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871CC149747407D683A36BBC3BC0D82EFB9F43A" xr6:coauthVersionLast="47" xr6:coauthVersionMax="47" xr10:uidLastSave="{56DEE693-CAF4-443A-A8E9-1CB1CB19FB1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E80" i="3" s="1"/>
  <c r="E72" i="3"/>
  <c r="D72" i="3"/>
  <c r="C72" i="3"/>
  <c r="E71" i="3"/>
  <c r="D71" i="3"/>
  <c r="C71" i="3"/>
  <c r="W123" i="3" s="1"/>
  <c r="F70" i="3"/>
  <c r="V154" i="3" s="1"/>
  <c r="E70" i="3"/>
  <c r="D70" i="3"/>
  <c r="C70" i="3"/>
  <c r="U123" i="3" s="1"/>
  <c r="F69" i="3"/>
  <c r="T155"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F29" i="3" s="1"/>
  <c r="C29" i="3"/>
  <c r="E16" i="3"/>
  <c r="D16" i="3"/>
  <c r="C16" i="3"/>
  <c r="F16" i="3" s="1"/>
  <c r="C9" i="3"/>
  <c r="D9" i="3" s="1"/>
  <c r="C8" i="3"/>
  <c r="D8" i="3" s="1"/>
  <c r="C7" i="3"/>
  <c r="D7" i="3" s="1"/>
  <c r="E43" i="3" l="1"/>
  <c r="D43" i="3"/>
  <c r="C43" i="3"/>
  <c r="E58" i="3"/>
  <c r="D58" i="3"/>
  <c r="C58" i="3"/>
  <c r="D39" i="3"/>
  <c r="C39" i="3"/>
  <c r="E39" i="3"/>
  <c r="E81" i="3"/>
  <c r="D81" i="3"/>
  <c r="C81" i="3"/>
  <c r="E60" i="3"/>
  <c r="D60" i="3"/>
  <c r="C6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D59" i="3"/>
  <c r="C59" i="3"/>
  <c r="E59" i="3"/>
  <c r="D40" i="3"/>
  <c r="C40" i="3"/>
  <c r="E40" i="3"/>
  <c r="E41" i="3"/>
  <c r="D41" i="3"/>
  <c r="C41" i="3"/>
  <c r="E97" i="3"/>
  <c r="C97" i="3"/>
  <c r="D97" i="3"/>
  <c r="E99" i="3"/>
  <c r="D99" i="3"/>
  <c r="C99" i="3"/>
  <c r="G112" i="3"/>
  <c r="E38" i="3"/>
  <c r="D38" i="3"/>
  <c r="C38" i="3"/>
  <c r="E98" i="3"/>
  <c r="D98" i="3"/>
  <c r="C98" i="3"/>
  <c r="E100" i="3"/>
  <c r="D100" i="3"/>
  <c r="C100" i="3"/>
  <c r="E42" i="3"/>
  <c r="D42" i="3"/>
  <c r="C42" i="3"/>
  <c r="V125" i="3"/>
  <c r="V130" i="3"/>
  <c r="V135" i="3"/>
  <c r="V140" i="3"/>
  <c r="V145" i="3"/>
  <c r="V150" i="3"/>
  <c r="V155" i="3"/>
  <c r="C77" i="3"/>
  <c r="T126" i="3"/>
  <c r="T131" i="3"/>
  <c r="T136" i="3"/>
  <c r="T141" i="3"/>
  <c r="T146" i="3"/>
  <c r="T151"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T153" i="3"/>
  <c r="C80" i="3"/>
  <c r="V128" i="3"/>
  <c r="V133" i="3"/>
  <c r="V138" i="3"/>
  <c r="V143" i="3"/>
  <c r="V148" i="3"/>
  <c r="V153" i="3"/>
  <c r="D80" i="3"/>
  <c r="Q123" i="3"/>
  <c r="T129" i="3"/>
  <c r="T134" i="3"/>
  <c r="T139" i="3"/>
  <c r="T144" i="3"/>
  <c r="T149" i="3"/>
  <c r="T154" i="3"/>
  <c r="F71" i="3"/>
  <c r="V129" i="3"/>
  <c r="V134" i="3"/>
  <c r="V139" i="3"/>
  <c r="V144" i="3"/>
  <c r="V149" i="3"/>
  <c r="T125" i="3"/>
  <c r="T130" i="3"/>
  <c r="T135" i="3"/>
  <c r="T140" i="3"/>
  <c r="T145" i="3"/>
  <c r="T150" i="3"/>
  <c r="X154" i="3" l="1"/>
  <c r="X149" i="3"/>
  <c r="X144" i="3"/>
  <c r="X139" i="3"/>
  <c r="X134" i="3"/>
  <c r="X129" i="3"/>
  <c r="X153" i="3"/>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Ubuntu operating system must be a vendor supported release.</t>
        </r>
      </text>
    </comment>
    <comment ref="J19" authorId="0" shapeId="0" xr:uid="{00000000-0006-0000-0400-000002000000}">
      <text>
        <r>
          <rPr>
            <sz val="11"/>
            <rFont val="Calibri"/>
          </rPr>
          <t>All public directories must be owned by root to prevent unauthorized and unintended information transferred via shared system resources.</t>
        </r>
      </text>
    </comment>
    <comment ref="K19" authorId="0" shapeId="0" xr:uid="{00000000-0006-0000-0400-000018000000}">
      <text>
        <r>
          <rPr>
            <sz val="11"/>
            <rFont val="Calibri"/>
          </rPr>
          <t>All world-writable directories must be group-owned by root, sys, bin, or an application group.</t>
        </r>
      </text>
    </comment>
    <comment ref="L19" authorId="0" shapeId="0" xr:uid="{00000000-0006-0000-0400-000003000000}">
      <text>
        <r>
          <rPr>
            <sz val="11"/>
            <rFont val="Calibri"/>
          </rPr>
          <t>Default permissions must be defined in such a way that all authenticated users can only read and modify their own files.</t>
        </r>
      </text>
    </comment>
    <comment ref="M19" authorId="0" shapeId="0" xr:uid="{00000000-0006-0000-0400-000004000000}">
      <text>
        <r>
          <rPr>
            <sz val="11"/>
            <rFont val="Calibri"/>
          </rPr>
          <t>All files and directories must have a valid owner.</t>
        </r>
      </text>
    </comment>
    <comment ref="N19" authorId="0" shapeId="0" xr:uid="{00000000-0006-0000-0400-000005000000}">
      <text>
        <r>
          <rPr>
            <sz val="11"/>
            <rFont val="Calibri"/>
          </rPr>
          <t>All files and directories must have a valid group owner.</t>
        </r>
      </text>
    </comment>
    <comment ref="O19" authorId="0" shapeId="0" xr:uid="{00000000-0006-0000-0400-000006000000}">
      <text>
        <r>
          <rPr>
            <sz val="11"/>
            <rFont val="Calibri"/>
          </rPr>
          <t>All local interactive users must have a home directory assigned in the /etc/passwd file.</t>
        </r>
      </text>
    </comment>
    <comment ref="P19" authorId="0" shapeId="0" xr:uid="{00000000-0006-0000-0400-000007000000}">
      <text>
        <r>
          <rPr>
            <sz val="11"/>
            <rFont val="Calibri"/>
          </rPr>
          <t>All local interactive user accounts, upon creation, must be assigned a home directory.</t>
        </r>
      </text>
    </comment>
    <comment ref="Q19" authorId="0" shapeId="0" xr:uid="{00000000-0006-0000-0400-000008000000}">
      <text>
        <r>
          <rPr>
            <sz val="11"/>
            <rFont val="Calibri"/>
          </rPr>
          <t>All local interactive user home directories defined in the /etc/passwd file must exist.</t>
        </r>
      </text>
    </comment>
    <comment ref="R19" authorId="0" shapeId="0" xr:uid="{00000000-0006-0000-0400-000009000000}">
      <text>
        <r>
          <rPr>
            <sz val="11"/>
            <rFont val="Calibri"/>
          </rPr>
          <t>All local interactive user home directories must have mode 0750 or less permissive.</t>
        </r>
      </text>
    </comment>
    <comment ref="S19" authorId="0" shapeId="0" xr:uid="{00000000-0006-0000-0400-00000A000000}">
      <text>
        <r>
          <rPr>
            <sz val="11"/>
            <rFont val="Calibri"/>
          </rPr>
          <t>All local interactive user home directories must be group-owned by the home directory owners primary group.</t>
        </r>
      </text>
    </comment>
    <comment ref="T19" authorId="0" shapeId="0" xr:uid="{00000000-0006-0000-0400-00000B000000}">
      <text>
        <r>
          <rPr>
            <sz val="11"/>
            <rFont val="Calibri"/>
          </rPr>
          <t>All local initialization files must have mode 0740 or less permissive.</t>
        </r>
      </text>
    </comment>
    <comment ref="U19" authorId="0" shapeId="0" xr:uid="{00000000-0006-0000-0400-00000C000000}">
      <text>
        <r>
          <rPr>
            <sz val="11"/>
            <rFont val="Calibri"/>
          </rPr>
          <t>All local interactive user initialization files executable search paths must contain only paths that resolve to the system default or the users home directory.</t>
        </r>
      </text>
    </comment>
    <comment ref="V19" authorId="0" shapeId="0" xr:uid="{00000000-0006-0000-0400-00000D000000}">
      <text>
        <r>
          <rPr>
            <sz val="11"/>
            <rFont val="Calibri"/>
          </rPr>
          <t>Local initialization files must not execute world-writable programs.</t>
        </r>
      </text>
    </comment>
    <comment ref="W19" authorId="0" shapeId="0" xr:uid="{00000000-0006-0000-0400-00000E000000}">
      <text>
        <r>
          <rPr>
            <sz val="11"/>
            <rFont val="Calibri"/>
          </rPr>
          <t>File systems that contain user home directories must be mounted to prevent files with the setuid and setguid bit set from being executed.</t>
        </r>
      </text>
    </comment>
    <comment ref="X19" authorId="0" shapeId="0" xr:uid="{00000000-0006-0000-0400-00000F000000}">
      <text>
        <r>
          <rPr>
            <sz val="11"/>
            <rFont val="Calibri"/>
          </rPr>
          <t>A separate file system must be used for user home directories (such as /home or an equivalent).</t>
        </r>
      </text>
    </comment>
    <comment ref="Y19" authorId="0" shapeId="0" xr:uid="{00000000-0006-0000-0400-000010000000}">
      <text>
        <r>
          <rPr>
            <sz val="11"/>
            <rFont val="Calibri"/>
          </rPr>
          <t>Library files must have mode 0755 or less permissive.</t>
        </r>
      </text>
    </comment>
    <comment ref="Z19" authorId="0" shapeId="0" xr:uid="{00000000-0006-0000-0400-000011000000}">
      <text>
        <r>
          <rPr>
            <sz val="11"/>
            <rFont val="Calibri"/>
          </rPr>
          <t>Library files must be owned by root.</t>
        </r>
      </text>
    </comment>
    <comment ref="AA19" authorId="0" shapeId="0" xr:uid="{00000000-0006-0000-0400-000012000000}">
      <text>
        <r>
          <rPr>
            <sz val="11"/>
            <rFont val="Calibri"/>
          </rPr>
          <t>Library files must be group-owned by root.</t>
        </r>
      </text>
    </comment>
    <comment ref="AB19" authorId="0" shapeId="0" xr:uid="{00000000-0006-0000-0400-000013000000}">
      <text>
        <r>
          <rPr>
            <sz val="11"/>
            <rFont val="Calibri"/>
          </rPr>
          <t>System commands must have mode 0755 or less permissive.</t>
        </r>
      </text>
    </comment>
    <comment ref="AC19" authorId="0" shapeId="0" xr:uid="{00000000-0006-0000-0400-000014000000}">
      <text>
        <r>
          <rPr>
            <sz val="11"/>
            <rFont val="Calibri"/>
          </rPr>
          <t>System commands must be owned by root.</t>
        </r>
      </text>
    </comment>
    <comment ref="AD19" authorId="0" shapeId="0" xr:uid="{00000000-0006-0000-0400-000015000000}">
      <text>
        <r>
          <rPr>
            <sz val="11"/>
            <rFont val="Calibri"/>
          </rPr>
          <t>System commands must be group-owned by root.</t>
        </r>
      </text>
    </comment>
    <comment ref="AE19" authorId="0" shapeId="0" xr:uid="{00000000-0006-0000-0400-000016000000}">
      <text>
        <r>
          <rPr>
            <sz val="11"/>
            <rFont val="Calibri"/>
          </rPr>
          <t>A sticky bit must be set on all public directories to prevent unauthorized and unintended information transferred via shared system resources.</t>
        </r>
      </text>
    </comment>
    <comment ref="AF19" authorId="0" shapeId="0" xr:uid="{00000000-0006-0000-0400-000017000000}">
      <text>
        <r>
          <rPr>
            <sz val="11"/>
            <rFont val="Calibri"/>
          </rPr>
          <t>The SSH daemon must perform strict mode checking of home directory configuration files.</t>
        </r>
      </text>
    </comment>
    <comment ref="J27" authorId="0" shapeId="0" xr:uid="{00000000-0006-0000-0400-000019000000}">
      <text>
        <r>
          <rPr>
            <sz val="11"/>
            <rFont val="Calibri"/>
          </rPr>
          <t>All persistent disk partitions must implement cryptographic mechanisms to prevent unauthorized disclosure or modification of all information that requires at rest protection.</t>
        </r>
      </text>
    </comment>
    <comment ref="J32" authorId="0" shapeId="0" xr:uid="{00000000-0006-0000-0400-00001A000000}">
      <text>
        <r>
          <rPr>
            <sz val="11"/>
            <rFont val="Calibri"/>
          </rPr>
          <t>The Ubuntu operating system must display the Standard Mandatory DoD Notice and Consent Banner before granting local or remote access to the system via a graphical user logon.</t>
        </r>
      </text>
    </comment>
    <comment ref="K32" authorId="0" shapeId="0" xr:uid="{00000000-0006-0000-0400-00002C000000}">
      <text>
        <r>
          <rPr>
            <sz val="11"/>
            <rFont val="Calibri"/>
          </rPr>
          <t>The Ubuntu operating system must display the Standard Mandatory DoD Notice and Consent Banner before granting local or remote access to the system via a command line user logon.</t>
        </r>
      </text>
    </comment>
    <comment ref="L32" authorId="0" shapeId="0" xr:uid="{00000000-0006-0000-0400-00002D000000}">
      <text>
        <r>
          <rPr>
            <sz val="11"/>
            <rFont val="Calibri"/>
          </rPr>
          <t>The Ubuntu operating system must enforce password complexity by requiring that at least one upper-case character be used.</t>
        </r>
      </text>
    </comment>
    <comment ref="M32" authorId="0" shapeId="0" xr:uid="{00000000-0006-0000-0400-00002E000000}">
      <text>
        <r>
          <rPr>
            <sz val="11"/>
            <rFont val="Calibri"/>
          </rPr>
          <t>The Ubuntu operating system must enforce password complexity by requiring that at least one lower-case character be used.</t>
        </r>
      </text>
    </comment>
    <comment ref="N32" authorId="0" shapeId="0" xr:uid="{00000000-0006-0000-0400-00002F000000}">
      <text>
        <r>
          <rPr>
            <sz val="11"/>
            <rFont val="Calibri"/>
          </rPr>
          <t>The Ubuntu operating system must enforce password complexity by requiring that at least one numeric character be used.</t>
        </r>
      </text>
    </comment>
    <comment ref="O32" authorId="0" shapeId="0" xr:uid="{00000000-0006-0000-0400-000030000000}">
      <text>
        <r>
          <rPr>
            <sz val="11"/>
            <rFont val="Calibri"/>
          </rPr>
          <t>All passwords must contain at least one special character.</t>
        </r>
      </text>
    </comment>
    <comment ref="P32" authorId="0" shapeId="0" xr:uid="{00000000-0006-0000-0400-000031000000}">
      <text>
        <r>
          <rPr>
            <sz val="11"/>
            <rFont val="Calibri"/>
          </rPr>
          <t>The Ubuntu operating system must require the change of at least 8 characters when passwords are changed.</t>
        </r>
      </text>
    </comment>
    <comment ref="Q32" authorId="0" shapeId="0" xr:uid="{00000000-0006-0000-0400-000032000000}">
      <text>
        <r>
          <rPr>
            <sz val="11"/>
            <rFont val="Calibri"/>
          </rPr>
          <t>The Ubuntu operating system must encrypt all stored passwords with a FIPS 140-2 approved cryptographic hashing algorithm.</t>
        </r>
      </text>
    </comment>
    <comment ref="R32" authorId="0" shapeId="0" xr:uid="{00000000-0006-0000-0400-000033000000}">
      <text>
        <r>
          <rPr>
            <sz val="11"/>
            <rFont val="Calibri"/>
          </rPr>
          <t>The Ubuntu operating system must employ a FIPS 140-2 approved cryptographic hashing algorithms for all stored passwords.</t>
        </r>
      </text>
    </comment>
    <comment ref="S32" authorId="0" shapeId="0" xr:uid="{00000000-0006-0000-0400-000034000000}">
      <text>
        <r>
          <rPr>
            <sz val="11"/>
            <rFont val="Calibri"/>
          </rPr>
          <t>The Ubuntu operating system must employ FIPS 140-2 approved cryptographic hashing algorithms for all created passwords.</t>
        </r>
      </text>
    </comment>
    <comment ref="T32" authorId="0" shapeId="0" xr:uid="{00000000-0006-0000-0400-000035000000}">
      <text>
        <r>
          <rPr>
            <sz val="11"/>
            <rFont val="Calibri"/>
          </rPr>
          <t>The pam_unix.so module must use a FIPS 140-2 approved cryptographic hashing algorithm for system authentication.</t>
        </r>
      </text>
    </comment>
    <comment ref="U32" authorId="0" shapeId="0" xr:uid="{00000000-0006-0000-0400-000036000000}">
      <text>
        <r>
          <rPr>
            <sz val="11"/>
            <rFont val="Calibri"/>
          </rPr>
          <t>Passwords for new users must have a 24 hours/1 day minimum password lifetime restriction.</t>
        </r>
      </text>
    </comment>
    <comment ref="V32" authorId="0" shapeId="0" xr:uid="{00000000-0006-0000-0400-000037000000}">
      <text>
        <r>
          <rPr>
            <sz val="11"/>
            <rFont val="Calibri"/>
          </rPr>
          <t>Passwords for new users must have a 60-day maximum password lifetime restriction.</t>
        </r>
      </text>
    </comment>
    <comment ref="W32" authorId="0" shapeId="0" xr:uid="{00000000-0006-0000-0400-000038000000}">
      <text>
        <r>
          <rPr>
            <sz val="11"/>
            <rFont val="Calibri"/>
          </rPr>
          <t>Passwords must be prohibited from reuse for a minimum of five generations.</t>
        </r>
      </text>
    </comment>
    <comment ref="X32" authorId="0" shapeId="0" xr:uid="{00000000-0006-0000-0400-000039000000}">
      <text>
        <r>
          <rPr>
            <sz val="11"/>
            <rFont val="Calibri"/>
          </rPr>
          <t>Passwords must have a minimum of 15-characters.</t>
        </r>
      </text>
    </comment>
    <comment ref="Y32" authorId="0" shapeId="0" xr:uid="{00000000-0006-0000-0400-00003A000000}">
      <text>
        <r>
          <rPr>
            <sz val="11"/>
            <rFont val="Calibri"/>
          </rPr>
          <t>The Ubuntu operating system must not be configured to allow blank or null passwords.</t>
        </r>
      </text>
    </comment>
    <comment ref="Z32" authorId="0" shapeId="0" xr:uid="{00000000-0006-0000-0400-00003B000000}">
      <text>
        <r>
          <rPr>
            <sz val="11"/>
            <rFont val="Calibri"/>
          </rPr>
          <t>The Ubuntu operating system must prevent the use of dictionary words for passwords.</t>
        </r>
      </text>
    </comment>
    <comment ref="AA32" authorId="0" shapeId="0" xr:uid="{00000000-0006-0000-0400-00003C000000}">
      <text>
        <r>
          <rPr>
            <sz val="11"/>
            <rFont val="Calibri"/>
          </rPr>
          <t>The passwd command must be configured to prevent the use of dictionary words as passwords.</t>
        </r>
      </text>
    </comment>
    <comment ref="AB32" authorId="0" shapeId="0" xr:uid="{00000000-0006-0000-0400-00003D000000}">
      <text>
        <r>
          <rPr>
            <sz val="11"/>
            <rFont val="Calibri"/>
          </rPr>
          <t>The Ubuntu operating system must automatically lock an account until the locked account is released by an administrator when three unsuccessful logon attempts.</t>
        </r>
      </text>
    </comment>
    <comment ref="AC32" authorId="0" shapeId="0" xr:uid="{00000000-0006-0000-0400-00003E000000}">
      <text>
        <r>
          <rPr>
            <sz val="11"/>
            <rFont val="Calibri"/>
          </rPr>
          <t>Accounts on the Ubuntu operating system that are subject to three unsuccessful logon attempts within 15 minutes must be locked for the maximum configurable period.</t>
        </r>
      </text>
    </comment>
    <comment ref="AD32" authorId="0" shapeId="0" xr:uid="{00000000-0006-0000-0400-00003F000000}">
      <text>
        <r>
          <rPr>
            <sz val="11"/>
            <rFont val="Calibri"/>
          </rPr>
          <t>The Ubuntu operating system must enforce a delay of at least 4 seconds between logon prompts following a failed logon attempt.</t>
        </r>
      </text>
    </comment>
    <comment ref="AE32" authorId="0" shapeId="0" xr:uid="{00000000-0006-0000-0400-000040000000}">
      <text>
        <r>
          <rPr>
            <sz val="11"/>
            <rFont val="Calibri"/>
          </rPr>
          <t>There must be no .shosts files on the Ubuntu operating system.</t>
        </r>
      </text>
    </comment>
    <comment ref="AF32" authorId="0" shapeId="0" xr:uid="{00000000-0006-0000-0400-000041000000}">
      <text>
        <r>
          <rPr>
            <sz val="11"/>
            <rFont val="Calibri"/>
          </rPr>
          <t>There must be no shosts.equiv files on the Ubuntu operating system.</t>
        </r>
      </text>
    </comment>
    <comment ref="AG32" authorId="0" shapeId="0" xr:uid="{00000000-0006-0000-0400-00001B000000}">
      <text>
        <r>
          <rPr>
            <sz val="11"/>
            <rFont val="Calibri"/>
          </rPr>
          <t>Ubuntu operating systems booted with a BIOS must require authentication upon booting into single-user and maintenance modes.</t>
        </r>
      </text>
    </comment>
    <comment ref="AH32" authorId="0" shapeId="0" xr:uid="{00000000-0006-0000-0400-00001C000000}">
      <text>
        <r>
          <rPr>
            <sz val="11"/>
            <rFont val="Calibri"/>
          </rPr>
          <t>Ubuntu operating systems booted with United Extensible Firmware Interface (UEFI) implemented must require authentication upon booting into single-user mode and maintenance.</t>
        </r>
      </text>
    </comment>
    <comment ref="AI32" authorId="0" shapeId="0" xr:uid="{00000000-0006-0000-0400-00001D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AJ32" authorId="0" shapeId="0" xr:uid="{00000000-0006-0000-0400-00001E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AK32" authorId="0" shapeId="0" xr:uid="{00000000-0006-0000-0400-00001F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AL32" authorId="0" shapeId="0" xr:uid="{00000000-0006-0000-0400-000020000000}">
      <text>
        <r>
          <rPr>
            <sz val="11"/>
            <rFont val="Calibri"/>
          </rPr>
          <t>The Ubuntu operating system must use a separate file system for /var.</t>
        </r>
      </text>
    </comment>
    <comment ref="AM32" authorId="0" shapeId="0" xr:uid="{00000000-0006-0000-0400-000021000000}">
      <text>
        <r>
          <rPr>
            <sz val="11"/>
            <rFont val="Calibri"/>
          </rPr>
          <t>The Ubuntu operating system must use a separate file system for the system audit data path.</t>
        </r>
      </text>
    </comment>
    <comment ref="AN32" authorId="0" shapeId="0" xr:uid="{00000000-0006-0000-0400-000022000000}">
      <text>
        <r>
          <rPr>
            <sz val="11"/>
            <rFont val="Calibri"/>
          </rPr>
          <t>Successful/unsuccessful uses of the apparmor_parser command must generate an audit record.</t>
        </r>
      </text>
    </comment>
    <comment ref="AO32" authorId="0" shapeId="0" xr:uid="{00000000-0006-0000-0400-000023000000}">
      <text>
        <r>
          <rPr>
            <sz val="11"/>
            <rFont val="Calibri"/>
          </rPr>
          <t>The Ubuntu operating system must enforce SSHv2 for network access to all accounts.</t>
        </r>
      </text>
    </comment>
    <comment ref="AP32" authorId="0" shapeId="0" xr:uid="{00000000-0006-0000-0400-000024000000}">
      <text>
        <r>
          <rPr>
            <sz val="11"/>
            <rFont val="Calibri"/>
          </rPr>
          <t>The Ubuntu operating system must display the Standard Mandatory DoD Notice and Consent Banner before granting local or remote access to the system via a ssh logon and the user must acknowledge the usage conditions and take explicit actions to log on for further access.</t>
        </r>
      </text>
    </comment>
    <comment ref="AQ32" authorId="0" shapeId="0" xr:uid="{00000000-0006-0000-0400-000025000000}">
      <text>
        <r>
          <rPr>
            <sz val="11"/>
            <rFont val="Calibri"/>
          </rPr>
          <t>The Ubuntu operating system must implement DoD-approved encryption to protect the confidentiality of SSH connections.</t>
        </r>
      </text>
    </comment>
    <comment ref="AR32" authorId="0" shapeId="0" xr:uid="{00000000-0006-0000-0400-000026000000}">
      <text>
        <r>
          <rPr>
            <sz val="11"/>
            <rFont val="Calibri"/>
          </rPr>
          <t>The SSH daemon must be configured to only use Message Authentication Codes (MACs) employing FIPS 140-2 approved cryptographic hash algorithms.</t>
        </r>
      </text>
    </comment>
    <comment ref="AS32" authorId="0" shapeId="0" xr:uid="{00000000-0006-0000-0400-000027000000}">
      <text>
        <r>
          <rPr>
            <sz val="11"/>
            <rFont val="Calibri"/>
          </rPr>
          <t>The Ubuntu operating system must be configured so that the SSH daemon does not allow authentication using an empty password.</t>
        </r>
      </text>
    </comment>
    <comment ref="AT32" authorId="0" shapeId="0" xr:uid="{00000000-0006-0000-0400-000028000000}">
      <text>
        <r>
          <rPr>
            <sz val="11"/>
            <rFont val="Calibri"/>
          </rPr>
          <t>The Ubuntu operating system must not allow users to override SSH environment variables.</t>
        </r>
      </text>
    </comment>
    <comment ref="AU32" authorId="0" shapeId="0" xr:uid="{00000000-0006-0000-0400-000029000000}">
      <text>
        <r>
          <rPr>
            <sz val="11"/>
            <rFont val="Calibri"/>
          </rPr>
          <t>The SSH daemon must not allow authentication using known hosts authentication.</t>
        </r>
      </text>
    </comment>
    <comment ref="AV32" authorId="0" shapeId="0" xr:uid="{00000000-0006-0000-0400-00002A000000}">
      <text>
        <r>
          <rPr>
            <sz val="11"/>
            <rFont val="Calibri"/>
          </rPr>
          <t>The SSH public host key files must have mode 0644 or less permissive.</t>
        </r>
      </text>
    </comment>
    <comment ref="AW32" authorId="0" shapeId="0" xr:uid="{00000000-0006-0000-0400-00002B000000}">
      <text>
        <r>
          <rPr>
            <sz val="11"/>
            <rFont val="Calibri"/>
          </rPr>
          <t>The SSH private host key files must have mode 0600 or less permissive.</t>
        </r>
      </text>
    </comment>
    <comment ref="J34" authorId="0" shapeId="0" xr:uid="{00000000-0006-0000-0400-000042000000}">
      <text>
        <r>
          <rPr>
            <sz val="11"/>
            <rFont val="Calibri"/>
          </rPr>
          <t>The Ubuntu operating system must enable a user session lock until that user re-establishes access using established identification and authentication procedures.</t>
        </r>
      </text>
    </comment>
    <comment ref="K34" authorId="0" shapeId="0" xr:uid="{00000000-0006-0000-0400-000043000000}">
      <text>
        <r>
          <rPr>
            <sz val="11"/>
            <rFont val="Calibri"/>
          </rPr>
          <t>All users must be able to directly initiate a session lock for all connection types.</t>
        </r>
      </text>
    </comment>
    <comment ref="L34" authorId="0" shapeId="0" xr:uid="{00000000-0006-0000-0400-000044000000}">
      <text>
        <r>
          <rPr>
            <sz val="11"/>
            <rFont val="Calibri"/>
          </rPr>
          <t>Ubuntu operating system sessions must be automatically logged out after 15 minutes of inactivity.</t>
        </r>
      </text>
    </comment>
    <comment ref="M34" authorId="0" shapeId="0" xr:uid="{00000000-0006-0000-0400-000045000000}">
      <text>
        <r>
          <rPr>
            <sz val="11"/>
            <rFont val="Calibri"/>
          </rPr>
          <t>The Ubuntu operating system must prevent direct login into the root account.</t>
        </r>
      </text>
    </comment>
    <comment ref="N34" authorId="0" shapeId="0" xr:uid="{00000000-0006-0000-0400-000046000000}">
      <text>
        <r>
          <rPr>
            <sz val="11"/>
            <rFont val="Calibri"/>
          </rPr>
          <t>The Ubuntu operating system must display the date and time of the last successful account logon upon logon.</t>
        </r>
      </text>
    </comment>
    <comment ref="O34" authorId="0" shapeId="0" xr:uid="{00000000-0006-0000-0400-000047000000}">
      <text>
        <r>
          <rPr>
            <sz val="11"/>
            <rFont val="Calibri"/>
          </rPr>
          <t>The root account must be the only account having unrestricted access to the system.</t>
        </r>
      </text>
    </comment>
    <comment ref="P34" authorId="0" shapeId="0" xr:uid="{00000000-0006-0000-0400-000048000000}">
      <text>
        <r>
          <rPr>
            <sz val="11"/>
            <rFont val="Calibri"/>
          </rPr>
          <t>The Ubuntu operating system must not permit direct logons to the root account using remote access via SSH.</t>
        </r>
      </text>
    </comment>
    <comment ref="Q34" authorId="0" shapeId="0" xr:uid="{00000000-0006-0000-0400-000049000000}">
      <text>
        <r>
          <rPr>
            <sz val="11"/>
            <rFont val="Calibri"/>
          </rPr>
          <t>The system must display the date and time of the last successful account logon upon an SSH logon.</t>
        </r>
      </text>
    </comment>
    <comment ref="R34" authorId="0" shapeId="0" xr:uid="{00000000-0006-0000-0400-00004A000000}">
      <text>
        <r>
          <rPr>
            <sz val="11"/>
            <rFont val="Calibri"/>
          </rPr>
          <t>The Ubuntu operating system must be configured so that all network connections associated with SSH traffic are terminated at the end of the session or after 10 minutes of inactivity, except to fulfill documented and validated mission requirements.</t>
        </r>
      </text>
    </comment>
    <comment ref="J35" authorId="0" shapeId="0" xr:uid="{00000000-0006-0000-0400-00004B000000}">
      <text>
        <r>
          <rPr>
            <sz val="11"/>
            <rFont val="Calibri"/>
          </rPr>
          <t>An application firewall must be installed.</t>
        </r>
      </text>
    </comment>
    <comment ref="K35" authorId="0" shapeId="0" xr:uid="{00000000-0006-0000-0400-00004C000000}">
      <text>
        <r>
          <rPr>
            <sz val="11"/>
            <rFont val="Calibri"/>
          </rPr>
          <t>An application firewall must be enabled on the system.</t>
        </r>
      </text>
    </comment>
    <comment ref="L35" authorId="0" shapeId="0" xr:uid="{00000000-0006-0000-0400-00004D000000}">
      <text>
        <r>
          <rPr>
            <sz val="11"/>
            <rFont val="Calibri"/>
          </rPr>
          <t>An application firewall must employ a deny-all, allow-by-exception policy for allowing connections to other systems.</t>
        </r>
      </text>
    </comment>
    <comment ref="M35" authorId="0" shapeId="0" xr:uid="{00000000-0006-0000-0400-00004E000000}">
      <text>
        <r>
          <rPr>
            <sz val="11"/>
            <rFont val="Calibri"/>
          </rPr>
          <t>An application firewall must protect against or limit the effects of Denial of Service (DoS) attacks by ensuring the Ubuntu operating system is implementing rate-limiting measures on impacted network interfaces.</t>
        </r>
      </text>
    </comment>
    <comment ref="N35" authorId="0" shapeId="0" xr:uid="{00000000-0006-0000-0400-00004F000000}">
      <text>
        <r>
          <rPr>
            <sz val="11"/>
            <rFont val="Calibri"/>
          </rPr>
          <t>Network interfaces must not be in promiscuous mode.</t>
        </r>
      </text>
    </comment>
    <comment ref="J39" authorId="0" shapeId="0" xr:uid="{00000000-0006-0000-0400-000050000000}">
      <text>
        <r>
          <rPr>
            <sz val="11"/>
            <rFont val="Calibri"/>
          </rPr>
          <t>Unattended or automatic login via the Graphical User Interface must not be allowed.</t>
        </r>
      </text>
    </comment>
    <comment ref="K39" authorId="0" shapeId="0" xr:uid="{00000000-0006-0000-0400-000051000000}">
      <text>
        <r>
          <rPr>
            <sz val="11"/>
            <rFont val="Calibri"/>
          </rPr>
          <t>Automatic mounting of Universal Serial Bus (USB) mass storage driver must be disabled.</t>
        </r>
      </text>
    </comment>
    <comment ref="L39" authorId="0" shapeId="0" xr:uid="{00000000-0006-0000-0400-000052000000}">
      <text>
        <r>
          <rPr>
            <sz val="11"/>
            <rFont val="Calibri"/>
          </rPr>
          <t>File system automounter must be disabled unless required.</t>
        </r>
      </text>
    </comment>
    <comment ref="M39" authorId="0" shapeId="0" xr:uid="{00000000-0006-0000-0400-000053000000}">
      <text>
        <r>
          <rPr>
            <sz val="11"/>
            <rFont val="Calibri"/>
          </rPr>
          <t>The x86 Ctrl-Alt-Delete key sequence must be disabled.</t>
        </r>
      </text>
    </comment>
    <comment ref="N39" authorId="0" shapeId="0" xr:uid="{00000000-0006-0000-0400-000054000000}">
      <text>
        <r>
          <rPr>
            <sz val="11"/>
            <rFont val="Calibri"/>
          </rPr>
          <t>The x86 Ctrl-Alt-Delete key sequence in the Ubuntu operating system must be disabled if a Graphical User Interface is installed.</t>
        </r>
      </text>
    </comment>
    <comment ref="O39" authorId="0" shapeId="0" xr:uid="{00000000-0006-0000-0400-000055000000}">
      <text>
        <r>
          <rPr>
            <sz val="11"/>
            <rFont val="Calibri"/>
          </rPr>
          <t>File systems that are being imported via Network File System (NFS) must be mounted to prevent files with the setuid and setguid bit set from being executed.</t>
        </r>
      </text>
    </comment>
    <comment ref="P39" authorId="0" shapeId="0" xr:uid="{00000000-0006-0000-0400-000056000000}">
      <text>
        <r>
          <rPr>
            <sz val="11"/>
            <rFont val="Calibri"/>
          </rPr>
          <t>File systems that are being imported via Network File System (NFS) must be mounted to prevent binary files from being executed.</t>
        </r>
      </text>
    </comment>
    <comment ref="Q39" authorId="0" shapeId="0" xr:uid="{00000000-0006-0000-0400-000057000000}">
      <text>
        <r>
          <rPr>
            <sz val="11"/>
            <rFont val="Calibri"/>
          </rPr>
          <t>Kernel core dumps must be disabled unless needed.</t>
        </r>
      </text>
    </comment>
    <comment ref="R39" authorId="0" shapeId="0" xr:uid="{00000000-0006-0000-0400-000058000000}">
      <text>
        <r>
          <rPr>
            <sz val="11"/>
            <rFont val="Calibri"/>
          </rPr>
          <t>The telnetd package must not be installed.</t>
        </r>
      </text>
    </comment>
    <comment ref="S39" authorId="0" shapeId="0" xr:uid="{00000000-0006-0000-0400-000059000000}">
      <text>
        <r>
          <rPr>
            <sz val="11"/>
            <rFont val="Calibri"/>
          </rPr>
          <t>The Network Information Service (NIS) package must not be installed.</t>
        </r>
      </text>
    </comment>
    <comment ref="T39" authorId="0" shapeId="0" xr:uid="{00000000-0006-0000-0400-00005A000000}">
      <text>
        <r>
          <rPr>
            <sz val="11"/>
            <rFont val="Calibri"/>
          </rPr>
          <t>The rsh-server package must not be installed.</t>
        </r>
      </text>
    </comment>
    <comment ref="U39" authorId="0" shapeId="0" xr:uid="{00000000-0006-0000-0400-00005B000000}">
      <text>
        <r>
          <rPr>
            <sz val="11"/>
            <rFont val="Calibri"/>
          </rPr>
          <t>The Ubuntu operating system must be configured so that remote X connections are disabled unless to fulfill documented and validated mission requirements.</t>
        </r>
      </text>
    </comment>
    <comment ref="V39" authorId="0" shapeId="0" xr:uid="{00000000-0006-0000-0400-00005C000000}">
      <text>
        <r>
          <rPr>
            <sz val="11"/>
            <rFont val="Calibri"/>
          </rPr>
          <t>Wireless network adapters must be disabled.</t>
        </r>
      </text>
    </comment>
    <comment ref="W39" authorId="0" shapeId="0" xr:uid="{00000000-0006-0000-0400-00005D000000}">
      <text>
        <r>
          <rPr>
            <sz val="11"/>
            <rFont val="Calibri"/>
          </rPr>
          <t>An X Windows display manager must not be installed unless approved.</t>
        </r>
      </text>
    </comment>
    <comment ref="X39" authorId="0" shapeId="0" xr:uid="{00000000-0006-0000-0400-00005E000000}">
      <text>
        <r>
          <rPr>
            <sz val="11"/>
            <rFont val="Calibri"/>
          </rPr>
          <t>The Ubuntu operating system SSH daemon must prevent remote hosts from connecting to the proxy display.</t>
        </r>
      </text>
    </comment>
    <comment ref="J46" authorId="0" shapeId="0" xr:uid="{00000000-0006-0000-0400-00005F000000}">
      <text>
        <r>
          <rPr>
            <sz val="11"/>
            <rFont val="Calibri"/>
          </rPr>
          <t>The Ubuntu operating system must limit the number of concurrent sessions to ten for all accounts and/or account types.</t>
        </r>
      </text>
    </comment>
    <comment ref="J47" authorId="0" shapeId="0" xr:uid="{00000000-0006-0000-0400-000060000000}">
      <text>
        <r>
          <rPr>
            <sz val="11"/>
            <rFont val="Calibri"/>
          </rPr>
          <t>Emergency administrator accounts must never be automatically removed or disabled.</t>
        </r>
      </text>
    </comment>
    <comment ref="K47" authorId="0" shapeId="0" xr:uid="{00000000-0006-0000-0400-000061000000}">
      <text>
        <r>
          <rPr>
            <sz val="11"/>
            <rFont val="Calibri"/>
          </rPr>
          <t>Account identifiers (individuals, groups, roles, and devices) must disabled after 35 days of inactivity.</t>
        </r>
      </text>
    </comment>
    <comment ref="L47" authorId="0" shapeId="0" xr:uid="{00000000-0006-0000-0400-000062000000}">
      <text>
        <r>
          <rPr>
            <sz val="11"/>
            <rFont val="Calibri"/>
          </rPr>
          <t>Temporary user accounts must be provisioned with an expiration time of 72 hours or less.</t>
        </r>
      </text>
    </comment>
    <comment ref="M47" authorId="0" shapeId="0" xr:uid="{00000000-0006-0000-0400-000063000000}">
      <text>
        <r>
          <rPr>
            <sz val="11"/>
            <rFont val="Calibri"/>
          </rPr>
          <t>The Ubuntu operating system must not have unnecessary accounts.</t>
        </r>
      </text>
    </comment>
    <comment ref="N47" authorId="0" shapeId="0" xr:uid="{00000000-0006-0000-0400-000064000000}">
      <text>
        <r>
          <rPr>
            <sz val="11"/>
            <rFont val="Calibri"/>
          </rPr>
          <t>Duplicate User IDs (UIDs) must not exist for interactive users.</t>
        </r>
      </text>
    </comment>
    <comment ref="J48" authorId="0" shapeId="0" xr:uid="{00000000-0006-0000-0400-000065000000}">
      <text>
        <r>
          <rPr>
            <sz val="11"/>
            <rFont val="Calibri"/>
          </rPr>
          <t>The Ubuntu operating system must prevent direct login into the root account.</t>
        </r>
      </text>
    </comment>
    <comment ref="K48" authorId="0" shapeId="0" xr:uid="{00000000-0006-0000-0400-000066000000}">
      <text>
        <r>
          <rPr>
            <sz val="11"/>
            <rFont val="Calibri"/>
          </rPr>
          <t>The Ubuntu operating system must require users to re-authenticate for privilege escalation and changing roles.</t>
        </r>
      </text>
    </comment>
    <comment ref="L48" authorId="0" shapeId="0" xr:uid="{00000000-0006-0000-0400-000067000000}">
      <text>
        <r>
          <rPr>
            <sz val="11"/>
            <rFont val="Calibri"/>
          </rPr>
          <t>The root account must be the only account having unrestricted access to the system.</t>
        </r>
      </text>
    </comment>
    <comment ref="M48" authorId="0" shapeId="0" xr:uid="{00000000-0006-0000-0400-000068000000}">
      <text>
        <r>
          <rPr>
            <sz val="11"/>
            <rFont val="Calibri"/>
          </rPr>
          <t>The Ubuntu operating system must not permit direct logons to the root account using remote access via SSH.</t>
        </r>
      </text>
    </comment>
    <comment ref="J54" authorId="0" shapeId="0" xr:uid="{00000000-0006-0000-0400-000069000000}">
      <text>
        <r>
          <rPr>
            <sz val="11"/>
            <rFont val="Calibri"/>
          </rPr>
          <t>Pluggable Authentication Module (PAM) must prohibit the use of cached authentications after one day.</t>
        </r>
      </text>
    </comment>
    <comment ref="K54" authorId="0" shapeId="0" xr:uid="{00000000-0006-0000-0400-00006A000000}">
      <text>
        <r>
          <rPr>
            <sz val="11"/>
            <rFont val="Calibri"/>
          </rPr>
          <t>The Ubuntu operating system must have the packages required for multifactor authentication to be installed.</t>
        </r>
      </text>
    </comment>
    <comment ref="L54" authorId="0" shapeId="0" xr:uid="{00000000-0006-0000-0400-00006B000000}">
      <text>
        <r>
          <rPr>
            <sz val="11"/>
            <rFont val="Calibri"/>
          </rPr>
          <t>The Ubuntu operating system must accept Personal Identity Verification (PIV) credentials.</t>
        </r>
      </text>
    </comment>
    <comment ref="M54" authorId="0" shapeId="0" xr:uid="{00000000-0006-0000-0400-00006C000000}">
      <text>
        <r>
          <rPr>
            <sz val="11"/>
            <rFont val="Calibri"/>
          </rPr>
          <t>The Ubuntu operating system must implement certificate status checking for multifactor authentication.</t>
        </r>
      </text>
    </comment>
    <comment ref="N54" authorId="0" shapeId="0" xr:uid="{00000000-0006-0000-0400-00006D000000}">
      <text>
        <r>
          <rPr>
            <sz val="11"/>
            <rFont val="Calibri"/>
          </rPr>
          <t>The Ubuntu operating system must implement smart card logins for multifactor authentication for access to accounts.</t>
        </r>
      </text>
    </comment>
    <comment ref="J63" authorId="0" shapeId="0" xr:uid="{00000000-0006-0000-0400-00006E000000}">
      <text>
        <r>
          <rPr>
            <sz val="11"/>
            <rFont val="Calibri"/>
          </rPr>
          <t>Ubuntu vendor packaged system security patches and updates must be installed and up to date.</t>
        </r>
      </text>
    </comment>
    <comment ref="K63" authorId="0" shapeId="0" xr:uid="{00000000-0006-0000-0400-00006F000000}">
      <text>
        <r>
          <rPr>
            <sz val="11"/>
            <rFont val="Calibri"/>
          </rPr>
          <t>Advance package Tool (APT) must remove all software components after updated versions have been installed.</t>
        </r>
      </text>
    </comment>
    <comment ref="J70" authorId="0" shapeId="0" xr:uid="{00000000-0006-0000-0400-000070000000}">
      <text>
        <r>
          <rPr>
            <sz val="11"/>
            <rFont val="Calibri"/>
          </rPr>
          <t>The Ubuntu operating system must be configured so that when passwords are changed or new passwords are established, pwquality must be used.</t>
        </r>
      </text>
    </comment>
    <comment ref="K70" authorId="0" shapeId="0" xr:uid="{00000000-0006-0000-0400-000071000000}">
      <text>
        <r>
          <rPr>
            <sz val="11"/>
            <rFont val="Calibri"/>
          </rPr>
          <t>The Ubuntu operating system must implement NSA-approved cryptography to protect classified information in accordance with applicable federal laws, Executive Orders, directives, policies, regulations, and standards.</t>
        </r>
      </text>
    </comment>
    <comment ref="L70" authorId="0" shapeId="0" xr:uid="{00000000-0006-0000-0400-000072000000}">
      <text>
        <r>
          <rPr>
            <sz val="11"/>
            <rFont val="Calibri"/>
          </rPr>
          <t>User accounts with temporary passwords, must require an immediate change to a permanent password after login.</t>
        </r>
      </text>
    </comment>
    <comment ref="M70" authorId="0" shapeId="0" xr:uid="{00000000-0006-0000-0400-000073000000}">
      <text>
        <r>
          <rPr>
            <sz val="11"/>
            <rFont val="Calibri"/>
          </rPr>
          <t>File systems that are used with removable media must be mounted to prevent files with the setuid and setguid bit set from being executed.</t>
        </r>
      </text>
    </comment>
    <comment ref="N70" authorId="0" shapeId="0" xr:uid="{00000000-0006-0000-0400-000074000000}">
      <text>
        <r>
          <rPr>
            <sz val="11"/>
            <rFont val="Calibri"/>
          </rPr>
          <t>The /var/log directory must be group-owned by syslog.</t>
        </r>
      </text>
    </comment>
    <comment ref="O70" authorId="0" shapeId="0" xr:uid="{00000000-0006-0000-0400-000075000000}">
      <text>
        <r>
          <rPr>
            <sz val="11"/>
            <rFont val="Calibri"/>
          </rPr>
          <t>The /var/log directory must be owned by root.</t>
        </r>
      </text>
    </comment>
    <comment ref="P70" authorId="0" shapeId="0" xr:uid="{00000000-0006-0000-0400-000076000000}">
      <text>
        <r>
          <rPr>
            <sz val="11"/>
            <rFont val="Calibri"/>
          </rPr>
          <t>The /var/log directory must have mode 0770 or less permissive.</t>
        </r>
      </text>
    </comment>
    <comment ref="Q70" authorId="0" shapeId="0" xr:uid="{00000000-0006-0000-0400-000077000000}">
      <text>
        <r>
          <rPr>
            <sz val="11"/>
            <rFont val="Calibri"/>
          </rPr>
          <t>The /var/log/syslog file must be group-owned by adm.</t>
        </r>
      </text>
    </comment>
    <comment ref="R70" authorId="0" shapeId="0" xr:uid="{00000000-0006-0000-0400-000078000000}">
      <text>
        <r>
          <rPr>
            <sz val="11"/>
            <rFont val="Calibri"/>
          </rPr>
          <t>The /var/log/syslog file must be owned by syslog.</t>
        </r>
      </text>
    </comment>
    <comment ref="S70" authorId="0" shapeId="0" xr:uid="{00000000-0006-0000-0400-000079000000}">
      <text>
        <r>
          <rPr>
            <sz val="11"/>
            <rFont val="Calibri"/>
          </rPr>
          <t>The /var/log/syslog file must have mode 0640 or less permissive.</t>
        </r>
      </text>
    </comment>
    <comment ref="T70" authorId="0" shapeId="0" xr:uid="{00000000-0006-0000-0400-00007A000000}">
      <text>
        <r>
          <rPr>
            <sz val="11"/>
            <rFont val="Calibri"/>
          </rPr>
          <t>Audit records must contain information to establish what type of events occurred, the source of events, where events occurred, and the outcome of events.</t>
        </r>
      </text>
    </comment>
    <comment ref="U70" authorId="0" shapeId="0" xr:uid="{00000000-0006-0000-0400-00007B000000}">
      <text>
        <r>
          <rPr>
            <sz val="11"/>
            <rFont val="Calibri"/>
          </rPr>
          <t>The auditd service must be running in the Ubuntu operating system.</t>
        </r>
      </text>
    </comment>
    <comment ref="V70" authorId="0" shapeId="0" xr:uid="{00000000-0006-0000-0400-00007C000000}">
      <text>
        <r>
          <rPr>
            <sz val="11"/>
            <rFont val="Calibri"/>
          </rPr>
          <t>The System Administrator (SA) and Information System Security Officer (ISSO) (at a minimum) must be alerted of an audit processing failure event.</t>
        </r>
      </text>
    </comment>
    <comment ref="W70" authorId="0" shapeId="0" xr:uid="{00000000-0006-0000-0400-00007D000000}">
      <text>
        <r>
          <rPr>
            <sz val="11"/>
            <rFont val="Calibri"/>
          </rPr>
          <t>The System Administrator (SA) and Information System Security Officer (ISSO) (at a minimum) must be alerted when the audit storage volume is full.</t>
        </r>
      </text>
    </comment>
    <comment ref="X70" authorId="0" shapeId="0" xr:uid="{00000000-0006-0000-0400-00007E000000}">
      <text>
        <r>
          <rPr>
            <sz val="11"/>
            <rFont val="Calibri"/>
          </rPr>
          <t>The audit system must take appropriate action when the audit storage volume is full.</t>
        </r>
      </text>
    </comment>
    <comment ref="Y70" authorId="0" shapeId="0" xr:uid="{00000000-0006-0000-0400-00007F000000}">
      <text>
        <r>
          <rPr>
            <sz val="11"/>
            <rFont val="Calibri"/>
          </rPr>
          <t>The remote audit system must take appropriate action when audit storage is full.</t>
        </r>
      </text>
    </comment>
    <comment ref="Z70" authorId="0" shapeId="0" xr:uid="{00000000-0006-0000-0400-000080000000}">
      <text>
        <r>
          <rPr>
            <sz val="11"/>
            <rFont val="Calibri"/>
          </rPr>
          <t>Audit logs must have a mode of 0600 or less permissive to prevent unauthorized read access.</t>
        </r>
      </text>
    </comment>
    <comment ref="AA70" authorId="0" shapeId="0" xr:uid="{00000000-0006-0000-0400-000081000000}">
      <text>
        <r>
          <rPr>
            <sz val="11"/>
            <rFont val="Calibri"/>
          </rPr>
          <t>Audit log directories must have a mode of 0750 or less permissive to prevent unauthorized read access.</t>
        </r>
      </text>
    </comment>
    <comment ref="AB70" authorId="0" shapeId="0" xr:uid="{00000000-0006-0000-0400-000082000000}">
      <text>
        <r>
          <rPr>
            <sz val="11"/>
            <rFont val="Calibri"/>
          </rPr>
          <t>Audit logs must be owned by root to prevent unauthorized read access.</t>
        </r>
      </text>
    </comment>
    <comment ref="AC70" authorId="0" shapeId="0" xr:uid="{00000000-0006-0000-0400-000083000000}">
      <text>
        <r>
          <rPr>
            <sz val="11"/>
            <rFont val="Calibri"/>
          </rPr>
          <t>Audit logs must be group-owned by root to prevent unauthorized read access.</t>
        </r>
      </text>
    </comment>
    <comment ref="AD70" authorId="0" shapeId="0" xr:uid="{00000000-0006-0000-0400-000084000000}">
      <text>
        <r>
          <rPr>
            <sz val="11"/>
            <rFont val="Calibri"/>
          </rPr>
          <t>Audit log directory must be owned by root to prevent unauthorized read access.</t>
        </r>
      </text>
    </comment>
    <comment ref="AE70" authorId="0" shapeId="0" xr:uid="{00000000-0006-0000-0400-000085000000}">
      <text>
        <r>
          <rPr>
            <sz val="11"/>
            <rFont val="Calibri"/>
          </rPr>
          <t>Audit log directory must be group-owned by root to prevent unauthorized read access.</t>
        </r>
      </text>
    </comment>
    <comment ref="AF70" authorId="0" shapeId="0" xr:uid="{00000000-0006-0000-0400-000086000000}">
      <text>
        <r>
          <rPr>
            <sz val="11"/>
            <rFont val="Calibri"/>
          </rPr>
          <t>The Ubuntu operating system must allow only the Information System Security Manager (ISSM) (or individuals or roles appointed by the ISSM) to select which auditable events are to be audited.</t>
        </r>
      </text>
    </comment>
    <comment ref="AG70" authorId="0" shapeId="0" xr:uid="{00000000-0006-0000-0400-000087000000}">
      <text>
        <r>
          <rPr>
            <sz val="11"/>
            <rFont val="Calibri"/>
          </rPr>
          <t>The audit log files must be owned by root.</t>
        </r>
      </text>
    </comment>
    <comment ref="AH70" authorId="0" shapeId="0" xr:uid="{00000000-0006-0000-0400-000088000000}">
      <text>
        <r>
          <rPr>
            <sz val="11"/>
            <rFont val="Calibri"/>
          </rPr>
          <t>The audit records must be off-loaded onto a different system or storage media from the system being audited.</t>
        </r>
      </text>
    </comment>
    <comment ref="AI70" authorId="0" shapeId="0" xr:uid="{00000000-0006-0000-0400-000089000000}">
      <text>
        <r>
          <rPr>
            <sz val="11"/>
            <rFont val="Calibri"/>
          </rPr>
          <t>The audit system must be configured to audit any usage of the kmod command.</t>
        </r>
      </text>
    </comment>
    <comment ref="AJ70" authorId="0" shapeId="0" xr:uid="{00000000-0006-0000-0400-00008A000000}">
      <text>
        <r>
          <rPr>
            <sz val="11"/>
            <rFont val="Calibri"/>
          </rPr>
          <t>Successful/unsuccessful uses of the chcon command must generate an audit record.</t>
        </r>
      </text>
    </comment>
    <comment ref="AK70" authorId="0" shapeId="0" xr:uid="{00000000-0006-0000-0400-00008B000000}">
      <text>
        <r>
          <rPr>
            <sz val="11"/>
            <rFont val="Calibri"/>
          </rPr>
          <t>Successful/unsuccessful uses of the init_module command must generate an audit record.</t>
        </r>
      </text>
    </comment>
    <comment ref="AL70" authorId="0" shapeId="0" xr:uid="{00000000-0006-0000-0400-00008C000000}">
      <text>
        <r>
          <rPr>
            <sz val="11"/>
            <rFont val="Calibri"/>
          </rPr>
          <t>Successful/unsuccessful uses of the finit_module command must generate an audit record.</t>
        </r>
      </text>
    </comment>
    <comment ref="AM70" authorId="0" shapeId="0" xr:uid="{00000000-0006-0000-0400-00008D000000}">
      <text>
        <r>
          <rPr>
            <sz val="11"/>
            <rFont val="Calibri"/>
          </rPr>
          <t>Successful/unsuccessful uses of the delete_module command must generate an audit record.</t>
        </r>
      </text>
    </comment>
    <comment ref="AN70" authorId="0" shapeId="0" xr:uid="{00000000-0006-0000-0400-00008E000000}">
      <text>
        <r>
          <rPr>
            <sz val="11"/>
            <rFont val="Calibri"/>
          </rPr>
          <t>The Ubuntu operating system must be configured to prohibit or restrict the use of functions, ports, protocols, and/or services, as defined in the Ports, Protocols, and Services Management (PPSM) Category Assignments List (CAL) and vulnerability assessments.</t>
        </r>
      </text>
    </comment>
    <comment ref="AO70" authorId="0" shapeId="0" xr:uid="{00000000-0006-0000-0400-00008F000000}">
      <text>
        <r>
          <rPr>
            <sz val="11"/>
            <rFont val="Calibri"/>
          </rPr>
          <t>The Ubuntu operating system must compare internal information system clocks at least every 24 hours with a server which is synchronized to an authoritative time source, such as the United States Naval Observatory (USNO) time servers, or a time server designated for the appropriate DoD network (NIPRNet/SIPRNet), and/or the Global Positioning System (GPS).</t>
        </r>
      </text>
    </comment>
    <comment ref="AP70" authorId="0" shapeId="0" xr:uid="{00000000-0006-0000-0400-000090000000}">
      <text>
        <r>
          <rPr>
            <sz val="11"/>
            <rFont val="Calibri"/>
          </rPr>
          <t>The Ubuntu operating system must synchronize internal information system clocks to the authoritative time source when the time difference is greater than one second.</t>
        </r>
      </text>
    </comment>
    <comment ref="AQ70" authorId="0" shapeId="0" xr:uid="{00000000-0006-0000-0400-000091000000}">
      <text>
        <r>
          <rPr>
            <sz val="11"/>
            <rFont val="Calibri"/>
          </rPr>
          <t>The Ubuntu operating system must be configured so that all network connections associated with SSH traffic terminate after a period of inactivity.</t>
        </r>
      </text>
    </comment>
    <comment ref="AR70" authorId="0" shapeId="0" xr:uid="{00000000-0006-0000-0400-000092000000}">
      <text>
        <r>
          <rPr>
            <sz val="11"/>
            <rFont val="Calibri"/>
          </rPr>
          <t>All remote access methods must be monitored.</t>
        </r>
      </text>
    </comment>
    <comment ref="AS70" authorId="0" shapeId="0" xr:uid="{00000000-0006-0000-0400-000093000000}">
      <text>
        <r>
          <rPr>
            <sz val="11"/>
            <rFont val="Calibri"/>
          </rPr>
          <t>Cron logging must be implemented.</t>
        </r>
      </text>
    </comment>
    <comment ref="AT70" authorId="0" shapeId="0" xr:uid="{00000000-0006-0000-0400-000094000000}">
      <text>
        <r>
          <rPr>
            <sz val="11"/>
            <rFont val="Calibri"/>
          </rPr>
          <t>The Ubuntu operating system must not forward Internet Protocol version 4 (IPv4) source-routed packets.</t>
        </r>
      </text>
    </comment>
    <comment ref="AU70" authorId="0" shapeId="0" xr:uid="{00000000-0006-0000-0400-000095000000}">
      <text>
        <r>
          <rPr>
            <sz val="11"/>
            <rFont val="Calibri"/>
          </rPr>
          <t>The Ubuntu operating system must not forward Internet Protocol version 4 (IPv4) source-routed packets by default.</t>
        </r>
      </text>
    </comment>
    <comment ref="AV70" authorId="0" shapeId="0" xr:uid="{00000000-0006-0000-0400-000096000000}">
      <text>
        <r>
          <rPr>
            <sz val="11"/>
            <rFont val="Calibri"/>
          </rPr>
          <t>The Ubuntu operating system must not respond to Internet Protocol version 4 (IPv4) Internet Control Message Protocol (ICMP) echoes sent to a broadcast address.</t>
        </r>
      </text>
    </comment>
    <comment ref="AW70" authorId="0" shapeId="0" xr:uid="{00000000-0006-0000-0400-000097000000}">
      <text>
        <r>
          <rPr>
            <sz val="11"/>
            <rFont val="Calibri"/>
          </rPr>
          <t>The Ubuntu operating system must be configured to prevent unrestricted mail relaying.</t>
        </r>
      </text>
    </comment>
    <comment ref="J71" authorId="0" shapeId="0" xr:uid="{00000000-0006-0000-0400-000098000000}">
      <text>
        <r>
          <rPr>
            <sz val="11"/>
            <rFont val="Calibri"/>
          </rPr>
          <t>The Ubuntu operating system must allocate audit record storage capacity to store at least one weeks worth of audit records, when audit records are not immediately sent to a central audit record storage facility.</t>
        </r>
      </text>
    </comment>
    <comment ref="K71" authorId="0" shapeId="0" xr:uid="{00000000-0006-0000-0400-000099000000}">
      <text>
        <r>
          <rPr>
            <sz val="11"/>
            <rFont val="Calibri"/>
          </rPr>
          <t>The Ubuntu operating system must notify the System Administrator (SA) and Information System Security Officer (ISSO) (at a minimum) when allocated audit record storage volume reaches 75% of the repository maximum audit record storage capacity.</t>
        </r>
      </text>
    </comment>
    <comment ref="L71" authorId="0" shapeId="0" xr:uid="{00000000-0006-0000-0400-00009A000000}">
      <text>
        <r>
          <rPr>
            <sz val="11"/>
            <rFont val="Calibri"/>
          </rPr>
          <t>The Ubuntu operating system must notify the System Administrator (SA) and Information System Security Officer (ISSO) (at a minimum) via email when allocated audit record storage volume reaches 75% of the repository maximum audit record storage capacity.</t>
        </r>
      </text>
    </comment>
    <comment ref="J72" authorId="0" shapeId="0" xr:uid="{00000000-0006-0000-0400-00009B000000}">
      <text>
        <r>
          <rPr>
            <sz val="11"/>
            <rFont val="Calibri"/>
          </rPr>
          <t>Successful/unsuccessful uses of the pam_timestamp_check command must generate an audit record.</t>
        </r>
      </text>
    </comment>
    <comment ref="K72" authorId="0" shapeId="0" xr:uid="{00000000-0006-0000-0400-00009C000000}">
      <text>
        <r>
          <rPr>
            <sz val="11"/>
            <rFont val="Calibri"/>
          </rPr>
          <t>The Ubuntu operating system must record time stamps for audit records that can be mapped to Coordinated Universal Time (UTC) or Greenwich Mean Time (GMT).</t>
        </r>
      </text>
    </comment>
    <comment ref="J73" authorId="0" shapeId="0" xr:uid="{00000000-0006-0000-0400-00009D000000}">
      <text>
        <r>
          <rPr>
            <sz val="11"/>
            <rFont val="Calibri"/>
          </rPr>
          <t>The Ubuntu operating system must generate audit records for all account creations, modifications, disabling, and termination events that affect /etc/passwd.</t>
        </r>
      </text>
    </comment>
    <comment ref="K73" authorId="0" shapeId="0" xr:uid="{00000000-0006-0000-0400-00009E000000}">
      <text>
        <r>
          <rPr>
            <sz val="11"/>
            <rFont val="Calibri"/>
          </rPr>
          <t>The Ubuntu operating system must generate audit records for all account creations, modifications, disabling, and termination events that affect /etc/group.</t>
        </r>
      </text>
    </comment>
    <comment ref="L73" authorId="0" shapeId="0" xr:uid="{00000000-0006-0000-0400-00009F000000}">
      <text>
        <r>
          <rPr>
            <sz val="11"/>
            <rFont val="Calibri"/>
          </rPr>
          <t>The Ubuntu operating system must generate audit records for all account creations, modifications, disabling, and termination events that affect /etc/gshadow.</t>
        </r>
      </text>
    </comment>
    <comment ref="M73" authorId="0" shapeId="0" xr:uid="{00000000-0006-0000-0400-0000A0000000}">
      <text>
        <r>
          <rPr>
            <sz val="11"/>
            <rFont val="Calibri"/>
          </rPr>
          <t>The Ubuntu operating system must generate audit records for all account creations, modifications, disabling, and termination events that affect /etc/shadow.</t>
        </r>
      </text>
    </comment>
    <comment ref="N73" authorId="0" shapeId="0" xr:uid="{00000000-0006-0000-0400-0000A1000000}">
      <text>
        <r>
          <rPr>
            <sz val="11"/>
            <rFont val="Calibri"/>
          </rPr>
          <t>The Ubuntu operating system must generate audit records for all account creations, modifications, disabling, and termination events that affect /etc/security/opasswd.</t>
        </r>
      </text>
    </comment>
    <comment ref="O73" authorId="0" shapeId="0" xr:uid="{00000000-0006-0000-0400-0000A2000000}">
      <text>
        <r>
          <rPr>
            <sz val="11"/>
            <rFont val="Calibri"/>
          </rPr>
          <t>The audit system must be configured to audit the execution of privileged functions and prevent all software from executing at higher privilege levels than users executing the software.</t>
        </r>
      </text>
    </comment>
    <comment ref="P73" authorId="0" shapeId="0" xr:uid="{00000000-0006-0000-0400-0000A3000000}">
      <text>
        <r>
          <rPr>
            <sz val="11"/>
            <rFont val="Calibri"/>
          </rPr>
          <t>Successful/unsuccessful uses of the su command must generate an audit record.</t>
        </r>
      </text>
    </comment>
    <comment ref="Q73" authorId="0" shapeId="0" xr:uid="{00000000-0006-0000-0400-0000A4000000}">
      <text>
        <r>
          <rPr>
            <sz val="11"/>
            <rFont val="Calibri"/>
          </rPr>
          <t>Successful/unsuccessful uses of the chfn command must generate an audit record.</t>
        </r>
      </text>
    </comment>
    <comment ref="R73" authorId="0" shapeId="0" xr:uid="{00000000-0006-0000-0400-0000A5000000}">
      <text>
        <r>
          <rPr>
            <sz val="11"/>
            <rFont val="Calibri"/>
          </rPr>
          <t>Successful/unsuccessful uses of the mount command must generate an audit record.</t>
        </r>
      </text>
    </comment>
    <comment ref="S73" authorId="0" shapeId="0" xr:uid="{00000000-0006-0000-0400-0000A6000000}">
      <text>
        <r>
          <rPr>
            <sz val="11"/>
            <rFont val="Calibri"/>
          </rPr>
          <t>Successful/unsuccessful uses of the umount command must generate an audit record.</t>
        </r>
      </text>
    </comment>
    <comment ref="T73" authorId="0" shapeId="0" xr:uid="{00000000-0006-0000-0400-0000A7000000}">
      <text>
        <r>
          <rPr>
            <sz val="11"/>
            <rFont val="Calibri"/>
          </rPr>
          <t>Successful/unsuccessful uses of the ssh-agent command must generate an audit record.</t>
        </r>
      </text>
    </comment>
    <comment ref="U73" authorId="0" shapeId="0" xr:uid="{00000000-0006-0000-0400-0000A8000000}">
      <text>
        <r>
          <rPr>
            <sz val="11"/>
            <rFont val="Calibri"/>
          </rPr>
          <t>Successful/unsuccessful uses of the ssh-keysign command must generate an audit record.</t>
        </r>
      </text>
    </comment>
    <comment ref="V73" authorId="0" shapeId="0" xr:uid="{00000000-0006-0000-0400-0000A9000000}">
      <text>
        <r>
          <rPr>
            <sz val="11"/>
            <rFont val="Calibri"/>
          </rPr>
          <t>The audit system must be configured to audit any usage of the setxattr system call.</t>
        </r>
      </text>
    </comment>
    <comment ref="W73" authorId="0" shapeId="0" xr:uid="{00000000-0006-0000-0400-0000AA000000}">
      <text>
        <r>
          <rPr>
            <sz val="11"/>
            <rFont val="Calibri"/>
          </rPr>
          <t>The audit system must be configured to audit any usage of the lsetxattr system call.</t>
        </r>
      </text>
    </comment>
    <comment ref="X73" authorId="0" shapeId="0" xr:uid="{00000000-0006-0000-0400-0000AB000000}">
      <text>
        <r>
          <rPr>
            <sz val="11"/>
            <rFont val="Calibri"/>
          </rPr>
          <t>The audit system must be configured to audit any usage of the fsetxattr system call.</t>
        </r>
      </text>
    </comment>
    <comment ref="Y73" authorId="0" shapeId="0" xr:uid="{00000000-0006-0000-0400-0000AC000000}">
      <text>
        <r>
          <rPr>
            <sz val="11"/>
            <rFont val="Calibri"/>
          </rPr>
          <t>The audit system must be configured to audit any usage of the removexattr system call.</t>
        </r>
      </text>
    </comment>
    <comment ref="Z73" authorId="0" shapeId="0" xr:uid="{00000000-0006-0000-0400-0000AD000000}">
      <text>
        <r>
          <rPr>
            <sz val="11"/>
            <rFont val="Calibri"/>
          </rPr>
          <t>The audit system must be configured to audit any usage of the lremovexattr system call.</t>
        </r>
      </text>
    </comment>
    <comment ref="AA73" authorId="0" shapeId="0" xr:uid="{00000000-0006-0000-0400-0000AE000000}">
      <text>
        <r>
          <rPr>
            <sz val="11"/>
            <rFont val="Calibri"/>
          </rPr>
          <t>The audit system must be configured to audit any usage of the fremovexattr system call.</t>
        </r>
      </text>
    </comment>
    <comment ref="AB73" authorId="0" shapeId="0" xr:uid="{00000000-0006-0000-0400-0000AF000000}">
      <text>
        <r>
          <rPr>
            <sz val="11"/>
            <rFont val="Calibri"/>
          </rPr>
          <t>Successful/unsuccessful uses of the chown command must generate an audit record.</t>
        </r>
      </text>
    </comment>
    <comment ref="AC73" authorId="0" shapeId="0" xr:uid="{00000000-0006-0000-0400-0000B0000000}">
      <text>
        <r>
          <rPr>
            <sz val="11"/>
            <rFont val="Calibri"/>
          </rPr>
          <t>Successful/unsuccessful uses of the fchown command must generate an audit record.</t>
        </r>
      </text>
    </comment>
    <comment ref="AD73" authorId="0" shapeId="0" xr:uid="{00000000-0006-0000-0400-0000B1000000}">
      <text>
        <r>
          <rPr>
            <sz val="11"/>
            <rFont val="Calibri"/>
          </rPr>
          <t>Successful/unsuccessful uses of the fchownat command must generate an audit record.</t>
        </r>
      </text>
    </comment>
    <comment ref="AE73" authorId="0" shapeId="0" xr:uid="{00000000-0006-0000-0400-0000B2000000}">
      <text>
        <r>
          <rPr>
            <sz val="11"/>
            <rFont val="Calibri"/>
          </rPr>
          <t>Successful/unsuccessful uses of the lchown command must generate an audit record.</t>
        </r>
      </text>
    </comment>
    <comment ref="AF73" authorId="0" shapeId="0" xr:uid="{00000000-0006-0000-0400-0000B3000000}">
      <text>
        <r>
          <rPr>
            <sz val="11"/>
            <rFont val="Calibri"/>
          </rPr>
          <t>Successful/unsuccessful uses of the chmod command must generate an audit record.</t>
        </r>
      </text>
    </comment>
    <comment ref="AG73" authorId="0" shapeId="0" xr:uid="{00000000-0006-0000-0400-0000B4000000}">
      <text>
        <r>
          <rPr>
            <sz val="11"/>
            <rFont val="Calibri"/>
          </rPr>
          <t>Successful/unsuccessful uses of the fchmod command must generate an audit record.</t>
        </r>
      </text>
    </comment>
    <comment ref="AH73" authorId="0" shapeId="0" xr:uid="{00000000-0006-0000-0400-0000B5000000}">
      <text>
        <r>
          <rPr>
            <sz val="11"/>
            <rFont val="Calibri"/>
          </rPr>
          <t>Successful/unsuccessful uses of the fchmodat command must generate an audit record.</t>
        </r>
      </text>
    </comment>
    <comment ref="AI73" authorId="0" shapeId="0" xr:uid="{00000000-0006-0000-0400-0000B6000000}">
      <text>
        <r>
          <rPr>
            <sz val="11"/>
            <rFont val="Calibri"/>
          </rPr>
          <t>Successful/unsuccessful uses of the open command must generate an audit record.</t>
        </r>
      </text>
    </comment>
    <comment ref="AJ73" authorId="0" shapeId="0" xr:uid="{00000000-0006-0000-0400-0000B7000000}">
      <text>
        <r>
          <rPr>
            <sz val="11"/>
            <rFont val="Calibri"/>
          </rPr>
          <t>Successful/unsuccessful uses of the truncate command must generate an audit record.</t>
        </r>
      </text>
    </comment>
    <comment ref="AK73" authorId="0" shapeId="0" xr:uid="{00000000-0006-0000-0400-0000B8000000}">
      <text>
        <r>
          <rPr>
            <sz val="11"/>
            <rFont val="Calibri"/>
          </rPr>
          <t>Successful/unsuccessful uses of the ftruncate command must generate an audit record.</t>
        </r>
      </text>
    </comment>
    <comment ref="AL73" authorId="0" shapeId="0" xr:uid="{00000000-0006-0000-0400-0000B9000000}">
      <text>
        <r>
          <rPr>
            <sz val="11"/>
            <rFont val="Calibri"/>
          </rPr>
          <t>Successful/unsuccessful uses of the creat command must generate an audit record.</t>
        </r>
      </text>
    </comment>
    <comment ref="AM73" authorId="0" shapeId="0" xr:uid="{00000000-0006-0000-0400-0000BA000000}">
      <text>
        <r>
          <rPr>
            <sz val="11"/>
            <rFont val="Calibri"/>
          </rPr>
          <t>Successful/unsuccessful uses of the openat command must generate an audit record.</t>
        </r>
      </text>
    </comment>
    <comment ref="AN73" authorId="0" shapeId="0" xr:uid="{00000000-0006-0000-0400-0000BB000000}">
      <text>
        <r>
          <rPr>
            <sz val="11"/>
            <rFont val="Calibri"/>
          </rPr>
          <t>Successful/unsuccessful uses of the open_by_handle_at command must generate an audit record.</t>
        </r>
      </text>
    </comment>
    <comment ref="AO73" authorId="0" shapeId="0" xr:uid="{00000000-0006-0000-0400-0000BC000000}">
      <text>
        <r>
          <rPr>
            <sz val="11"/>
            <rFont val="Calibri"/>
          </rPr>
          <t>Successful/unsuccessful uses of the sudo command must generate an audit record.</t>
        </r>
      </text>
    </comment>
    <comment ref="AP73" authorId="0" shapeId="0" xr:uid="{00000000-0006-0000-0400-0000BD000000}">
      <text>
        <r>
          <rPr>
            <sz val="11"/>
            <rFont val="Calibri"/>
          </rPr>
          <t>Successful/unsuccessful uses of the chsh command must generate an audit record.</t>
        </r>
      </text>
    </comment>
    <comment ref="AQ73" authorId="0" shapeId="0" xr:uid="{00000000-0006-0000-0400-0000BE000000}">
      <text>
        <r>
          <rPr>
            <sz val="11"/>
            <rFont val="Calibri"/>
          </rPr>
          <t>Successful/unsuccessful uses of the newgrp command must generate an audit record.</t>
        </r>
      </text>
    </comment>
    <comment ref="AR73" authorId="0" shapeId="0" xr:uid="{00000000-0006-0000-0400-0000BF000000}">
      <text>
        <r>
          <rPr>
            <sz val="11"/>
            <rFont val="Calibri"/>
          </rPr>
          <t>Successful/unsuccessful uses of the setfacl command must generate an audit record.</t>
        </r>
      </text>
    </comment>
    <comment ref="AS73" authorId="0" shapeId="0" xr:uid="{00000000-0006-0000-0400-0000C0000000}">
      <text>
        <r>
          <rPr>
            <sz val="11"/>
            <rFont val="Calibri"/>
          </rPr>
          <t>Successful/unsuccessful uses of the chacl command must generate an audit record.</t>
        </r>
      </text>
    </comment>
    <comment ref="AT73" authorId="0" shapeId="0" xr:uid="{00000000-0006-0000-0400-0000C1000000}">
      <text>
        <r>
          <rPr>
            <sz val="11"/>
            <rFont val="Calibri"/>
          </rPr>
          <t>Successful/unsuccessful modifications to the tallylog file must generate an audit record.</t>
        </r>
      </text>
    </comment>
    <comment ref="AU73" authorId="0" shapeId="0" xr:uid="{00000000-0006-0000-0400-0000C2000000}">
      <text>
        <r>
          <rPr>
            <sz val="11"/>
            <rFont val="Calibri"/>
          </rPr>
          <t>Successful/unsuccessful modifications to the faillog file must generate an audit record.</t>
        </r>
      </text>
    </comment>
    <comment ref="AV73" authorId="0" shapeId="0" xr:uid="{00000000-0006-0000-0400-0000C3000000}">
      <text>
        <r>
          <rPr>
            <sz val="11"/>
            <rFont val="Calibri"/>
          </rPr>
          <t>Successful/unsuccessful modifications to the lastlog file must generate an audit record.</t>
        </r>
      </text>
    </comment>
    <comment ref="AW73" authorId="0" shapeId="0" xr:uid="{00000000-0006-0000-0400-0000C4000000}">
      <text>
        <r>
          <rPr>
            <sz val="11"/>
            <rFont val="Calibri"/>
          </rPr>
          <t>Successful/unsuccessful uses of the passwd command must generate an audit record.</t>
        </r>
      </text>
    </comment>
    <comment ref="J74" authorId="0" shapeId="0" xr:uid="{00000000-0006-0000-0400-0000C5000000}">
      <text>
        <r>
          <rPr>
            <sz val="11"/>
            <rFont val="Calibri"/>
          </rPr>
          <t>Audit tools must have a mode of 0755 or less permissive.</t>
        </r>
      </text>
    </comment>
    <comment ref="K74" authorId="0" shapeId="0" xr:uid="{00000000-0006-0000-0400-0000C6000000}">
      <text>
        <r>
          <rPr>
            <sz val="11"/>
            <rFont val="Calibri"/>
          </rPr>
          <t>Audit tools must be owned by root.</t>
        </r>
      </text>
    </comment>
    <comment ref="L74" authorId="0" shapeId="0" xr:uid="{00000000-0006-0000-0400-0000C7000000}">
      <text>
        <r>
          <rPr>
            <sz val="11"/>
            <rFont val="Calibri"/>
          </rPr>
          <t>Audit tools must be group-owned by root.</t>
        </r>
      </text>
    </comment>
    <comment ref="J77" authorId="0" shapeId="0" xr:uid="{00000000-0006-0000-0400-0000C8000000}">
      <text>
        <r>
          <rPr>
            <sz val="11"/>
            <rFont val="Calibri"/>
          </rPr>
          <t>Off-loading audit records to another system must be authenticated.</t>
        </r>
      </text>
    </comment>
    <comment ref="K77" authorId="0" shapeId="0" xr:uid="{00000000-0006-0000-0400-0000C9000000}">
      <text>
        <r>
          <rPr>
            <sz val="11"/>
            <rFont val="Calibri"/>
          </rPr>
          <t>The audit event multiplexor must be configured to off-load audit logs onto a different system or storage media from the system being audited.</t>
        </r>
      </text>
    </comment>
    <comment ref="L77" authorId="0" shapeId="0" xr:uid="{00000000-0006-0000-0400-0000CA000000}">
      <text>
        <r>
          <rPr>
            <sz val="11"/>
            <rFont val="Calibri"/>
          </rPr>
          <t>The audit system must take appropriate action when the network cannot be used to off-load audit records.</t>
        </r>
      </text>
    </comment>
    <comment ref="J90" authorId="0" shapeId="0" xr:uid="{00000000-0006-0000-0400-0000CB000000}">
      <text>
        <r>
          <rPr>
            <sz val="11"/>
            <rFont val="Calibri"/>
          </rPr>
          <t>The system must use a DoD-approved virus scan program.</t>
        </r>
      </text>
    </comment>
    <comment ref="K90" authorId="0" shapeId="0" xr:uid="{00000000-0006-0000-0400-0000CC000000}">
      <text>
        <r>
          <rPr>
            <sz val="11"/>
            <rFont val="Calibri"/>
          </rPr>
          <t>The system must update the DoD-approved virus scan program every seven days or more frequently.</t>
        </r>
      </text>
    </comment>
    <comment ref="J94" authorId="0" shapeId="0" xr:uid="{00000000-0006-0000-0400-0000CD000000}">
      <text>
        <r>
          <rPr>
            <sz val="11"/>
            <rFont val="Calibri"/>
          </rPr>
          <t>The Ubuntu operating system must implement non-executable data to protect its memory from unauthorized code execution.</t>
        </r>
      </text>
    </comment>
    <comment ref="K94" authorId="0" shapeId="0" xr:uid="{00000000-0006-0000-0400-0000CE000000}">
      <text>
        <r>
          <rPr>
            <sz val="11"/>
            <rFont val="Calibri"/>
          </rPr>
          <t>The Ubuntu operating system must implement address space layout randomization to protect its memory from unauthorized code execution.</t>
        </r>
      </text>
    </comment>
    <comment ref="J119" authorId="0" shapeId="0" xr:uid="{00000000-0006-0000-0400-0000CF000000}">
      <text>
        <r>
          <rPr>
            <sz val="11"/>
            <rFont val="Calibri"/>
          </rPr>
          <t>A file integrity tool must be installed to verify correct operation of all security functions in the Ubuntu operating system.</t>
        </r>
      </text>
    </comment>
    <comment ref="K119" authorId="0" shapeId="0" xr:uid="{00000000-0006-0000-0400-0000D0000000}">
      <text>
        <r>
          <rPr>
            <sz val="11"/>
            <rFont val="Calibri"/>
          </rPr>
          <t>The file integrity tool must perform verification of the correct operation of security functions: upon system start-up and/or restart; upon command by a user with privileged access; and/or every 30 days.</t>
        </r>
      </text>
    </comment>
    <comment ref="L119" authorId="0" shapeId="0" xr:uid="{00000000-0006-0000-0400-0000D1000000}">
      <text>
        <r>
          <rPr>
            <sz val="11"/>
            <rFont val="Calibri"/>
          </rPr>
          <t>The file integrity tool must be configured to verify Access Control Lists (ACLs).</t>
        </r>
      </text>
    </comment>
    <comment ref="M119" authorId="0" shapeId="0" xr:uid="{00000000-0006-0000-0400-0000D2000000}">
      <text>
        <r>
          <rPr>
            <sz val="11"/>
            <rFont val="Calibri"/>
          </rPr>
          <t>The file integrity tool must be configured to verify extended attributes.</t>
        </r>
      </text>
    </comment>
    <comment ref="N119" authorId="0" shapeId="0" xr:uid="{00000000-0006-0000-0400-0000D3000000}">
      <text>
        <r>
          <rPr>
            <sz val="11"/>
            <rFont val="Calibri"/>
          </rPr>
          <t>The file integrity tool must notify the system administrator when changes to the baseline configuration or anomalies in the operation of any security functions are discovered.</t>
        </r>
      </text>
    </comment>
    <comment ref="O119" authorId="0" shapeId="0" xr:uid="{00000000-0006-0000-0400-0000D4000000}">
      <text>
        <r>
          <rPr>
            <sz val="11"/>
            <rFont val="Calibri"/>
          </rPr>
          <t>The Ubuntu operating system must use cryptographic mechanisms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Ubuntu operating system must enable a user session lock until that user re-establishes access using established identification and authentication procedures.</t>
        </r>
      </text>
    </comment>
    <comment ref="I2" authorId="0" shapeId="0" xr:uid="{00000000-0006-0000-0500-000009000000}">
      <text>
        <r>
          <rPr>
            <sz val="11"/>
            <rFont val="Calibri"/>
          </rPr>
          <t>All users must be able to directly initiate a session lock for all connection types.</t>
        </r>
      </text>
    </comment>
    <comment ref="J2" authorId="0" shapeId="0" xr:uid="{00000000-0006-0000-0500-000002000000}">
      <text>
        <r>
          <rPr>
            <sz val="11"/>
            <rFont val="Calibri"/>
          </rPr>
          <t>Ubuntu operating system sessions must be automatically logged out after 15 minutes of inactivity.</t>
        </r>
      </text>
    </comment>
    <comment ref="K2" authorId="0" shapeId="0" xr:uid="{00000000-0006-0000-0500-000003000000}">
      <text>
        <r>
          <rPr>
            <sz val="11"/>
            <rFont val="Calibri"/>
          </rPr>
          <t>The Ubuntu operating system must automatically lock an account until the locked account is released by an administrator when three unsuccessful logon attempts.</t>
        </r>
      </text>
    </comment>
    <comment ref="L2" authorId="0" shapeId="0" xr:uid="{00000000-0006-0000-0500-000004000000}">
      <text>
        <r>
          <rPr>
            <sz val="11"/>
            <rFont val="Calibri"/>
          </rPr>
          <t>Accounts on the Ubuntu operating system that are subject to three unsuccessful logon attempts within 15 minutes must be locked for the maximum configurable period.</t>
        </r>
      </text>
    </comment>
    <comment ref="M2" authorId="0" shapeId="0" xr:uid="{00000000-0006-0000-0500-000005000000}">
      <text>
        <r>
          <rPr>
            <sz val="11"/>
            <rFont val="Calibri"/>
          </rPr>
          <t>The Ubuntu operating system must enforce a delay of at least 4 seconds between logon prompts following a failed logon attempt.</t>
        </r>
      </text>
    </comment>
    <comment ref="N2" authorId="0" shapeId="0" xr:uid="{00000000-0006-0000-0500-000006000000}">
      <text>
        <r>
          <rPr>
            <sz val="11"/>
            <rFont val="Calibri"/>
          </rPr>
          <t>The Ubuntu operating system must display the date and time of the last successful account logon upon logon.</t>
        </r>
      </text>
    </comment>
    <comment ref="O2" authorId="0" shapeId="0" xr:uid="{00000000-0006-0000-0500-000007000000}">
      <text>
        <r>
          <rPr>
            <sz val="11"/>
            <rFont val="Calibri"/>
          </rPr>
          <t>The system must display the date and time of the last successful account logon upon an SSH logon.</t>
        </r>
      </text>
    </comment>
    <comment ref="P2" authorId="0" shapeId="0" xr:uid="{00000000-0006-0000-0500-000008000000}">
      <text>
        <r>
          <rPr>
            <sz val="11"/>
            <rFont val="Calibri"/>
          </rPr>
          <t>The Ubuntu operating system must be configured so that all network connections associated with SSH traffic are terminated at the end of the session or after 10 minutes of inactivity, except to fulfill documented and validated mission requirements.</t>
        </r>
      </text>
    </comment>
    <comment ref="H4" authorId="0" shapeId="0" xr:uid="{00000000-0006-0000-0500-00000A000000}">
      <text>
        <r>
          <rPr>
            <sz val="11"/>
            <rFont val="Calibri"/>
          </rPr>
          <t>The system must use a DoD-approved virus scan program.</t>
        </r>
      </text>
    </comment>
    <comment ref="I4" authorId="0" shapeId="0" xr:uid="{00000000-0006-0000-0500-00000B000000}">
      <text>
        <r>
          <rPr>
            <sz val="11"/>
            <rFont val="Calibri"/>
          </rPr>
          <t>The system must update the DoD-approved virus scan program every seven days or more frequently.</t>
        </r>
      </text>
    </comment>
    <comment ref="H7" authorId="0" shapeId="0" xr:uid="{00000000-0006-0000-0500-00000C000000}">
      <text>
        <r>
          <rPr>
            <sz val="11"/>
            <rFont val="Calibri"/>
          </rPr>
          <t>A file integrity tool must be installed to verify correct operation of all security functions in the Ubuntu operating system.</t>
        </r>
      </text>
    </comment>
    <comment ref="I7" authorId="0" shapeId="0" xr:uid="{00000000-0006-0000-0500-00002C000000}">
      <text>
        <r>
          <rPr>
            <sz val="11"/>
            <rFont val="Calibri"/>
          </rPr>
          <t>The file integrity tool must perform verification of the correct operation of security functions: upon system start-up and/or restart; upon command by a user with privileged access; and/or every 30 days.</t>
        </r>
      </text>
    </comment>
    <comment ref="J7" authorId="0" shapeId="0" xr:uid="{00000000-0006-0000-0500-00002D000000}">
      <text>
        <r>
          <rPr>
            <sz val="11"/>
            <rFont val="Calibri"/>
          </rPr>
          <t>The file integrity tool must be configured to verify Access Control Lists (ACLs).</t>
        </r>
      </text>
    </comment>
    <comment ref="K7" authorId="0" shapeId="0" xr:uid="{00000000-0006-0000-0500-00002E000000}">
      <text>
        <r>
          <rPr>
            <sz val="11"/>
            <rFont val="Calibri"/>
          </rPr>
          <t>The file integrity tool must be configured to verify extended attributes.</t>
        </r>
      </text>
    </comment>
    <comment ref="L7" authorId="0" shapeId="0" xr:uid="{00000000-0006-0000-0500-00002F000000}">
      <text>
        <r>
          <rPr>
            <sz val="11"/>
            <rFont val="Calibri"/>
          </rPr>
          <t>The file integrity tool must notify the system administrator when changes to the baseline configuration or anomalies in the operation of any security functions are discovered.</t>
        </r>
      </text>
    </comment>
    <comment ref="M7" authorId="0" shapeId="0" xr:uid="{00000000-0006-0000-0500-000030000000}">
      <text>
        <r>
          <rPr>
            <sz val="11"/>
            <rFont val="Calibri"/>
          </rPr>
          <t>The Ubuntu operating system must use cryptographic mechanisms to protect the integrity of audit tools.</t>
        </r>
      </text>
    </comment>
    <comment ref="N7" authorId="0" shapeId="0" xr:uid="{00000000-0006-0000-0500-000031000000}">
      <text>
        <r>
          <rPr>
            <sz val="11"/>
            <rFont val="Calibri"/>
          </rPr>
          <t>Off-loading audit records to another system must be authenticated.</t>
        </r>
      </text>
    </comment>
    <comment ref="O7" authorId="0" shapeId="0" xr:uid="{00000000-0006-0000-0500-000032000000}">
      <text>
        <r>
          <rPr>
            <sz val="11"/>
            <rFont val="Calibri"/>
          </rPr>
          <t>The audit event multiplexor must be configured to off-load audit logs onto a different system or storage media from the system being audited.</t>
        </r>
      </text>
    </comment>
    <comment ref="P7" authorId="0" shapeId="0" xr:uid="{00000000-0006-0000-0500-000033000000}">
      <text>
        <r>
          <rPr>
            <sz val="11"/>
            <rFont val="Calibri"/>
          </rPr>
          <t>The Ubuntu operating system must generate audit records for all account creations, modifications, disabling, and termination events that affect /etc/passwd.</t>
        </r>
      </text>
    </comment>
    <comment ref="Q7" authorId="0" shapeId="0" xr:uid="{00000000-0006-0000-0500-00000D000000}">
      <text>
        <r>
          <rPr>
            <sz val="11"/>
            <rFont val="Calibri"/>
          </rPr>
          <t>The Ubuntu operating system must generate audit records for all account creations, modifications, disabling, and termination events that affect /etc/group.</t>
        </r>
      </text>
    </comment>
    <comment ref="R7" authorId="0" shapeId="0" xr:uid="{00000000-0006-0000-0500-00000E000000}">
      <text>
        <r>
          <rPr>
            <sz val="11"/>
            <rFont val="Calibri"/>
          </rPr>
          <t>The Ubuntu operating system must generate audit records for all account creations, modifications, disabling, and termination events that affect /etc/gshadow.</t>
        </r>
      </text>
    </comment>
    <comment ref="S7" authorId="0" shapeId="0" xr:uid="{00000000-0006-0000-0500-00000F000000}">
      <text>
        <r>
          <rPr>
            <sz val="11"/>
            <rFont val="Calibri"/>
          </rPr>
          <t>The Ubuntu operating system must generate audit records for all account creations, modifications, disabling, and termination events that affect /etc/shadow.</t>
        </r>
      </text>
    </comment>
    <comment ref="T7" authorId="0" shapeId="0" xr:uid="{00000000-0006-0000-0500-000010000000}">
      <text>
        <r>
          <rPr>
            <sz val="11"/>
            <rFont val="Calibri"/>
          </rPr>
          <t>The Ubuntu operating system must generate audit records for all account creations, modifications, disabling, and termination events that affect /etc/security/opasswd.</t>
        </r>
      </text>
    </comment>
    <comment ref="U7" authorId="0" shapeId="0" xr:uid="{00000000-0006-0000-0500-000011000000}">
      <text>
        <r>
          <rPr>
            <sz val="11"/>
            <rFont val="Calibri"/>
          </rPr>
          <t>The audit system must be configured to audit the execution of privileged functions and prevent all software from executing at higher privilege levels than users executing the software.</t>
        </r>
      </text>
    </comment>
    <comment ref="V7" authorId="0" shapeId="0" xr:uid="{00000000-0006-0000-0500-000012000000}">
      <text>
        <r>
          <rPr>
            <sz val="11"/>
            <rFont val="Calibri"/>
          </rPr>
          <t>Successful/unsuccessful uses of the su command must generate an audit record.</t>
        </r>
      </text>
    </comment>
    <comment ref="W7" authorId="0" shapeId="0" xr:uid="{00000000-0006-0000-0500-000013000000}">
      <text>
        <r>
          <rPr>
            <sz val="11"/>
            <rFont val="Calibri"/>
          </rPr>
          <t>Successful/unsuccessful uses of the chfn command must generate an audit record.</t>
        </r>
      </text>
    </comment>
    <comment ref="X7" authorId="0" shapeId="0" xr:uid="{00000000-0006-0000-0500-000014000000}">
      <text>
        <r>
          <rPr>
            <sz val="11"/>
            <rFont val="Calibri"/>
          </rPr>
          <t>Successful/unsuccessful uses of the mount command must generate an audit record.</t>
        </r>
      </text>
    </comment>
    <comment ref="Y7" authorId="0" shapeId="0" xr:uid="{00000000-0006-0000-0500-000015000000}">
      <text>
        <r>
          <rPr>
            <sz val="11"/>
            <rFont val="Calibri"/>
          </rPr>
          <t>Successful/unsuccessful uses of the umount command must generate an audit record.</t>
        </r>
      </text>
    </comment>
    <comment ref="Z7" authorId="0" shapeId="0" xr:uid="{00000000-0006-0000-0500-000016000000}">
      <text>
        <r>
          <rPr>
            <sz val="11"/>
            <rFont val="Calibri"/>
          </rPr>
          <t>Successful/unsuccessful uses of the ssh-agent command must generate an audit record.</t>
        </r>
      </text>
    </comment>
    <comment ref="AA7" authorId="0" shapeId="0" xr:uid="{00000000-0006-0000-0500-000017000000}">
      <text>
        <r>
          <rPr>
            <sz val="11"/>
            <rFont val="Calibri"/>
          </rPr>
          <t>Successful/unsuccessful uses of the ssh-keysign command must generate an audit record.</t>
        </r>
      </text>
    </comment>
    <comment ref="AB7" authorId="0" shapeId="0" xr:uid="{00000000-0006-0000-0500-000018000000}">
      <text>
        <r>
          <rPr>
            <sz val="11"/>
            <rFont val="Calibri"/>
          </rPr>
          <t>The audit system must be configured to audit any usage of the setxattr system call.</t>
        </r>
      </text>
    </comment>
    <comment ref="AC7" authorId="0" shapeId="0" xr:uid="{00000000-0006-0000-0500-000019000000}">
      <text>
        <r>
          <rPr>
            <sz val="11"/>
            <rFont val="Calibri"/>
          </rPr>
          <t>The audit system must be configured to audit any usage of the lsetxattr system call.</t>
        </r>
      </text>
    </comment>
    <comment ref="AD7" authorId="0" shapeId="0" xr:uid="{00000000-0006-0000-0500-00001A000000}">
      <text>
        <r>
          <rPr>
            <sz val="11"/>
            <rFont val="Calibri"/>
          </rPr>
          <t>The audit system must be configured to audit any usage of the fsetxattr system call.</t>
        </r>
      </text>
    </comment>
    <comment ref="AE7" authorId="0" shapeId="0" xr:uid="{00000000-0006-0000-0500-00001B000000}">
      <text>
        <r>
          <rPr>
            <sz val="11"/>
            <rFont val="Calibri"/>
          </rPr>
          <t>The audit system must be configured to audit any usage of the removexattr system call.</t>
        </r>
      </text>
    </comment>
    <comment ref="AF7" authorId="0" shapeId="0" xr:uid="{00000000-0006-0000-0500-00001C000000}">
      <text>
        <r>
          <rPr>
            <sz val="11"/>
            <rFont val="Calibri"/>
          </rPr>
          <t>The audit system must be configured to audit any usage of the lremovexattr system call.</t>
        </r>
      </text>
    </comment>
    <comment ref="AG7" authorId="0" shapeId="0" xr:uid="{00000000-0006-0000-0500-00001D000000}">
      <text>
        <r>
          <rPr>
            <sz val="11"/>
            <rFont val="Calibri"/>
          </rPr>
          <t>The audit system must be configured to audit any usage of the fremovexattr system call.</t>
        </r>
      </text>
    </comment>
    <comment ref="AH7" authorId="0" shapeId="0" xr:uid="{00000000-0006-0000-0500-00001E000000}">
      <text>
        <r>
          <rPr>
            <sz val="11"/>
            <rFont val="Calibri"/>
          </rPr>
          <t>Successful/unsuccessful uses of the chown command must generate an audit record.</t>
        </r>
      </text>
    </comment>
    <comment ref="AI7" authorId="0" shapeId="0" xr:uid="{00000000-0006-0000-0500-00001F000000}">
      <text>
        <r>
          <rPr>
            <sz val="11"/>
            <rFont val="Calibri"/>
          </rPr>
          <t>Successful/unsuccessful uses of the fchown command must generate an audit record.</t>
        </r>
      </text>
    </comment>
    <comment ref="AJ7" authorId="0" shapeId="0" xr:uid="{00000000-0006-0000-0500-000020000000}">
      <text>
        <r>
          <rPr>
            <sz val="11"/>
            <rFont val="Calibri"/>
          </rPr>
          <t>Successful/unsuccessful uses of the fchownat command must generate an audit record.</t>
        </r>
      </text>
    </comment>
    <comment ref="AK7" authorId="0" shapeId="0" xr:uid="{00000000-0006-0000-0500-000021000000}">
      <text>
        <r>
          <rPr>
            <sz val="11"/>
            <rFont val="Calibri"/>
          </rPr>
          <t>Successful/unsuccessful uses of the lchown command must generate an audit record.</t>
        </r>
      </text>
    </comment>
    <comment ref="AL7" authorId="0" shapeId="0" xr:uid="{00000000-0006-0000-0500-000022000000}">
      <text>
        <r>
          <rPr>
            <sz val="11"/>
            <rFont val="Calibri"/>
          </rPr>
          <t>Successful/unsuccessful uses of the chmod command must generate an audit record.</t>
        </r>
      </text>
    </comment>
    <comment ref="AM7" authorId="0" shapeId="0" xr:uid="{00000000-0006-0000-0500-000023000000}">
      <text>
        <r>
          <rPr>
            <sz val="11"/>
            <rFont val="Calibri"/>
          </rPr>
          <t>Successful/unsuccessful uses of the fchmod command must generate an audit record.</t>
        </r>
      </text>
    </comment>
    <comment ref="AN7" authorId="0" shapeId="0" xr:uid="{00000000-0006-0000-0500-000024000000}">
      <text>
        <r>
          <rPr>
            <sz val="11"/>
            <rFont val="Calibri"/>
          </rPr>
          <t>Successful/unsuccessful uses of the fchmodat command must generate an audit record.</t>
        </r>
      </text>
    </comment>
    <comment ref="AO7" authorId="0" shapeId="0" xr:uid="{00000000-0006-0000-0500-000025000000}">
      <text>
        <r>
          <rPr>
            <sz val="11"/>
            <rFont val="Calibri"/>
          </rPr>
          <t>Successful/unsuccessful uses of the open command must generate an audit record.</t>
        </r>
      </text>
    </comment>
    <comment ref="AP7" authorId="0" shapeId="0" xr:uid="{00000000-0006-0000-0500-000026000000}">
      <text>
        <r>
          <rPr>
            <sz val="11"/>
            <rFont val="Calibri"/>
          </rPr>
          <t>Successful/unsuccessful uses of the truncate command must generate an audit record.</t>
        </r>
      </text>
    </comment>
    <comment ref="AQ7" authorId="0" shapeId="0" xr:uid="{00000000-0006-0000-0500-000027000000}">
      <text>
        <r>
          <rPr>
            <sz val="11"/>
            <rFont val="Calibri"/>
          </rPr>
          <t>Successful/unsuccessful uses of the ftruncate command must generate an audit record.</t>
        </r>
      </text>
    </comment>
    <comment ref="AR7" authorId="0" shapeId="0" xr:uid="{00000000-0006-0000-0500-000028000000}">
      <text>
        <r>
          <rPr>
            <sz val="11"/>
            <rFont val="Calibri"/>
          </rPr>
          <t>Successful/unsuccessful uses of the creat command must generate an audit record.</t>
        </r>
      </text>
    </comment>
    <comment ref="AS7" authorId="0" shapeId="0" xr:uid="{00000000-0006-0000-0500-000029000000}">
      <text>
        <r>
          <rPr>
            <sz val="11"/>
            <rFont val="Calibri"/>
          </rPr>
          <t>Successful/unsuccessful uses of the openat command must generate an audit record.</t>
        </r>
      </text>
    </comment>
    <comment ref="AT7" authorId="0" shapeId="0" xr:uid="{00000000-0006-0000-0500-00002A000000}">
      <text>
        <r>
          <rPr>
            <sz val="11"/>
            <rFont val="Calibri"/>
          </rPr>
          <t>Successful/unsuccessful uses of the open_by_handle_at command must generate an audit record.</t>
        </r>
      </text>
    </comment>
    <comment ref="AU7" authorId="0" shapeId="0" xr:uid="{00000000-0006-0000-0500-00002B000000}">
      <text>
        <r>
          <rPr>
            <sz val="11"/>
            <rFont val="Calibri"/>
          </rPr>
          <t>Successful/unsuccessful uses of the sudo command must generate an audit record.</t>
        </r>
      </text>
    </comment>
    <comment ref="H9" authorId="0" shapeId="0" xr:uid="{00000000-0006-0000-0500-000034000000}">
      <text>
        <r>
          <rPr>
            <sz val="11"/>
            <rFont val="Calibri"/>
          </rPr>
          <t>Ubuntu operating systems booted with a BIOS must require authentication upon booting into single-user and maintenance modes.</t>
        </r>
      </text>
    </comment>
    <comment ref="I9" authorId="0" shapeId="0" xr:uid="{00000000-0006-0000-0500-000035000000}">
      <text>
        <r>
          <rPr>
            <sz val="11"/>
            <rFont val="Calibri"/>
          </rPr>
          <t>Ubuntu operating systems booted with United Extensible Firmware Interface (UEFI) implemented must require authentication upon booting into single-user mode and maintenance.</t>
        </r>
      </text>
    </comment>
    <comment ref="H10" authorId="0" shapeId="0" xr:uid="{00000000-0006-0000-0500-000036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H14" authorId="0" shapeId="0" xr:uid="{00000000-0006-0000-0500-000037000000}">
      <text>
        <r>
          <rPr>
            <sz val="11"/>
            <rFont val="Calibri"/>
          </rPr>
          <t>Unattended or automatic login via the Graphical User Interface must not be allowed.</t>
        </r>
      </text>
    </comment>
    <comment ref="I14" authorId="0" shapeId="0" xr:uid="{00000000-0006-0000-0500-000038000000}">
      <text>
        <r>
          <rPr>
            <sz val="11"/>
            <rFont val="Calibri"/>
          </rPr>
          <t>Automatic mounting of Universal Serial Bus (USB) mass storage driver must be disabled.</t>
        </r>
      </text>
    </comment>
    <comment ref="J14" authorId="0" shapeId="0" xr:uid="{00000000-0006-0000-0500-000039000000}">
      <text>
        <r>
          <rPr>
            <sz val="11"/>
            <rFont val="Calibri"/>
          </rPr>
          <t>File system automounter must be disabled unless required.</t>
        </r>
      </text>
    </comment>
    <comment ref="K14" authorId="0" shapeId="0" xr:uid="{00000000-0006-0000-0500-00003A000000}">
      <text>
        <r>
          <rPr>
            <sz val="11"/>
            <rFont val="Calibri"/>
          </rPr>
          <t>The x86 Ctrl-Alt-Delete key sequence must be disabled.</t>
        </r>
      </text>
    </comment>
    <comment ref="L14" authorId="0" shapeId="0" xr:uid="{00000000-0006-0000-0500-00003B000000}">
      <text>
        <r>
          <rPr>
            <sz val="11"/>
            <rFont val="Calibri"/>
          </rPr>
          <t>The x86 Ctrl-Alt-Delete key sequence in the Ubuntu operating system must be disabled if a Graphical User Interface is installed.</t>
        </r>
      </text>
    </comment>
    <comment ref="M14" authorId="0" shapeId="0" xr:uid="{00000000-0006-0000-0500-00003C000000}">
      <text>
        <r>
          <rPr>
            <sz val="11"/>
            <rFont val="Calibri"/>
          </rPr>
          <t>The telnetd package must not be installed.</t>
        </r>
      </text>
    </comment>
    <comment ref="N14" authorId="0" shapeId="0" xr:uid="{00000000-0006-0000-0500-00003D000000}">
      <text>
        <r>
          <rPr>
            <sz val="11"/>
            <rFont val="Calibri"/>
          </rPr>
          <t>The Network Information Service (NIS) package must not be installed.</t>
        </r>
      </text>
    </comment>
    <comment ref="O14" authorId="0" shapeId="0" xr:uid="{00000000-0006-0000-0500-00003E000000}">
      <text>
        <r>
          <rPr>
            <sz val="11"/>
            <rFont val="Calibri"/>
          </rPr>
          <t>The rsh-server package must not be installed.</t>
        </r>
      </text>
    </comment>
    <comment ref="P14" authorId="0" shapeId="0" xr:uid="{00000000-0006-0000-0500-00003F000000}">
      <text>
        <r>
          <rPr>
            <sz val="11"/>
            <rFont val="Calibri"/>
          </rPr>
          <t>The Ubuntu operating system must be configured so that remote X connections are disabled unless to fulfill documented and validated mission requirements.</t>
        </r>
      </text>
    </comment>
    <comment ref="Q14" authorId="0" shapeId="0" xr:uid="{00000000-0006-0000-0500-000040000000}">
      <text>
        <r>
          <rPr>
            <sz val="11"/>
            <rFont val="Calibri"/>
          </rPr>
          <t>Wireless network adapters must be disabled.</t>
        </r>
      </text>
    </comment>
    <comment ref="R14" authorId="0" shapeId="0" xr:uid="{00000000-0006-0000-0500-000041000000}">
      <text>
        <r>
          <rPr>
            <sz val="11"/>
            <rFont val="Calibri"/>
          </rPr>
          <t>An X Windows display manager must not be installed unless approved.</t>
        </r>
      </text>
    </comment>
    <comment ref="S14" authorId="0" shapeId="0" xr:uid="{00000000-0006-0000-0500-000042000000}">
      <text>
        <r>
          <rPr>
            <sz val="11"/>
            <rFont val="Calibri"/>
          </rPr>
          <t>The Ubuntu operating system SSH daemon must prevent remote hosts from connecting to the proxy display.</t>
        </r>
      </text>
    </comment>
    <comment ref="H16" authorId="0" shapeId="0" xr:uid="{00000000-0006-0000-0500-000043000000}">
      <text>
        <r>
          <rPr>
            <sz val="11"/>
            <rFont val="Calibri"/>
          </rPr>
          <t>The Ubuntu operating system must encrypt all stored passwords with a FIPS 140-2 approved cryptographic hashing algorithm.</t>
        </r>
      </text>
    </comment>
    <comment ref="I16" authorId="0" shapeId="0" xr:uid="{00000000-0006-0000-0500-000044000000}">
      <text>
        <r>
          <rPr>
            <sz val="11"/>
            <rFont val="Calibri"/>
          </rPr>
          <t>The Ubuntu operating system must employ a FIPS 140-2 approved cryptographic hashing algorithms for all stored passwords.</t>
        </r>
      </text>
    </comment>
    <comment ref="J16" authorId="0" shapeId="0" xr:uid="{00000000-0006-0000-0500-000045000000}">
      <text>
        <r>
          <rPr>
            <sz val="11"/>
            <rFont val="Calibri"/>
          </rPr>
          <t>The Ubuntu operating system must employ FIPS 140-2 approved cryptographic hashing algorithms for all created passwords.</t>
        </r>
      </text>
    </comment>
    <comment ref="K16" authorId="0" shapeId="0" xr:uid="{00000000-0006-0000-0500-000046000000}">
      <text>
        <r>
          <rPr>
            <sz val="11"/>
            <rFont val="Calibri"/>
          </rPr>
          <t>The pam_unix.so module must use a FIPS 140-2 approved cryptographic hashing algorithm for system authentication.</t>
        </r>
      </text>
    </comment>
    <comment ref="L16" authorId="0" shapeId="0" xr:uid="{00000000-0006-0000-0500-000047000000}">
      <text>
        <r>
          <rPr>
            <sz val="11"/>
            <rFont val="Calibri"/>
          </rPr>
          <t>All persistent disk partitions must implement cryptographic mechanisms to prevent unauthorized disclosure or modification of all information that requires at rest protection.</t>
        </r>
      </text>
    </comment>
    <comment ref="M16" authorId="0" shapeId="0" xr:uid="{00000000-0006-0000-0500-000048000000}">
      <text>
        <r>
          <rPr>
            <sz val="11"/>
            <rFont val="Calibri"/>
          </rPr>
          <t>The Ubuntu operating system must enforce SSHv2 for network access to all accounts.</t>
        </r>
      </text>
    </comment>
    <comment ref="N16" authorId="0" shapeId="0" xr:uid="{00000000-0006-0000-0500-000049000000}">
      <text>
        <r>
          <rPr>
            <sz val="11"/>
            <rFont val="Calibri"/>
          </rPr>
          <t>The Ubuntu operating system must implement DoD-approved encryption to protect the confidentiality of SSH connections.</t>
        </r>
      </text>
    </comment>
    <comment ref="O16" authorId="0" shapeId="0" xr:uid="{00000000-0006-0000-0500-00004A000000}">
      <text>
        <r>
          <rPr>
            <sz val="11"/>
            <rFont val="Calibri"/>
          </rPr>
          <t>The SSH daemon must be configured to only use Message Authentication Codes (MACs) employing FIPS 140-2 approved cryptographic hash algorithms.</t>
        </r>
      </text>
    </comment>
    <comment ref="P16" authorId="0" shapeId="0" xr:uid="{00000000-0006-0000-0500-00004B000000}">
      <text>
        <r>
          <rPr>
            <sz val="11"/>
            <rFont val="Calibri"/>
          </rPr>
          <t>The SSH daemon must use privilege separation.</t>
        </r>
      </text>
    </comment>
    <comment ref="Q16" authorId="0" shapeId="0" xr:uid="{00000000-0006-0000-0500-00004C000000}">
      <text>
        <r>
          <rPr>
            <sz val="11"/>
            <rFont val="Calibri"/>
          </rPr>
          <t>The SSH daemon must not allow compression or must only allow compression after successful authentication.</t>
        </r>
      </text>
    </comment>
    <comment ref="R16" authorId="0" shapeId="0" xr:uid="{00000000-0006-0000-0500-00004D000000}">
      <text>
        <r>
          <rPr>
            <sz val="11"/>
            <rFont val="Calibri"/>
          </rPr>
          <t>All networked systems must have and implement SSH to protect the confidentiality and integrity of transmitted and received information, as well as information during preparation for transmission.</t>
        </r>
      </text>
    </comment>
    <comment ref="S16" authorId="0" shapeId="0" xr:uid="{00000000-0006-0000-0500-00004E000000}">
      <text>
        <r>
          <rPr>
            <sz val="11"/>
            <rFont val="Calibri"/>
          </rPr>
          <t>For Ubuntu operating systems using Domain Name Servers (DNS) resolution, at least two name servers must be configured.</t>
        </r>
      </text>
    </comment>
    <comment ref="H19" authorId="0" shapeId="0" xr:uid="{00000000-0006-0000-0500-00004F000000}">
      <text>
        <r>
          <rPr>
            <sz val="11"/>
            <rFont val="Calibri"/>
          </rPr>
          <t>The Ubuntu operating system must implement non-executable data to protect its memory from unauthorized code execution.</t>
        </r>
      </text>
    </comment>
    <comment ref="I19" authorId="0" shapeId="0" xr:uid="{00000000-0006-0000-0500-000050000000}">
      <text>
        <r>
          <rPr>
            <sz val="11"/>
            <rFont val="Calibri"/>
          </rPr>
          <t>The Ubuntu operating system must implement address space layout randomization to protect its memory from unauthorized code execution.</t>
        </r>
      </text>
    </comment>
    <comment ref="H20" authorId="0" shapeId="0" xr:uid="{00000000-0006-0000-0500-000051000000}">
      <text>
        <r>
          <rPr>
            <sz val="11"/>
            <rFont val="Calibri"/>
          </rPr>
          <t>An application firewall must employ a deny-all, allow-by-exception policy for allowing connections to other systems.</t>
        </r>
      </text>
    </comment>
    <comment ref="I20" authorId="0" shapeId="0" xr:uid="{00000000-0006-0000-0500-000052000000}">
      <text>
        <r>
          <rPr>
            <sz val="11"/>
            <rFont val="Calibri"/>
          </rPr>
          <t>An application firewall must protect against or limit the effects of Denial of Service (DoS) attacks by ensuring the Ubuntu operating system is implementing rate-limiting measures on impacted network interfaces.</t>
        </r>
      </text>
    </comment>
    <comment ref="J20" authorId="0" shapeId="0" xr:uid="{00000000-0006-0000-0500-000053000000}">
      <text>
        <r>
          <rPr>
            <sz val="11"/>
            <rFont val="Calibri"/>
          </rPr>
          <t>Network interfaces must not be in promiscuous mode.</t>
        </r>
      </text>
    </comment>
    <comment ref="H22" authorId="0" shapeId="0" xr:uid="{00000000-0006-0000-0500-000054000000}">
      <text>
        <r>
          <rPr>
            <sz val="11"/>
            <rFont val="Calibri"/>
          </rPr>
          <t>Automatic mounting of Universal Serial Bus (USB) mass storage driver must be disabled.</t>
        </r>
      </text>
    </comment>
    <comment ref="I22" authorId="0" shapeId="0" xr:uid="{00000000-0006-0000-0500-000055000000}">
      <text>
        <r>
          <rPr>
            <sz val="11"/>
            <rFont val="Calibri"/>
          </rPr>
          <t>File system automounter must be disabled unless required.</t>
        </r>
      </text>
    </comment>
    <comment ref="H24" authorId="0" shapeId="0" xr:uid="{00000000-0006-0000-0500-000056000000}">
      <text>
        <r>
          <rPr>
            <sz val="11"/>
            <rFont val="Calibri"/>
          </rPr>
          <t>Pluggable Authentication Module (PAM) must prohibit the use of cached authentications after one day.</t>
        </r>
      </text>
    </comment>
    <comment ref="I24" authorId="0" shapeId="0" xr:uid="{00000000-0006-0000-0500-000057000000}">
      <text>
        <r>
          <rPr>
            <sz val="11"/>
            <rFont val="Calibri"/>
          </rPr>
          <t>The Ubuntu operating system must have the packages required for multifactor authentication to be installed.</t>
        </r>
      </text>
    </comment>
    <comment ref="J24" authorId="0" shapeId="0" xr:uid="{00000000-0006-0000-0500-000058000000}">
      <text>
        <r>
          <rPr>
            <sz val="11"/>
            <rFont val="Calibri"/>
          </rPr>
          <t>The Ubuntu operating system must accept Personal Identity Verification (PIV) credentials.</t>
        </r>
      </text>
    </comment>
    <comment ref="K24" authorId="0" shapeId="0" xr:uid="{00000000-0006-0000-0500-000059000000}">
      <text>
        <r>
          <rPr>
            <sz val="11"/>
            <rFont val="Calibri"/>
          </rPr>
          <t>The Ubuntu operating system must implement certificate status checking for multifactor authentication.</t>
        </r>
      </text>
    </comment>
    <comment ref="L24" authorId="0" shapeId="0" xr:uid="{00000000-0006-0000-0500-00005A000000}">
      <text>
        <r>
          <rPr>
            <sz val="11"/>
            <rFont val="Calibri"/>
          </rPr>
          <t>The Ubuntu operating system must implement smart card logins for multifactor authentication for access to accounts.</t>
        </r>
      </text>
    </comment>
    <comment ref="H25" authorId="0" shapeId="0" xr:uid="{00000000-0006-0000-0500-00005B000000}">
      <text>
        <r>
          <rPr>
            <sz val="11"/>
            <rFont val="Calibri"/>
          </rPr>
          <t>The Ubuntu operating system must be configured to use TCP syncookies.</t>
        </r>
      </text>
    </comment>
    <comment ref="I25" authorId="0" shapeId="0" xr:uid="{00000000-0006-0000-0500-00005C000000}">
      <text>
        <r>
          <rPr>
            <sz val="11"/>
            <rFont val="Calibri"/>
          </rPr>
          <t>The Ubuntu operating system must prevent Internet Protocol version 4 (IPv4) Internet Control Message Protocol (ICMP) redirect messages from being accepted.</t>
        </r>
      </text>
    </comment>
    <comment ref="J25" authorId="0" shapeId="0" xr:uid="{00000000-0006-0000-0500-00005D000000}">
      <text>
        <r>
          <rPr>
            <sz val="11"/>
            <rFont val="Calibri"/>
          </rPr>
          <t>The Ubuntu operating system must ignore Internet Protocol version 4 (IPv4) Internet Control Message Protocol (ICMP) redirect messages.</t>
        </r>
      </text>
    </comment>
    <comment ref="K25" authorId="0" shapeId="0" xr:uid="{00000000-0006-0000-0500-00005E000000}">
      <text>
        <r>
          <rPr>
            <sz val="11"/>
            <rFont val="Calibri"/>
          </rPr>
          <t>The Ubuntu operating system must not allow interfaces to perform Internet Protocol version 4 (IPv4) Internet Control Message Protocol (ICMP) redirects by default.</t>
        </r>
      </text>
    </comment>
    <comment ref="H26" authorId="0" shapeId="0" xr:uid="{00000000-0006-0000-0500-00005F000000}">
      <text>
        <r>
          <rPr>
            <sz val="11"/>
            <rFont val="Calibri"/>
          </rPr>
          <t>The Ubuntu operating system must not send Internet Protocol version 4 (IPv4) Internet Control Message Protocol (ICMP) redirects.</t>
        </r>
      </text>
    </comment>
    <comment ref="I26" authorId="0" shapeId="0" xr:uid="{00000000-0006-0000-0500-000060000000}">
      <text>
        <r>
          <rPr>
            <sz val="11"/>
            <rFont val="Calibri"/>
          </rPr>
          <t>The Ubuntu operating system must not be performing packet forwarding unless the system is a router.</t>
        </r>
      </text>
    </comment>
    <comment ref="J26" authorId="0" shapeId="0" xr:uid="{00000000-0006-0000-0500-000061000000}">
      <text>
        <r>
          <rPr>
            <sz val="11"/>
            <rFont val="Calibri"/>
          </rPr>
          <t>The Ubuntu operating system SSH daemon must prevent remote hosts from connecting to the proxy display.</t>
        </r>
      </text>
    </comment>
    <comment ref="H27" authorId="0" shapeId="0" xr:uid="{00000000-0006-0000-0500-000062000000}">
      <text>
        <r>
          <rPr>
            <sz val="11"/>
            <rFont val="Calibri"/>
          </rPr>
          <t>File systems that are being imported via Network File System (NFS) must be mounted to prevent files with the setuid and setguid bit set from being executed.</t>
        </r>
      </text>
    </comment>
    <comment ref="I27" authorId="0" shapeId="0" xr:uid="{00000000-0006-0000-0500-000063000000}">
      <text>
        <r>
          <rPr>
            <sz val="11"/>
            <rFont val="Calibri"/>
          </rPr>
          <t>File systems that are being imported via Network File System (NFS) must be mounted to prevent binary files from being executed.</t>
        </r>
      </text>
    </comment>
    <comment ref="J27" authorId="0" shapeId="0" xr:uid="{00000000-0006-0000-0500-000064000000}">
      <text>
        <r>
          <rPr>
            <sz val="11"/>
            <rFont val="Calibri"/>
          </rPr>
          <t>The Ubuntu operating system must not allow users to override SSH environment variables.</t>
        </r>
      </text>
    </comment>
    <comment ref="H29" authorId="0" shapeId="0" xr:uid="{00000000-0006-0000-0500-000065000000}">
      <text>
        <r>
          <rPr>
            <sz val="11"/>
            <rFont val="Calibri"/>
          </rPr>
          <t>The Ubuntu operating system must enforce password complexity by requiring that at least one upper-case character be used.</t>
        </r>
      </text>
    </comment>
    <comment ref="I29" authorId="0" shapeId="0" xr:uid="{00000000-0006-0000-0500-000066000000}">
      <text>
        <r>
          <rPr>
            <sz val="11"/>
            <rFont val="Calibri"/>
          </rPr>
          <t>The Ubuntu operating system must enforce password complexity by requiring that at least one lower-case character be used.</t>
        </r>
      </text>
    </comment>
    <comment ref="J29" authorId="0" shapeId="0" xr:uid="{00000000-0006-0000-0500-000067000000}">
      <text>
        <r>
          <rPr>
            <sz val="11"/>
            <rFont val="Calibri"/>
          </rPr>
          <t>The Ubuntu operating system must enforce password complexity by requiring that at least one numeric character be used.</t>
        </r>
      </text>
    </comment>
    <comment ref="K29" authorId="0" shapeId="0" xr:uid="{00000000-0006-0000-0500-000068000000}">
      <text>
        <r>
          <rPr>
            <sz val="11"/>
            <rFont val="Calibri"/>
          </rPr>
          <t>All passwords must contain at least one special character.</t>
        </r>
      </text>
    </comment>
    <comment ref="L29" authorId="0" shapeId="0" xr:uid="{00000000-0006-0000-0500-000069000000}">
      <text>
        <r>
          <rPr>
            <sz val="11"/>
            <rFont val="Calibri"/>
          </rPr>
          <t>The Ubuntu operating system must require the change of at least 8 characters when passwords are changed.</t>
        </r>
      </text>
    </comment>
    <comment ref="M29" authorId="0" shapeId="0" xr:uid="{00000000-0006-0000-0500-00006A000000}">
      <text>
        <r>
          <rPr>
            <sz val="11"/>
            <rFont val="Calibri"/>
          </rPr>
          <t>Passwords for new users must have a 24 hours/1 day minimum password lifetime restriction.</t>
        </r>
      </text>
    </comment>
    <comment ref="N29" authorId="0" shapeId="0" xr:uid="{00000000-0006-0000-0500-00006B000000}">
      <text>
        <r>
          <rPr>
            <sz val="11"/>
            <rFont val="Calibri"/>
          </rPr>
          <t>Passwords for new users must have a 60-day maximum password lifetime restriction.</t>
        </r>
      </text>
    </comment>
    <comment ref="O29" authorId="0" shapeId="0" xr:uid="{00000000-0006-0000-0500-00006C000000}">
      <text>
        <r>
          <rPr>
            <sz val="11"/>
            <rFont val="Calibri"/>
          </rPr>
          <t>Passwords must be prohibited from reuse for a minimum of five generations.</t>
        </r>
      </text>
    </comment>
    <comment ref="P29" authorId="0" shapeId="0" xr:uid="{00000000-0006-0000-0500-00006D000000}">
      <text>
        <r>
          <rPr>
            <sz val="11"/>
            <rFont val="Calibri"/>
          </rPr>
          <t>Passwords must have a minimum of 15-characters.</t>
        </r>
      </text>
    </comment>
    <comment ref="Q29" authorId="0" shapeId="0" xr:uid="{00000000-0006-0000-0500-00006E000000}">
      <text>
        <r>
          <rPr>
            <sz val="11"/>
            <rFont val="Calibri"/>
          </rPr>
          <t>The Ubuntu operating system must not be configured to allow blank or null passwords.</t>
        </r>
      </text>
    </comment>
    <comment ref="R29" authorId="0" shapeId="0" xr:uid="{00000000-0006-0000-0500-00006F000000}">
      <text>
        <r>
          <rPr>
            <sz val="11"/>
            <rFont val="Calibri"/>
          </rPr>
          <t>The Ubuntu operating system must prevent the use of dictionary words for passwords.</t>
        </r>
      </text>
    </comment>
    <comment ref="S29" authorId="0" shapeId="0" xr:uid="{00000000-0006-0000-0500-000070000000}">
      <text>
        <r>
          <rPr>
            <sz val="11"/>
            <rFont val="Calibri"/>
          </rPr>
          <t>The passwd command must be configured to prevent the use of dictionary words as passwords.</t>
        </r>
      </text>
    </comment>
    <comment ref="T29" authorId="0" shapeId="0" xr:uid="{00000000-0006-0000-0500-000071000000}">
      <text>
        <r>
          <rPr>
            <sz val="11"/>
            <rFont val="Calibri"/>
          </rPr>
          <t>There must be no .shosts files on the Ubuntu operating system.</t>
        </r>
      </text>
    </comment>
    <comment ref="U29" authorId="0" shapeId="0" xr:uid="{00000000-0006-0000-0500-000072000000}">
      <text>
        <r>
          <rPr>
            <sz val="11"/>
            <rFont val="Calibri"/>
          </rPr>
          <t>There must be no shosts.equiv files on the Ubuntu operating system.</t>
        </r>
      </text>
    </comment>
    <comment ref="V29" authorId="0" shapeId="0" xr:uid="{00000000-0006-0000-0500-000073000000}">
      <text>
        <r>
          <rPr>
            <sz val="11"/>
            <rFont val="Calibri"/>
          </rPr>
          <t>The Ubuntu operating system must be configured so that the SSH daemon does not allow authentication using an empty password.</t>
        </r>
      </text>
    </comment>
    <comment ref="W29" authorId="0" shapeId="0" xr:uid="{00000000-0006-0000-0500-000074000000}">
      <text>
        <r>
          <rPr>
            <sz val="11"/>
            <rFont val="Calibri"/>
          </rPr>
          <t>The SSH daemon must not allow authentication using known hosts authentication.</t>
        </r>
      </text>
    </comment>
    <comment ref="H31" authorId="0" shapeId="0" xr:uid="{00000000-0006-0000-0500-000075000000}">
      <text>
        <r>
          <rPr>
            <sz val="11"/>
            <rFont val="Calibri"/>
          </rPr>
          <t>The Ubuntu operating system must prevent direct login into the root account.</t>
        </r>
      </text>
    </comment>
    <comment ref="I31" authorId="0" shapeId="0" xr:uid="{00000000-0006-0000-0500-000076000000}">
      <text>
        <r>
          <rPr>
            <sz val="11"/>
            <rFont val="Calibri"/>
          </rPr>
          <t>The Ubuntu operating system must require users to re-authenticate for privilege escalation and changing roles.</t>
        </r>
      </text>
    </comment>
    <comment ref="J31" authorId="0" shapeId="0" xr:uid="{00000000-0006-0000-0500-000077000000}">
      <text>
        <r>
          <rPr>
            <sz val="11"/>
            <rFont val="Calibri"/>
          </rPr>
          <t>The root account must be the only account having unrestricted access to the system.</t>
        </r>
      </text>
    </comment>
    <comment ref="K31" authorId="0" shapeId="0" xr:uid="{00000000-0006-0000-0500-000078000000}">
      <text>
        <r>
          <rPr>
            <sz val="11"/>
            <rFont val="Calibri"/>
          </rPr>
          <t>The Ubuntu operating system must not permit direct logons to the root account using remote access via SSH.</t>
        </r>
      </text>
    </comment>
    <comment ref="H32" authorId="0" shapeId="0" xr:uid="{00000000-0006-0000-0500-000079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I32" authorId="0" shapeId="0" xr:uid="{00000000-0006-0000-0500-00007A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J32" authorId="0" shapeId="0" xr:uid="{00000000-0006-0000-0500-00007B000000}">
      <text>
        <r>
          <rPr>
            <sz val="11"/>
            <rFont val="Calibri"/>
          </rPr>
          <t>Successful/unsuccessful uses of the apparmor_parser command must generate an audit record.</t>
        </r>
      </text>
    </comment>
    <comment ref="H34" authorId="0" shapeId="0" xr:uid="{00000000-0006-0000-0500-00007C000000}">
      <text>
        <r>
          <rPr>
            <sz val="11"/>
            <rFont val="Calibri"/>
          </rPr>
          <t>All public directories must be owned by root to prevent unauthorized and unintended information transferred via shared system resources.</t>
        </r>
      </text>
    </comment>
    <comment ref="I34" authorId="0" shapeId="0" xr:uid="{00000000-0006-0000-0500-00007D000000}">
      <text>
        <r>
          <rPr>
            <sz val="11"/>
            <rFont val="Calibri"/>
          </rPr>
          <t>All world-writable directories must be group-owned by root, sys, bin, or an application group.</t>
        </r>
      </text>
    </comment>
    <comment ref="J34" authorId="0" shapeId="0" xr:uid="{00000000-0006-0000-0500-00007E000000}">
      <text>
        <r>
          <rPr>
            <sz val="11"/>
            <rFont val="Calibri"/>
          </rPr>
          <t>Default permissions must be defined in such a way that all authenticated users can only read and modify their own files.</t>
        </r>
      </text>
    </comment>
    <comment ref="K34" authorId="0" shapeId="0" xr:uid="{00000000-0006-0000-0500-00007F000000}">
      <text>
        <r>
          <rPr>
            <sz val="11"/>
            <rFont val="Calibri"/>
          </rPr>
          <t>All files and directories must have a valid owner.</t>
        </r>
      </text>
    </comment>
    <comment ref="L34" authorId="0" shapeId="0" xr:uid="{00000000-0006-0000-0500-000080000000}">
      <text>
        <r>
          <rPr>
            <sz val="11"/>
            <rFont val="Calibri"/>
          </rPr>
          <t>All files and directories must have a valid group owner.</t>
        </r>
      </text>
    </comment>
    <comment ref="M34" authorId="0" shapeId="0" xr:uid="{00000000-0006-0000-0500-000081000000}">
      <text>
        <r>
          <rPr>
            <sz val="11"/>
            <rFont val="Calibri"/>
          </rPr>
          <t>All local interactive users must have a home directory assigned in the /etc/passwd file.</t>
        </r>
      </text>
    </comment>
    <comment ref="N34" authorId="0" shapeId="0" xr:uid="{00000000-0006-0000-0500-000082000000}">
      <text>
        <r>
          <rPr>
            <sz val="11"/>
            <rFont val="Calibri"/>
          </rPr>
          <t>All local interactive user accounts, upon creation, must be assigned a home directory.</t>
        </r>
      </text>
    </comment>
    <comment ref="O34" authorId="0" shapeId="0" xr:uid="{00000000-0006-0000-0500-000083000000}">
      <text>
        <r>
          <rPr>
            <sz val="11"/>
            <rFont val="Calibri"/>
          </rPr>
          <t>All local interactive user home directories defined in the /etc/passwd file must exist.</t>
        </r>
      </text>
    </comment>
    <comment ref="P34" authorId="0" shapeId="0" xr:uid="{00000000-0006-0000-0500-000084000000}">
      <text>
        <r>
          <rPr>
            <sz val="11"/>
            <rFont val="Calibri"/>
          </rPr>
          <t>All local interactive user home directories must have mode 0750 or less permissive.</t>
        </r>
      </text>
    </comment>
    <comment ref="Q34" authorId="0" shapeId="0" xr:uid="{00000000-0006-0000-0500-000085000000}">
      <text>
        <r>
          <rPr>
            <sz val="11"/>
            <rFont val="Calibri"/>
          </rPr>
          <t>All local interactive user home directories must be group-owned by the home directory owners primary group.</t>
        </r>
      </text>
    </comment>
    <comment ref="R34" authorId="0" shapeId="0" xr:uid="{00000000-0006-0000-0500-000086000000}">
      <text>
        <r>
          <rPr>
            <sz val="11"/>
            <rFont val="Calibri"/>
          </rPr>
          <t>All local initialization files must have mode 0740 or less permissive.</t>
        </r>
      </text>
    </comment>
    <comment ref="S34" authorId="0" shapeId="0" xr:uid="{00000000-0006-0000-0500-000087000000}">
      <text>
        <r>
          <rPr>
            <sz val="11"/>
            <rFont val="Calibri"/>
          </rPr>
          <t>All local interactive user initialization files executable search paths must contain only paths that resolve to the system default or the users home directory.</t>
        </r>
      </text>
    </comment>
    <comment ref="T34" authorId="0" shapeId="0" xr:uid="{00000000-0006-0000-0500-000088000000}">
      <text>
        <r>
          <rPr>
            <sz val="11"/>
            <rFont val="Calibri"/>
          </rPr>
          <t>Local initialization files must not execute world-writable programs.</t>
        </r>
      </text>
    </comment>
    <comment ref="U34" authorId="0" shapeId="0" xr:uid="{00000000-0006-0000-0500-000089000000}">
      <text>
        <r>
          <rPr>
            <sz val="11"/>
            <rFont val="Calibri"/>
          </rPr>
          <t>File systems that contain user home directories must be mounted to prevent files with the setuid and setguid bit set from being executed.</t>
        </r>
      </text>
    </comment>
    <comment ref="V34" authorId="0" shapeId="0" xr:uid="{00000000-0006-0000-0500-00008A000000}">
      <text>
        <r>
          <rPr>
            <sz val="11"/>
            <rFont val="Calibri"/>
          </rPr>
          <t>A separate file system must be used for user home directories (such as /home or an equivalent).</t>
        </r>
      </text>
    </comment>
    <comment ref="W34" authorId="0" shapeId="0" xr:uid="{00000000-0006-0000-0500-00008B000000}">
      <text>
        <r>
          <rPr>
            <sz val="11"/>
            <rFont val="Calibri"/>
          </rPr>
          <t>The /var/log directory must be group-owned by syslog.</t>
        </r>
      </text>
    </comment>
    <comment ref="X34" authorId="0" shapeId="0" xr:uid="{00000000-0006-0000-0500-00008C000000}">
      <text>
        <r>
          <rPr>
            <sz val="11"/>
            <rFont val="Calibri"/>
          </rPr>
          <t>The /var/log directory must be owned by root.</t>
        </r>
      </text>
    </comment>
    <comment ref="Y34" authorId="0" shapeId="0" xr:uid="{00000000-0006-0000-0500-00008D000000}">
      <text>
        <r>
          <rPr>
            <sz val="11"/>
            <rFont val="Calibri"/>
          </rPr>
          <t>The /var/log directory must have mode 0770 or less permissive.</t>
        </r>
      </text>
    </comment>
    <comment ref="Z34" authorId="0" shapeId="0" xr:uid="{00000000-0006-0000-0500-00008E000000}">
      <text>
        <r>
          <rPr>
            <sz val="11"/>
            <rFont val="Calibri"/>
          </rPr>
          <t>The /var/log/syslog file must be group-owned by adm.</t>
        </r>
      </text>
    </comment>
    <comment ref="AA34" authorId="0" shapeId="0" xr:uid="{00000000-0006-0000-0500-00008F000000}">
      <text>
        <r>
          <rPr>
            <sz val="11"/>
            <rFont val="Calibri"/>
          </rPr>
          <t>The /var/log/syslog file must be owned by syslog.</t>
        </r>
      </text>
    </comment>
    <comment ref="AB34" authorId="0" shapeId="0" xr:uid="{00000000-0006-0000-0500-000090000000}">
      <text>
        <r>
          <rPr>
            <sz val="11"/>
            <rFont val="Calibri"/>
          </rPr>
          <t>The /var/log/syslog file must have mode 0640 or less permissive.</t>
        </r>
      </text>
    </comment>
    <comment ref="AC34" authorId="0" shapeId="0" xr:uid="{00000000-0006-0000-0500-000091000000}">
      <text>
        <r>
          <rPr>
            <sz val="11"/>
            <rFont val="Calibri"/>
          </rPr>
          <t>Library files must have mode 0755 or less permissive.</t>
        </r>
      </text>
    </comment>
    <comment ref="AD34" authorId="0" shapeId="0" xr:uid="{00000000-0006-0000-0500-000092000000}">
      <text>
        <r>
          <rPr>
            <sz val="11"/>
            <rFont val="Calibri"/>
          </rPr>
          <t>Library files must be owned by root.</t>
        </r>
      </text>
    </comment>
    <comment ref="AE34" authorId="0" shapeId="0" xr:uid="{00000000-0006-0000-0500-000093000000}">
      <text>
        <r>
          <rPr>
            <sz val="11"/>
            <rFont val="Calibri"/>
          </rPr>
          <t>Library files must be group-owned by root.</t>
        </r>
      </text>
    </comment>
    <comment ref="AF34" authorId="0" shapeId="0" xr:uid="{00000000-0006-0000-0500-000094000000}">
      <text>
        <r>
          <rPr>
            <sz val="11"/>
            <rFont val="Calibri"/>
          </rPr>
          <t>System commands must have mode 0755 or less permissive.</t>
        </r>
      </text>
    </comment>
    <comment ref="AG34" authorId="0" shapeId="0" xr:uid="{00000000-0006-0000-0500-000095000000}">
      <text>
        <r>
          <rPr>
            <sz val="11"/>
            <rFont val="Calibri"/>
          </rPr>
          <t>System commands must be owned by root.</t>
        </r>
      </text>
    </comment>
    <comment ref="AH34" authorId="0" shapeId="0" xr:uid="{00000000-0006-0000-0500-000096000000}">
      <text>
        <r>
          <rPr>
            <sz val="11"/>
            <rFont val="Calibri"/>
          </rPr>
          <t>System commands must be group-owned by root.</t>
        </r>
      </text>
    </comment>
    <comment ref="AI34" authorId="0" shapeId="0" xr:uid="{00000000-0006-0000-0500-000097000000}">
      <text>
        <r>
          <rPr>
            <sz val="11"/>
            <rFont val="Calibri"/>
          </rPr>
          <t>Audit logs must have a mode of 0600 or less permissive to prevent unauthorized read access.</t>
        </r>
      </text>
    </comment>
    <comment ref="AJ34" authorId="0" shapeId="0" xr:uid="{00000000-0006-0000-0500-000098000000}">
      <text>
        <r>
          <rPr>
            <sz val="11"/>
            <rFont val="Calibri"/>
          </rPr>
          <t>Audit log directories must have a mode of 0750 or less permissive to prevent unauthorized read access.</t>
        </r>
      </text>
    </comment>
    <comment ref="AK34" authorId="0" shapeId="0" xr:uid="{00000000-0006-0000-0500-000099000000}">
      <text>
        <r>
          <rPr>
            <sz val="11"/>
            <rFont val="Calibri"/>
          </rPr>
          <t>Audit logs must be owned by root to prevent unauthorized read access.</t>
        </r>
      </text>
    </comment>
    <comment ref="AL34" authorId="0" shapeId="0" xr:uid="{00000000-0006-0000-0500-00009A000000}">
      <text>
        <r>
          <rPr>
            <sz val="11"/>
            <rFont val="Calibri"/>
          </rPr>
          <t>Audit logs must be group-owned by root to prevent unauthorized read access.</t>
        </r>
      </text>
    </comment>
    <comment ref="AM34" authorId="0" shapeId="0" xr:uid="{00000000-0006-0000-0500-00009B000000}">
      <text>
        <r>
          <rPr>
            <sz val="11"/>
            <rFont val="Calibri"/>
          </rPr>
          <t>Audit log directory must be owned by root to prevent unauthorized read access.</t>
        </r>
      </text>
    </comment>
    <comment ref="AN34" authorId="0" shapeId="0" xr:uid="{00000000-0006-0000-0500-00009C000000}">
      <text>
        <r>
          <rPr>
            <sz val="11"/>
            <rFont val="Calibri"/>
          </rPr>
          <t>Audit log directory must be group-owned by root to prevent unauthorized read access.</t>
        </r>
      </text>
    </comment>
    <comment ref="AO34" authorId="0" shapeId="0" xr:uid="{00000000-0006-0000-0500-00009D000000}">
      <text>
        <r>
          <rPr>
            <sz val="11"/>
            <rFont val="Calibri"/>
          </rPr>
          <t>The audit log files must be owned by root.</t>
        </r>
      </text>
    </comment>
    <comment ref="AP34" authorId="0" shapeId="0" xr:uid="{00000000-0006-0000-0500-00009E000000}">
      <text>
        <r>
          <rPr>
            <sz val="11"/>
            <rFont val="Calibri"/>
          </rPr>
          <t>Audit tools must have a mode of 0755 or less permissive.</t>
        </r>
      </text>
    </comment>
    <comment ref="AQ34" authorId="0" shapeId="0" xr:uid="{00000000-0006-0000-0500-00009F000000}">
      <text>
        <r>
          <rPr>
            <sz val="11"/>
            <rFont val="Calibri"/>
          </rPr>
          <t>Audit tools must be owned by root.</t>
        </r>
      </text>
    </comment>
    <comment ref="AR34" authorId="0" shapeId="0" xr:uid="{00000000-0006-0000-0500-0000A0000000}">
      <text>
        <r>
          <rPr>
            <sz val="11"/>
            <rFont val="Calibri"/>
          </rPr>
          <t>Audit tools must be group-owned by root.</t>
        </r>
      </text>
    </comment>
    <comment ref="AS34" authorId="0" shapeId="0" xr:uid="{00000000-0006-0000-0500-0000A1000000}">
      <text>
        <r>
          <rPr>
            <sz val="11"/>
            <rFont val="Calibri"/>
          </rPr>
          <t>A sticky bit must be set on all public directories to prevent unauthorized and unintended information transferred via shared system resources.</t>
        </r>
      </text>
    </comment>
    <comment ref="AT34" authorId="0" shapeId="0" xr:uid="{00000000-0006-0000-0500-0000A2000000}">
      <text>
        <r>
          <rPr>
            <sz val="11"/>
            <rFont val="Calibri"/>
          </rPr>
          <t>The SSH public host key files must have mode 0644 or less permissive.</t>
        </r>
      </text>
    </comment>
    <comment ref="AU34" authorId="0" shapeId="0" xr:uid="{00000000-0006-0000-0500-0000A3000000}">
      <text>
        <r>
          <rPr>
            <sz val="11"/>
            <rFont val="Calibri"/>
          </rPr>
          <t>The SSH private host key files must have mode 0600 or less permissive.</t>
        </r>
      </text>
    </comment>
    <comment ref="H41" authorId="0" shapeId="0" xr:uid="{00000000-0006-0000-0500-0000A4000000}">
      <text>
        <r>
          <rPr>
            <sz val="11"/>
            <rFont val="Calibri"/>
          </rPr>
          <t>The Ubuntu operating system must be a vendor supported release.</t>
        </r>
      </text>
    </comment>
    <comment ref="I41" authorId="0" shapeId="0" xr:uid="{00000000-0006-0000-0500-0000A5000000}">
      <text>
        <r>
          <rPr>
            <sz val="11"/>
            <rFont val="Calibri"/>
          </rPr>
          <t>Ubuntu vendor packaged system security patches and updates must be installed and up to date.</t>
        </r>
      </text>
    </comment>
    <comment ref="J41" authorId="0" shapeId="0" xr:uid="{00000000-0006-0000-0500-0000A6000000}">
      <text>
        <r>
          <rPr>
            <sz val="11"/>
            <rFont val="Calibri"/>
          </rPr>
          <t>Advance package Tool (APT) must remove all software components after updated versions have been installed.</t>
        </r>
      </text>
    </comment>
    <comment ref="H43" authorId="0" shapeId="0" xr:uid="{00000000-0006-0000-0500-0000A7000000}">
      <text>
        <r>
          <rPr>
            <sz val="11"/>
            <rFont val="Calibri"/>
          </rPr>
          <t>Emergency administrator accounts must never be automatically removed or disabled.</t>
        </r>
      </text>
    </comment>
    <comment ref="I43" authorId="0" shapeId="0" xr:uid="{00000000-0006-0000-0500-0000A8000000}">
      <text>
        <r>
          <rPr>
            <sz val="11"/>
            <rFont val="Calibri"/>
          </rPr>
          <t>Account identifiers (individuals, groups, roles, and devices) must disabled after 35 days of inactivity.</t>
        </r>
      </text>
    </comment>
    <comment ref="J43" authorId="0" shapeId="0" xr:uid="{00000000-0006-0000-0500-0000A9000000}">
      <text>
        <r>
          <rPr>
            <sz val="11"/>
            <rFont val="Calibri"/>
          </rPr>
          <t>Temporary user accounts must be provisioned with an expiration time of 72 hours or less.</t>
        </r>
      </text>
    </comment>
    <comment ref="K43" authorId="0" shapeId="0" xr:uid="{00000000-0006-0000-0500-0000AA000000}">
      <text>
        <r>
          <rPr>
            <sz val="11"/>
            <rFont val="Calibri"/>
          </rPr>
          <t>The Ubuntu operating system must not have unnecessary accounts.</t>
        </r>
      </text>
    </comment>
    <comment ref="L43" authorId="0" shapeId="0" xr:uid="{00000000-0006-0000-0500-0000AB000000}">
      <text>
        <r>
          <rPr>
            <sz val="11"/>
            <rFont val="Calibri"/>
          </rPr>
          <t>Duplicate User IDs (UIDs) must not exist for interactive users.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Emergency administrator accounts must never be automatically removed or disabled.</t>
        </r>
      </text>
    </comment>
    <comment ref="K3" authorId="0" shapeId="0" xr:uid="{00000000-0006-0000-0600-000005000000}">
      <text>
        <r>
          <rPr>
            <sz val="11"/>
            <rFont val="Calibri"/>
          </rPr>
          <t>Account identifiers (individuals, groups, roles, and devices) must disabled after 35 days of inactivity.</t>
        </r>
      </text>
    </comment>
    <comment ref="L3" authorId="0" shapeId="0" xr:uid="{00000000-0006-0000-0600-000002000000}">
      <text>
        <r>
          <rPr>
            <sz val="11"/>
            <rFont val="Calibri"/>
          </rPr>
          <t>Temporary user accounts must be provisioned with an expiration time of 72 hours or less.</t>
        </r>
      </text>
    </comment>
    <comment ref="M3" authorId="0" shapeId="0" xr:uid="{00000000-0006-0000-0600-000003000000}">
      <text>
        <r>
          <rPr>
            <sz val="11"/>
            <rFont val="Calibri"/>
          </rPr>
          <t>The Ubuntu operating system must not have unnecessary accounts.</t>
        </r>
      </text>
    </comment>
    <comment ref="N3" authorId="0" shapeId="0" xr:uid="{00000000-0006-0000-0600-000004000000}">
      <text>
        <r>
          <rPr>
            <sz val="11"/>
            <rFont val="Calibri"/>
          </rPr>
          <t>Duplicate User IDs (UIDs) must not exist for interactive users.</t>
        </r>
      </text>
    </comment>
    <comment ref="J4" authorId="0" shapeId="0" xr:uid="{00000000-0006-0000-0600-000006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K4" authorId="0" shapeId="0" xr:uid="{00000000-0006-0000-0600-000007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L4" authorId="0" shapeId="0" xr:uid="{00000000-0006-0000-0600-000008000000}">
      <text>
        <r>
          <rPr>
            <sz val="11"/>
            <rFont val="Calibri"/>
          </rPr>
          <t>Successful/unsuccessful uses of the apparmor_parser command must generate an audit record.</t>
        </r>
      </text>
    </comment>
    <comment ref="J8" authorId="0" shapeId="0" xr:uid="{00000000-0006-0000-0600-000009000000}">
      <text>
        <r>
          <rPr>
            <sz val="11"/>
            <rFont val="Calibri"/>
          </rPr>
          <t>The Ubuntu operating system must prevent direct login into the root account.</t>
        </r>
      </text>
    </comment>
    <comment ref="K8" authorId="0" shapeId="0" xr:uid="{00000000-0006-0000-0600-00000A000000}">
      <text>
        <r>
          <rPr>
            <sz val="11"/>
            <rFont val="Calibri"/>
          </rPr>
          <t>The Ubuntu operating system must require users to re-authenticate for privilege escalation and changing roles.</t>
        </r>
      </text>
    </comment>
    <comment ref="L8" authorId="0" shapeId="0" xr:uid="{00000000-0006-0000-0600-00000B000000}">
      <text>
        <r>
          <rPr>
            <sz val="11"/>
            <rFont val="Calibri"/>
          </rPr>
          <t>The root account must be the only account having unrestricted access to the system.</t>
        </r>
      </text>
    </comment>
    <comment ref="M8" authorId="0" shapeId="0" xr:uid="{00000000-0006-0000-0600-00000C000000}">
      <text>
        <r>
          <rPr>
            <sz val="11"/>
            <rFont val="Calibri"/>
          </rPr>
          <t>The Ubuntu operating system must not permit direct logons to the root account using remote access via SSH.</t>
        </r>
      </text>
    </comment>
    <comment ref="J9" authorId="0" shapeId="0" xr:uid="{00000000-0006-0000-0600-00000D000000}">
      <text>
        <r>
          <rPr>
            <sz val="11"/>
            <rFont val="Calibri"/>
          </rPr>
          <t>The Ubuntu operating system must require users to re-authenticate for privilege escalation and changing roles.</t>
        </r>
      </text>
    </comment>
    <comment ref="K9" authorId="0" shapeId="0" xr:uid="{00000000-0006-0000-0600-00000E000000}">
      <text>
        <r>
          <rPr>
            <sz val="11"/>
            <rFont val="Calibri"/>
          </rPr>
          <t>The audit system must be configured to audit the execution of privileged functions and prevent all software from executing at higher privilege levels than users executing the software.</t>
        </r>
      </text>
    </comment>
    <comment ref="J10" authorId="0" shapeId="0" xr:uid="{00000000-0006-0000-0600-00000F000000}">
      <text>
        <r>
          <rPr>
            <sz val="11"/>
            <rFont val="Calibri"/>
          </rPr>
          <t>The Ubuntu operating system must automatically lock an account until the locked account is released by an administrator when three unsuccessful logon attempts.</t>
        </r>
      </text>
    </comment>
    <comment ref="K10" authorId="0" shapeId="0" xr:uid="{00000000-0006-0000-0600-000010000000}">
      <text>
        <r>
          <rPr>
            <sz val="11"/>
            <rFont val="Calibri"/>
          </rPr>
          <t>Accounts on the Ubuntu operating system that are subject to three unsuccessful logon attempts within 15 minutes must be locked for the maximum configurable period.</t>
        </r>
      </text>
    </comment>
    <comment ref="L10" authorId="0" shapeId="0" xr:uid="{00000000-0006-0000-0600-000011000000}">
      <text>
        <r>
          <rPr>
            <sz val="11"/>
            <rFont val="Calibri"/>
          </rPr>
          <t>The Ubuntu operating system must enforce a delay of at least 4 seconds between logon prompts following a failed logon attempt.</t>
        </r>
      </text>
    </comment>
    <comment ref="J11" authorId="0" shapeId="0" xr:uid="{00000000-0006-0000-0600-000012000000}">
      <text>
        <r>
          <rPr>
            <sz val="11"/>
            <rFont val="Calibri"/>
          </rPr>
          <t>The Ubuntu operating system must display the Standard Mandatory DoD Notice and Consent Banner before granting local or remote access to the system via a graphical user logon.</t>
        </r>
      </text>
    </comment>
    <comment ref="K11" authorId="0" shapeId="0" xr:uid="{00000000-0006-0000-0600-000013000000}">
      <text>
        <r>
          <rPr>
            <sz val="11"/>
            <rFont val="Calibri"/>
          </rPr>
          <t>The Ubuntu operating system must display the Standard Mandatory DoD Notice and Consent Banner before granting local or remote access to the system via a command line user logon.</t>
        </r>
      </text>
    </comment>
    <comment ref="L11" authorId="0" shapeId="0" xr:uid="{00000000-0006-0000-0600-000014000000}">
      <text>
        <r>
          <rPr>
            <sz val="11"/>
            <rFont val="Calibri"/>
          </rPr>
          <t>The Ubuntu operating system must display the Standard Mandatory DoD Notice and Consent Banner before granting local or remote access to the system via a ssh logon and the user must acknowledge the usage conditions and take explicit actions to log on for further access.</t>
        </r>
      </text>
    </comment>
    <comment ref="J12" authorId="0" shapeId="0" xr:uid="{00000000-0006-0000-0600-000015000000}">
      <text>
        <r>
          <rPr>
            <sz val="11"/>
            <rFont val="Calibri"/>
          </rPr>
          <t>The Ubuntu operating system must enable a user session lock until that user re-establishes access using established identification and authentication procedures.</t>
        </r>
      </text>
    </comment>
    <comment ref="K12" authorId="0" shapeId="0" xr:uid="{00000000-0006-0000-0600-000016000000}">
      <text>
        <r>
          <rPr>
            <sz val="11"/>
            <rFont val="Calibri"/>
          </rPr>
          <t>All users must be able to directly initiate a session lock for all connection types.</t>
        </r>
      </text>
    </comment>
    <comment ref="L12" authorId="0" shapeId="0" xr:uid="{00000000-0006-0000-0600-000017000000}">
      <text>
        <r>
          <rPr>
            <sz val="11"/>
            <rFont val="Calibri"/>
          </rPr>
          <t>Ubuntu operating system sessions must be automatically logged out after 15 minutes of inactivity.</t>
        </r>
      </text>
    </comment>
    <comment ref="M12" authorId="0" shapeId="0" xr:uid="{00000000-0006-0000-0600-000018000000}">
      <text>
        <r>
          <rPr>
            <sz val="11"/>
            <rFont val="Calibri"/>
          </rPr>
          <t>The Ubuntu operating system must limit the number of concurrent sessions to ten for all accounts and/or account types.</t>
        </r>
      </text>
    </comment>
    <comment ref="N12" authorId="0" shapeId="0" xr:uid="{00000000-0006-0000-0600-000019000000}">
      <text>
        <r>
          <rPr>
            <sz val="11"/>
            <rFont val="Calibri"/>
          </rPr>
          <t>The Ubuntu operating system must be configured so that all network connections associated with SSH traffic are terminated at the end of the session or after 10 minutes of inactivity, except to fulfill documented and validated mission requirements.</t>
        </r>
      </text>
    </comment>
    <comment ref="J13" authorId="0" shapeId="0" xr:uid="{00000000-0006-0000-0600-00001A000000}">
      <text>
        <r>
          <rPr>
            <sz val="11"/>
            <rFont val="Calibri"/>
          </rPr>
          <t>Ubuntu operating system sessions must be automatically logged out after 15 minutes of inactivity.</t>
        </r>
      </text>
    </comment>
    <comment ref="K13" authorId="0" shapeId="0" xr:uid="{00000000-0006-0000-0600-00001B000000}">
      <text>
        <r>
          <rPr>
            <sz val="11"/>
            <rFont val="Calibri"/>
          </rPr>
          <t>The Ubuntu operating system must display the date and time of the last successful account logon upon logon.</t>
        </r>
      </text>
    </comment>
    <comment ref="L13" authorId="0" shapeId="0" xr:uid="{00000000-0006-0000-0600-00001C000000}">
      <text>
        <r>
          <rPr>
            <sz val="11"/>
            <rFont val="Calibri"/>
          </rPr>
          <t>The system must display the date and time of the last successful account logon upon an SSH logon.</t>
        </r>
      </text>
    </comment>
    <comment ref="M13" authorId="0" shapeId="0" xr:uid="{00000000-0006-0000-0600-00001D000000}">
      <text>
        <r>
          <rPr>
            <sz val="11"/>
            <rFont val="Calibri"/>
          </rPr>
          <t>The Ubuntu operating system must be configured so that all network connections associated with SSH traffic are terminated at the end of the session or after 10 minutes of inactivity, except to fulfill documented and validated mission requirements.</t>
        </r>
      </text>
    </comment>
    <comment ref="J14" authorId="0" shapeId="0" xr:uid="{00000000-0006-0000-0600-00001E000000}">
      <text>
        <r>
          <rPr>
            <sz val="11"/>
            <rFont val="Calibri"/>
          </rPr>
          <t>Wireless network adapters must be disabled.</t>
        </r>
      </text>
    </comment>
    <comment ref="J23" authorId="0" shapeId="0" xr:uid="{00000000-0006-0000-0600-00001F000000}">
      <text>
        <r>
          <rPr>
            <sz val="11"/>
            <rFont val="Calibri"/>
          </rPr>
          <t>The Ubuntu operating system must be configured so that when passwords are changed or new passwords are established, pwquality must be used.</t>
        </r>
      </text>
    </comment>
    <comment ref="K23" authorId="0" shapeId="0" xr:uid="{00000000-0006-0000-0600-000043000000}">
      <text>
        <r>
          <rPr>
            <sz val="11"/>
            <rFont val="Calibri"/>
          </rPr>
          <t>The Ubuntu operating system must implement NSA-approved cryptography to protect classified information in accordance with applicable federal laws, Executive Orders, directives, policies, regulations, and standards.</t>
        </r>
      </text>
    </comment>
    <comment ref="L23" authorId="0" shapeId="0" xr:uid="{00000000-0006-0000-0600-000044000000}">
      <text>
        <r>
          <rPr>
            <sz val="11"/>
            <rFont val="Calibri"/>
          </rPr>
          <t>User accounts with temporary passwords, must require an immediate change to a permanent password after login.</t>
        </r>
      </text>
    </comment>
    <comment ref="M23" authorId="0" shapeId="0" xr:uid="{00000000-0006-0000-0600-000045000000}">
      <text>
        <r>
          <rPr>
            <sz val="11"/>
            <rFont val="Calibri"/>
          </rPr>
          <t>File systems that are used with removable media must be mounted to prevent files with the setuid and setguid bit set from being executed.</t>
        </r>
      </text>
    </comment>
    <comment ref="N23" authorId="0" shapeId="0" xr:uid="{00000000-0006-0000-0600-000046000000}">
      <text>
        <r>
          <rPr>
            <sz val="11"/>
            <rFont val="Calibri"/>
          </rPr>
          <t>Audit records must contain information to establish what type of events occurred, the source of events, where events occurred, and the outcome of events.</t>
        </r>
      </text>
    </comment>
    <comment ref="O23" authorId="0" shapeId="0" xr:uid="{00000000-0006-0000-0600-000020000000}">
      <text>
        <r>
          <rPr>
            <sz val="11"/>
            <rFont val="Calibri"/>
          </rPr>
          <t>The auditd service must be running in the Ubuntu operating system.</t>
        </r>
      </text>
    </comment>
    <comment ref="P23" authorId="0" shapeId="0" xr:uid="{00000000-0006-0000-0600-000021000000}">
      <text>
        <r>
          <rPr>
            <sz val="11"/>
            <rFont val="Calibri"/>
          </rPr>
          <t>The Ubuntu operating system must allocate audit record storage capacity to store at least one weeks worth of audit records, when audit records are not immediately sent to a central audit record storage facility.</t>
        </r>
      </text>
    </comment>
    <comment ref="Q23" authorId="0" shapeId="0" xr:uid="{00000000-0006-0000-0600-000022000000}">
      <text>
        <r>
          <rPr>
            <sz val="11"/>
            <rFont val="Calibri"/>
          </rPr>
          <t>The Ubuntu operating system must notify the System Administrator (SA) and Information System Security Officer (ISSO) (at a minimum) when allocated audit record storage volume reaches 75% of the repository maximum audit record storage capacity.</t>
        </r>
      </text>
    </comment>
    <comment ref="R23" authorId="0" shapeId="0" xr:uid="{00000000-0006-0000-0600-000023000000}">
      <text>
        <r>
          <rPr>
            <sz val="11"/>
            <rFont val="Calibri"/>
          </rPr>
          <t>The Ubuntu operating system must notify the System Administrator (SA) and Information System Security Officer (ISSO) (at a minimum) via email when allocated audit record storage volume reaches 75% of the repository maximum audit record storage capacity.</t>
        </r>
      </text>
    </comment>
    <comment ref="S23" authorId="0" shapeId="0" xr:uid="{00000000-0006-0000-0600-000024000000}">
      <text>
        <r>
          <rPr>
            <sz val="11"/>
            <rFont val="Calibri"/>
          </rPr>
          <t>The System Administrator (SA) and Information System Security Officer (ISSO) (at a minimum) must be alerted of an audit processing failure event.</t>
        </r>
      </text>
    </comment>
    <comment ref="T23" authorId="0" shapeId="0" xr:uid="{00000000-0006-0000-0600-000025000000}">
      <text>
        <r>
          <rPr>
            <sz val="11"/>
            <rFont val="Calibri"/>
          </rPr>
          <t>The System Administrator (SA) and Information System Security Officer (ISSO) (at a minimum) must be alerted when the audit storage volume is full.</t>
        </r>
      </text>
    </comment>
    <comment ref="U23" authorId="0" shapeId="0" xr:uid="{00000000-0006-0000-0600-000026000000}">
      <text>
        <r>
          <rPr>
            <sz val="11"/>
            <rFont val="Calibri"/>
          </rPr>
          <t>The audit system must take appropriate action when the audit storage volume is full.</t>
        </r>
      </text>
    </comment>
    <comment ref="V23" authorId="0" shapeId="0" xr:uid="{00000000-0006-0000-0600-000027000000}">
      <text>
        <r>
          <rPr>
            <sz val="11"/>
            <rFont val="Calibri"/>
          </rPr>
          <t>The remote audit system must take appropriate action when audit storage is full.</t>
        </r>
      </text>
    </comment>
    <comment ref="W23" authorId="0" shapeId="0" xr:uid="{00000000-0006-0000-0600-000028000000}">
      <text>
        <r>
          <rPr>
            <sz val="11"/>
            <rFont val="Calibri"/>
          </rPr>
          <t>The Ubuntu operating system must allow only the Information System Security Manager (ISSM) (or individuals or roles appointed by the ISSM) to select which auditable events are to be audited.</t>
        </r>
      </text>
    </comment>
    <comment ref="X23" authorId="0" shapeId="0" xr:uid="{00000000-0006-0000-0600-000029000000}">
      <text>
        <r>
          <rPr>
            <sz val="11"/>
            <rFont val="Calibri"/>
          </rPr>
          <t>The audit records must be off-loaded onto a different system or storage media from the system being audited.</t>
        </r>
      </text>
    </comment>
    <comment ref="Y23" authorId="0" shapeId="0" xr:uid="{00000000-0006-0000-0600-00002A000000}">
      <text>
        <r>
          <rPr>
            <sz val="11"/>
            <rFont val="Calibri"/>
          </rPr>
          <t>The Ubuntu operating system must generate audit records for all account creations, modifications, disabling, and termination events that affect /etc/passwd.</t>
        </r>
      </text>
    </comment>
    <comment ref="Z23" authorId="0" shapeId="0" xr:uid="{00000000-0006-0000-0600-00002B000000}">
      <text>
        <r>
          <rPr>
            <sz val="11"/>
            <rFont val="Calibri"/>
          </rPr>
          <t>The Ubuntu operating system must generate audit records for all account creations, modifications, disabling, and termination events that affect /etc/group.</t>
        </r>
      </text>
    </comment>
    <comment ref="AA23" authorId="0" shapeId="0" xr:uid="{00000000-0006-0000-0600-00002C000000}">
      <text>
        <r>
          <rPr>
            <sz val="11"/>
            <rFont val="Calibri"/>
          </rPr>
          <t>The Ubuntu operating system must generate audit records for all account creations, modifications, disabling, and termination events that affect /etc/gshadow.</t>
        </r>
      </text>
    </comment>
    <comment ref="AB23" authorId="0" shapeId="0" xr:uid="{00000000-0006-0000-0600-00002D000000}">
      <text>
        <r>
          <rPr>
            <sz val="11"/>
            <rFont val="Calibri"/>
          </rPr>
          <t>The Ubuntu operating system must generate audit records for all account creations, modifications, disabling, and termination events that affect /etc/shadow.</t>
        </r>
      </text>
    </comment>
    <comment ref="AC23" authorId="0" shapeId="0" xr:uid="{00000000-0006-0000-0600-00002E000000}">
      <text>
        <r>
          <rPr>
            <sz val="11"/>
            <rFont val="Calibri"/>
          </rPr>
          <t>The Ubuntu operating system must generate audit records for all account creations, modifications, disabling, and termination events that affect /etc/security/opasswd.</t>
        </r>
      </text>
    </comment>
    <comment ref="AD23" authorId="0" shapeId="0" xr:uid="{00000000-0006-0000-0600-00002F000000}">
      <text>
        <r>
          <rPr>
            <sz val="11"/>
            <rFont val="Calibri"/>
          </rPr>
          <t>The audit system must be configured to audit the execution of privileged functions and prevent all software from executing at higher privilege levels than users executing the software.</t>
        </r>
      </text>
    </comment>
    <comment ref="AE23" authorId="0" shapeId="0" xr:uid="{00000000-0006-0000-0600-000030000000}">
      <text>
        <r>
          <rPr>
            <sz val="11"/>
            <rFont val="Calibri"/>
          </rPr>
          <t>Successful/unsuccessful uses of the su command must generate an audit record.</t>
        </r>
      </text>
    </comment>
    <comment ref="AF23" authorId="0" shapeId="0" xr:uid="{00000000-0006-0000-0600-000031000000}">
      <text>
        <r>
          <rPr>
            <sz val="11"/>
            <rFont val="Calibri"/>
          </rPr>
          <t>Successful/unsuccessful uses of the chfn command must generate an audit record.</t>
        </r>
      </text>
    </comment>
    <comment ref="AG23" authorId="0" shapeId="0" xr:uid="{00000000-0006-0000-0600-000032000000}">
      <text>
        <r>
          <rPr>
            <sz val="11"/>
            <rFont val="Calibri"/>
          </rPr>
          <t>Successful/unsuccessful uses of the mount command must generate an audit record.</t>
        </r>
      </text>
    </comment>
    <comment ref="AH23" authorId="0" shapeId="0" xr:uid="{00000000-0006-0000-0600-000033000000}">
      <text>
        <r>
          <rPr>
            <sz val="11"/>
            <rFont val="Calibri"/>
          </rPr>
          <t>Successful/unsuccessful uses of the umount command must generate an audit record.</t>
        </r>
      </text>
    </comment>
    <comment ref="AI23" authorId="0" shapeId="0" xr:uid="{00000000-0006-0000-0600-000034000000}">
      <text>
        <r>
          <rPr>
            <sz val="11"/>
            <rFont val="Calibri"/>
          </rPr>
          <t>Successful/unsuccessful uses of the ssh-agent command must generate an audit record.</t>
        </r>
      </text>
    </comment>
    <comment ref="AJ23" authorId="0" shapeId="0" xr:uid="{00000000-0006-0000-0600-000035000000}">
      <text>
        <r>
          <rPr>
            <sz val="11"/>
            <rFont val="Calibri"/>
          </rPr>
          <t>Successful/unsuccessful uses of the ssh-keysign command must generate an audit record.</t>
        </r>
      </text>
    </comment>
    <comment ref="AK23" authorId="0" shapeId="0" xr:uid="{00000000-0006-0000-0600-000036000000}">
      <text>
        <r>
          <rPr>
            <sz val="11"/>
            <rFont val="Calibri"/>
          </rPr>
          <t>The audit system must be configured to audit any usage of the kmod command.</t>
        </r>
      </text>
    </comment>
    <comment ref="AL23" authorId="0" shapeId="0" xr:uid="{00000000-0006-0000-0600-000037000000}">
      <text>
        <r>
          <rPr>
            <sz val="11"/>
            <rFont val="Calibri"/>
          </rPr>
          <t>The audit system must be configured to audit any usage of the setxattr system call.</t>
        </r>
      </text>
    </comment>
    <comment ref="AM23" authorId="0" shapeId="0" xr:uid="{00000000-0006-0000-0600-000038000000}">
      <text>
        <r>
          <rPr>
            <sz val="11"/>
            <rFont val="Calibri"/>
          </rPr>
          <t>The audit system must be configured to audit any usage of the lsetxattr system call.</t>
        </r>
      </text>
    </comment>
    <comment ref="AN23" authorId="0" shapeId="0" xr:uid="{00000000-0006-0000-0600-000039000000}">
      <text>
        <r>
          <rPr>
            <sz val="11"/>
            <rFont val="Calibri"/>
          </rPr>
          <t>The audit system must be configured to audit any usage of the fsetxattr system call.</t>
        </r>
      </text>
    </comment>
    <comment ref="AO23" authorId="0" shapeId="0" xr:uid="{00000000-0006-0000-0600-00003A000000}">
      <text>
        <r>
          <rPr>
            <sz val="11"/>
            <rFont val="Calibri"/>
          </rPr>
          <t>The audit system must be configured to audit any usage of the removexattr system call.</t>
        </r>
      </text>
    </comment>
    <comment ref="AP23" authorId="0" shapeId="0" xr:uid="{00000000-0006-0000-0600-00003B000000}">
      <text>
        <r>
          <rPr>
            <sz val="11"/>
            <rFont val="Calibri"/>
          </rPr>
          <t>The audit system must be configured to audit any usage of the lremovexattr system call.</t>
        </r>
      </text>
    </comment>
    <comment ref="AQ23" authorId="0" shapeId="0" xr:uid="{00000000-0006-0000-0600-00003C000000}">
      <text>
        <r>
          <rPr>
            <sz val="11"/>
            <rFont val="Calibri"/>
          </rPr>
          <t>The audit system must be configured to audit any usage of the fremovexattr system call.</t>
        </r>
      </text>
    </comment>
    <comment ref="AR23" authorId="0" shapeId="0" xr:uid="{00000000-0006-0000-0600-00003D000000}">
      <text>
        <r>
          <rPr>
            <sz val="11"/>
            <rFont val="Calibri"/>
          </rPr>
          <t>Successful/unsuccessful uses of the chown command must generate an audit record.</t>
        </r>
      </text>
    </comment>
    <comment ref="AS23" authorId="0" shapeId="0" xr:uid="{00000000-0006-0000-0600-00003E000000}">
      <text>
        <r>
          <rPr>
            <sz val="11"/>
            <rFont val="Calibri"/>
          </rPr>
          <t>Successful/unsuccessful uses of the fchown command must generate an audit record.</t>
        </r>
      </text>
    </comment>
    <comment ref="AT23" authorId="0" shapeId="0" xr:uid="{00000000-0006-0000-0600-00003F000000}">
      <text>
        <r>
          <rPr>
            <sz val="11"/>
            <rFont val="Calibri"/>
          </rPr>
          <t>Successful/unsuccessful uses of the fchownat command must generate an audit record.</t>
        </r>
      </text>
    </comment>
    <comment ref="AU23" authorId="0" shapeId="0" xr:uid="{00000000-0006-0000-0600-000040000000}">
      <text>
        <r>
          <rPr>
            <sz val="11"/>
            <rFont val="Calibri"/>
          </rPr>
          <t>Successful/unsuccessful uses of the lchown command must generate an audit record.</t>
        </r>
      </text>
    </comment>
    <comment ref="AV23" authorId="0" shapeId="0" xr:uid="{00000000-0006-0000-0600-000041000000}">
      <text>
        <r>
          <rPr>
            <sz val="11"/>
            <rFont val="Calibri"/>
          </rPr>
          <t>Successful/unsuccessful uses of the chmod command must generate an audit record.</t>
        </r>
      </text>
    </comment>
    <comment ref="AW23" authorId="0" shapeId="0" xr:uid="{00000000-0006-0000-0600-000042000000}">
      <text>
        <r>
          <rPr>
            <sz val="11"/>
            <rFont val="Calibri"/>
          </rPr>
          <t>Successful/unsuccessful uses of the fchmod command must generate an audit record.</t>
        </r>
      </text>
    </comment>
    <comment ref="J24" authorId="0" shapeId="0" xr:uid="{00000000-0006-0000-0600-000047000000}">
      <text>
        <r>
          <rPr>
            <sz val="11"/>
            <rFont val="Calibri"/>
          </rPr>
          <t>The Ubuntu operating system must generate audit records for all account creations, modifications, disabling, and termination events that affect /etc/passwd.</t>
        </r>
      </text>
    </comment>
    <comment ref="K24" authorId="0" shapeId="0" xr:uid="{00000000-0006-0000-0600-000048000000}">
      <text>
        <r>
          <rPr>
            <sz val="11"/>
            <rFont val="Calibri"/>
          </rPr>
          <t>The Ubuntu operating system must generate audit records for all account creations, modifications, disabling, and termination events that affect /etc/group.</t>
        </r>
      </text>
    </comment>
    <comment ref="L24" authorId="0" shapeId="0" xr:uid="{00000000-0006-0000-0600-000049000000}">
      <text>
        <r>
          <rPr>
            <sz val="11"/>
            <rFont val="Calibri"/>
          </rPr>
          <t>The Ubuntu operating system must generate audit records for all account creations, modifications, disabling, and termination events that affect /etc/gshadow.</t>
        </r>
      </text>
    </comment>
    <comment ref="M24" authorId="0" shapeId="0" xr:uid="{00000000-0006-0000-0600-00004A000000}">
      <text>
        <r>
          <rPr>
            <sz val="11"/>
            <rFont val="Calibri"/>
          </rPr>
          <t>The Ubuntu operating system must generate audit records for all account creations, modifications, disabling, and termination events that affect /etc/shadow.</t>
        </r>
      </text>
    </comment>
    <comment ref="N24" authorId="0" shapeId="0" xr:uid="{00000000-0006-0000-0600-00004B000000}">
      <text>
        <r>
          <rPr>
            <sz val="11"/>
            <rFont val="Calibri"/>
          </rPr>
          <t>The Ubuntu operating system must generate audit records for all account creations, modifications, disabling, and termination events that affect /etc/security/opasswd.</t>
        </r>
      </text>
    </comment>
    <comment ref="O24" authorId="0" shapeId="0" xr:uid="{00000000-0006-0000-0600-00004C000000}">
      <text>
        <r>
          <rPr>
            <sz val="11"/>
            <rFont val="Calibri"/>
          </rPr>
          <t>The audit system must be configured to audit the execution of privileged functions and prevent all software from executing at higher privilege levels than users executing the software.</t>
        </r>
      </text>
    </comment>
    <comment ref="P24" authorId="0" shapeId="0" xr:uid="{00000000-0006-0000-0600-00004D000000}">
      <text>
        <r>
          <rPr>
            <sz val="11"/>
            <rFont val="Calibri"/>
          </rPr>
          <t>Successful/unsuccessful uses of the su command must generate an audit record.</t>
        </r>
      </text>
    </comment>
    <comment ref="Q24" authorId="0" shapeId="0" xr:uid="{00000000-0006-0000-0600-00004E000000}">
      <text>
        <r>
          <rPr>
            <sz val="11"/>
            <rFont val="Calibri"/>
          </rPr>
          <t>Successful/unsuccessful uses of the chfn command must generate an audit record.</t>
        </r>
      </text>
    </comment>
    <comment ref="R24" authorId="0" shapeId="0" xr:uid="{00000000-0006-0000-0600-00004F000000}">
      <text>
        <r>
          <rPr>
            <sz val="11"/>
            <rFont val="Calibri"/>
          </rPr>
          <t>Successful/unsuccessful uses of the mount command must generate an audit record.</t>
        </r>
      </text>
    </comment>
    <comment ref="S24" authorId="0" shapeId="0" xr:uid="{00000000-0006-0000-0600-000050000000}">
      <text>
        <r>
          <rPr>
            <sz val="11"/>
            <rFont val="Calibri"/>
          </rPr>
          <t>Successful/unsuccessful uses of the umount command must generate an audit record.</t>
        </r>
      </text>
    </comment>
    <comment ref="T24" authorId="0" shapeId="0" xr:uid="{00000000-0006-0000-0600-000051000000}">
      <text>
        <r>
          <rPr>
            <sz val="11"/>
            <rFont val="Calibri"/>
          </rPr>
          <t>Successful/unsuccessful uses of the ssh-agent command must generate an audit record.</t>
        </r>
      </text>
    </comment>
    <comment ref="U24" authorId="0" shapeId="0" xr:uid="{00000000-0006-0000-0600-000052000000}">
      <text>
        <r>
          <rPr>
            <sz val="11"/>
            <rFont val="Calibri"/>
          </rPr>
          <t>Successful/unsuccessful uses of the ssh-keysign command must generate an audit record.</t>
        </r>
      </text>
    </comment>
    <comment ref="V24" authorId="0" shapeId="0" xr:uid="{00000000-0006-0000-0600-000053000000}">
      <text>
        <r>
          <rPr>
            <sz val="11"/>
            <rFont val="Calibri"/>
          </rPr>
          <t>The audit system must be configured to audit any usage of the setxattr system call.</t>
        </r>
      </text>
    </comment>
    <comment ref="W24" authorId="0" shapeId="0" xr:uid="{00000000-0006-0000-0600-000054000000}">
      <text>
        <r>
          <rPr>
            <sz val="11"/>
            <rFont val="Calibri"/>
          </rPr>
          <t>The audit system must be configured to audit any usage of the lsetxattr system call.</t>
        </r>
      </text>
    </comment>
    <comment ref="X24" authorId="0" shapeId="0" xr:uid="{00000000-0006-0000-0600-000055000000}">
      <text>
        <r>
          <rPr>
            <sz val="11"/>
            <rFont val="Calibri"/>
          </rPr>
          <t>The audit system must be configured to audit any usage of the fsetxattr system call.</t>
        </r>
      </text>
    </comment>
    <comment ref="Y24" authorId="0" shapeId="0" xr:uid="{00000000-0006-0000-0600-000056000000}">
      <text>
        <r>
          <rPr>
            <sz val="11"/>
            <rFont val="Calibri"/>
          </rPr>
          <t>The audit system must be configured to audit any usage of the removexattr system call.</t>
        </r>
      </text>
    </comment>
    <comment ref="Z24" authorId="0" shapeId="0" xr:uid="{00000000-0006-0000-0600-000057000000}">
      <text>
        <r>
          <rPr>
            <sz val="11"/>
            <rFont val="Calibri"/>
          </rPr>
          <t>The audit system must be configured to audit any usage of the lremovexattr system call.</t>
        </r>
      </text>
    </comment>
    <comment ref="AA24" authorId="0" shapeId="0" xr:uid="{00000000-0006-0000-0600-000058000000}">
      <text>
        <r>
          <rPr>
            <sz val="11"/>
            <rFont val="Calibri"/>
          </rPr>
          <t>The audit system must be configured to audit any usage of the fremovexattr system call.</t>
        </r>
      </text>
    </comment>
    <comment ref="AB24" authorId="0" shapeId="0" xr:uid="{00000000-0006-0000-0600-000059000000}">
      <text>
        <r>
          <rPr>
            <sz val="11"/>
            <rFont val="Calibri"/>
          </rPr>
          <t>Successful/unsuccessful uses of the chown command must generate an audit record.</t>
        </r>
      </text>
    </comment>
    <comment ref="AC24" authorId="0" shapeId="0" xr:uid="{00000000-0006-0000-0600-00005A000000}">
      <text>
        <r>
          <rPr>
            <sz val="11"/>
            <rFont val="Calibri"/>
          </rPr>
          <t>Successful/unsuccessful uses of the fchown command must generate an audit record.</t>
        </r>
      </text>
    </comment>
    <comment ref="AD24" authorId="0" shapeId="0" xr:uid="{00000000-0006-0000-0600-00005B000000}">
      <text>
        <r>
          <rPr>
            <sz val="11"/>
            <rFont val="Calibri"/>
          </rPr>
          <t>Successful/unsuccessful uses of the fchownat command must generate an audit record.</t>
        </r>
      </text>
    </comment>
    <comment ref="AE24" authorId="0" shapeId="0" xr:uid="{00000000-0006-0000-0600-00005C000000}">
      <text>
        <r>
          <rPr>
            <sz val="11"/>
            <rFont val="Calibri"/>
          </rPr>
          <t>Successful/unsuccessful uses of the lchown command must generate an audit record.</t>
        </r>
      </text>
    </comment>
    <comment ref="AF24" authorId="0" shapeId="0" xr:uid="{00000000-0006-0000-0600-00005D000000}">
      <text>
        <r>
          <rPr>
            <sz val="11"/>
            <rFont val="Calibri"/>
          </rPr>
          <t>Successful/unsuccessful uses of the chmod command must generate an audit record.</t>
        </r>
      </text>
    </comment>
    <comment ref="AG24" authorId="0" shapeId="0" xr:uid="{00000000-0006-0000-0600-00005E000000}">
      <text>
        <r>
          <rPr>
            <sz val="11"/>
            <rFont val="Calibri"/>
          </rPr>
          <t>Successful/unsuccessful uses of the fchmod command must generate an audit record.</t>
        </r>
      </text>
    </comment>
    <comment ref="AH24" authorId="0" shapeId="0" xr:uid="{00000000-0006-0000-0600-00005F000000}">
      <text>
        <r>
          <rPr>
            <sz val="11"/>
            <rFont val="Calibri"/>
          </rPr>
          <t>Successful/unsuccessful uses of the fchmodat command must generate an audit record.</t>
        </r>
      </text>
    </comment>
    <comment ref="AI24" authorId="0" shapeId="0" xr:uid="{00000000-0006-0000-0600-000060000000}">
      <text>
        <r>
          <rPr>
            <sz val="11"/>
            <rFont val="Calibri"/>
          </rPr>
          <t>Successful/unsuccessful uses of the open command must generate an audit record.</t>
        </r>
      </text>
    </comment>
    <comment ref="AJ24" authorId="0" shapeId="0" xr:uid="{00000000-0006-0000-0600-000061000000}">
      <text>
        <r>
          <rPr>
            <sz val="11"/>
            <rFont val="Calibri"/>
          </rPr>
          <t>Successful/unsuccessful uses of the truncate command must generate an audit record.</t>
        </r>
      </text>
    </comment>
    <comment ref="AK24" authorId="0" shapeId="0" xr:uid="{00000000-0006-0000-0600-000062000000}">
      <text>
        <r>
          <rPr>
            <sz val="11"/>
            <rFont val="Calibri"/>
          </rPr>
          <t>Successful/unsuccessful uses of the ftruncate command must generate an audit record.</t>
        </r>
      </text>
    </comment>
    <comment ref="AL24" authorId="0" shapeId="0" xr:uid="{00000000-0006-0000-0600-000063000000}">
      <text>
        <r>
          <rPr>
            <sz val="11"/>
            <rFont val="Calibri"/>
          </rPr>
          <t>Successful/unsuccessful uses of the creat command must generate an audit record.</t>
        </r>
      </text>
    </comment>
    <comment ref="AM24" authorId="0" shapeId="0" xr:uid="{00000000-0006-0000-0600-000064000000}">
      <text>
        <r>
          <rPr>
            <sz val="11"/>
            <rFont val="Calibri"/>
          </rPr>
          <t>Successful/unsuccessful uses of the openat command must generate an audit record.</t>
        </r>
      </text>
    </comment>
    <comment ref="AN24" authorId="0" shapeId="0" xr:uid="{00000000-0006-0000-0600-000065000000}">
      <text>
        <r>
          <rPr>
            <sz val="11"/>
            <rFont val="Calibri"/>
          </rPr>
          <t>Successful/unsuccessful uses of the open_by_handle_at command must generate an audit record.</t>
        </r>
      </text>
    </comment>
    <comment ref="AO24" authorId="0" shapeId="0" xr:uid="{00000000-0006-0000-0600-000066000000}">
      <text>
        <r>
          <rPr>
            <sz val="11"/>
            <rFont val="Calibri"/>
          </rPr>
          <t>Successful/unsuccessful uses of the sudo command must generate an audit record.</t>
        </r>
      </text>
    </comment>
    <comment ref="AP24" authorId="0" shapeId="0" xr:uid="{00000000-0006-0000-0600-000067000000}">
      <text>
        <r>
          <rPr>
            <sz val="11"/>
            <rFont val="Calibri"/>
          </rPr>
          <t>Successful/unsuccessful uses of the chsh command must generate an audit record.</t>
        </r>
      </text>
    </comment>
    <comment ref="AQ24" authorId="0" shapeId="0" xr:uid="{00000000-0006-0000-0600-000068000000}">
      <text>
        <r>
          <rPr>
            <sz val="11"/>
            <rFont val="Calibri"/>
          </rPr>
          <t>Successful/unsuccessful uses of the newgrp command must generate an audit record.</t>
        </r>
      </text>
    </comment>
    <comment ref="AR24" authorId="0" shapeId="0" xr:uid="{00000000-0006-0000-0600-000069000000}">
      <text>
        <r>
          <rPr>
            <sz val="11"/>
            <rFont val="Calibri"/>
          </rPr>
          <t>Successful/unsuccessful uses of the setfacl command must generate an audit record.</t>
        </r>
      </text>
    </comment>
    <comment ref="AS24" authorId="0" shapeId="0" xr:uid="{00000000-0006-0000-0600-00006A000000}">
      <text>
        <r>
          <rPr>
            <sz val="11"/>
            <rFont val="Calibri"/>
          </rPr>
          <t>Successful/unsuccessful uses of the chacl command must generate an audit record.</t>
        </r>
      </text>
    </comment>
    <comment ref="AT24" authorId="0" shapeId="0" xr:uid="{00000000-0006-0000-0600-00006B000000}">
      <text>
        <r>
          <rPr>
            <sz val="11"/>
            <rFont val="Calibri"/>
          </rPr>
          <t>Successful/unsuccessful modifications to the tallylog file must generate an audit record.</t>
        </r>
      </text>
    </comment>
    <comment ref="AU24" authorId="0" shapeId="0" xr:uid="{00000000-0006-0000-0600-00006C000000}">
      <text>
        <r>
          <rPr>
            <sz val="11"/>
            <rFont val="Calibri"/>
          </rPr>
          <t>Successful/unsuccessful modifications to the faillog file must generate an audit record.</t>
        </r>
      </text>
    </comment>
    <comment ref="AV24" authorId="0" shapeId="0" xr:uid="{00000000-0006-0000-0600-00006D000000}">
      <text>
        <r>
          <rPr>
            <sz val="11"/>
            <rFont val="Calibri"/>
          </rPr>
          <t>Successful/unsuccessful modifications to the lastlog file must generate an audit record.</t>
        </r>
      </text>
    </comment>
    <comment ref="AW24" authorId="0" shapeId="0" xr:uid="{00000000-0006-0000-0600-00006E000000}">
      <text>
        <r>
          <rPr>
            <sz val="11"/>
            <rFont val="Calibri"/>
          </rPr>
          <t>Successful/unsuccessful uses of the passwd command must generate an audit record.</t>
        </r>
      </text>
    </comment>
    <comment ref="J29" authorId="0" shapeId="0" xr:uid="{00000000-0006-0000-0600-00006F000000}">
      <text>
        <r>
          <rPr>
            <sz val="11"/>
            <rFont val="Calibri"/>
          </rPr>
          <t>Successful/unsuccessful uses of the pam_timestamp_check command must generate an audit record.</t>
        </r>
      </text>
    </comment>
    <comment ref="K29" authorId="0" shapeId="0" xr:uid="{00000000-0006-0000-0600-000070000000}">
      <text>
        <r>
          <rPr>
            <sz val="11"/>
            <rFont val="Calibri"/>
          </rPr>
          <t>The Ubuntu operating system must record time stamps for audit records that can be mapped to Coordinated Universal Time (UTC) or Greenwich Mean Time (GMT).</t>
        </r>
      </text>
    </comment>
    <comment ref="J30" authorId="0" shapeId="0" xr:uid="{00000000-0006-0000-0600-000071000000}">
      <text>
        <r>
          <rPr>
            <sz val="11"/>
            <rFont val="Calibri"/>
          </rPr>
          <t>The /var/log directory must be group-owned by syslog.</t>
        </r>
      </text>
    </comment>
    <comment ref="K30" authorId="0" shapeId="0" xr:uid="{00000000-0006-0000-0600-000072000000}">
      <text>
        <r>
          <rPr>
            <sz val="11"/>
            <rFont val="Calibri"/>
          </rPr>
          <t>The /var/log directory must be owned by root.</t>
        </r>
      </text>
    </comment>
    <comment ref="L30" authorId="0" shapeId="0" xr:uid="{00000000-0006-0000-0600-000073000000}">
      <text>
        <r>
          <rPr>
            <sz val="11"/>
            <rFont val="Calibri"/>
          </rPr>
          <t>The /var/log directory must have mode 0770 or less permissive.</t>
        </r>
      </text>
    </comment>
    <comment ref="M30" authorId="0" shapeId="0" xr:uid="{00000000-0006-0000-0600-000074000000}">
      <text>
        <r>
          <rPr>
            <sz val="11"/>
            <rFont val="Calibri"/>
          </rPr>
          <t>The /var/log/syslog file must be group-owned by adm.</t>
        </r>
      </text>
    </comment>
    <comment ref="N30" authorId="0" shapeId="0" xr:uid="{00000000-0006-0000-0600-000075000000}">
      <text>
        <r>
          <rPr>
            <sz val="11"/>
            <rFont val="Calibri"/>
          </rPr>
          <t>The /var/log/syslog file must be owned by syslog.</t>
        </r>
      </text>
    </comment>
    <comment ref="O30" authorId="0" shapeId="0" xr:uid="{00000000-0006-0000-0600-000076000000}">
      <text>
        <r>
          <rPr>
            <sz val="11"/>
            <rFont val="Calibri"/>
          </rPr>
          <t>The /var/log/syslog file must have mode 0640 or less permissive.</t>
        </r>
      </text>
    </comment>
    <comment ref="P30" authorId="0" shapeId="0" xr:uid="{00000000-0006-0000-0600-000077000000}">
      <text>
        <r>
          <rPr>
            <sz val="11"/>
            <rFont val="Calibri"/>
          </rPr>
          <t>Off-loading audit records to another system must be authenticated.</t>
        </r>
      </text>
    </comment>
    <comment ref="Q30" authorId="0" shapeId="0" xr:uid="{00000000-0006-0000-0600-000078000000}">
      <text>
        <r>
          <rPr>
            <sz val="11"/>
            <rFont val="Calibri"/>
          </rPr>
          <t>Audit logs must have a mode of 0600 or less permissive to prevent unauthorized read access.</t>
        </r>
      </text>
    </comment>
    <comment ref="R30" authorId="0" shapeId="0" xr:uid="{00000000-0006-0000-0600-000079000000}">
      <text>
        <r>
          <rPr>
            <sz val="11"/>
            <rFont val="Calibri"/>
          </rPr>
          <t>Audit log directories must have a mode of 0750 or less permissive to prevent unauthorized read access.</t>
        </r>
      </text>
    </comment>
    <comment ref="S30" authorId="0" shapeId="0" xr:uid="{00000000-0006-0000-0600-00007A000000}">
      <text>
        <r>
          <rPr>
            <sz val="11"/>
            <rFont val="Calibri"/>
          </rPr>
          <t>Audit logs must be owned by root to prevent unauthorized read access.</t>
        </r>
      </text>
    </comment>
    <comment ref="T30" authorId="0" shapeId="0" xr:uid="{00000000-0006-0000-0600-00007B000000}">
      <text>
        <r>
          <rPr>
            <sz val="11"/>
            <rFont val="Calibri"/>
          </rPr>
          <t>Audit logs must be group-owned by root to prevent unauthorized read access.</t>
        </r>
      </text>
    </comment>
    <comment ref="U30" authorId="0" shapeId="0" xr:uid="{00000000-0006-0000-0600-00007C000000}">
      <text>
        <r>
          <rPr>
            <sz val="11"/>
            <rFont val="Calibri"/>
          </rPr>
          <t>Audit log directory must be owned by root to prevent unauthorized read access.</t>
        </r>
      </text>
    </comment>
    <comment ref="V30" authorId="0" shapeId="0" xr:uid="{00000000-0006-0000-0600-00007D000000}">
      <text>
        <r>
          <rPr>
            <sz val="11"/>
            <rFont val="Calibri"/>
          </rPr>
          <t>Audit log directory must be group-owned by root to prevent unauthorized read access.</t>
        </r>
      </text>
    </comment>
    <comment ref="W30" authorId="0" shapeId="0" xr:uid="{00000000-0006-0000-0600-00007E000000}">
      <text>
        <r>
          <rPr>
            <sz val="11"/>
            <rFont val="Calibri"/>
          </rPr>
          <t>The audit log files must be owned by root.</t>
        </r>
      </text>
    </comment>
    <comment ref="X30" authorId="0" shapeId="0" xr:uid="{00000000-0006-0000-0600-00007F000000}">
      <text>
        <r>
          <rPr>
            <sz val="11"/>
            <rFont val="Calibri"/>
          </rPr>
          <t>Audit tools must have a mode of 0755 or less permissive.</t>
        </r>
      </text>
    </comment>
    <comment ref="Y30" authorId="0" shapeId="0" xr:uid="{00000000-0006-0000-0600-000080000000}">
      <text>
        <r>
          <rPr>
            <sz val="11"/>
            <rFont val="Calibri"/>
          </rPr>
          <t>Audit tools must be owned by root.</t>
        </r>
      </text>
    </comment>
    <comment ref="Z30" authorId="0" shapeId="0" xr:uid="{00000000-0006-0000-0600-000081000000}">
      <text>
        <r>
          <rPr>
            <sz val="11"/>
            <rFont val="Calibri"/>
          </rPr>
          <t>Audit tools must be group-owned by root.</t>
        </r>
      </text>
    </comment>
    <comment ref="AA30" authorId="0" shapeId="0" xr:uid="{00000000-0006-0000-0600-000082000000}">
      <text>
        <r>
          <rPr>
            <sz val="11"/>
            <rFont val="Calibri"/>
          </rPr>
          <t>The audit event multiplexor must be configured to off-load audit logs onto a different system or storage media from the system being audited.</t>
        </r>
      </text>
    </comment>
    <comment ref="AB30" authorId="0" shapeId="0" xr:uid="{00000000-0006-0000-0600-000083000000}">
      <text>
        <r>
          <rPr>
            <sz val="11"/>
            <rFont val="Calibri"/>
          </rPr>
          <t>The audit system must take appropriate action when the network cannot be used to off-load audit records.</t>
        </r>
      </text>
    </comment>
    <comment ref="J32" authorId="0" shapeId="0" xr:uid="{00000000-0006-0000-0600-000084000000}">
      <text>
        <r>
          <rPr>
            <sz val="11"/>
            <rFont val="Calibri"/>
          </rPr>
          <t>Ubuntu operating systems booted with a BIOS must require authentication upon booting into single-user and maintenance modes.</t>
        </r>
      </text>
    </comment>
    <comment ref="K32" authorId="0" shapeId="0" xr:uid="{00000000-0006-0000-0600-000085000000}">
      <text>
        <r>
          <rPr>
            <sz val="11"/>
            <rFont val="Calibri"/>
          </rPr>
          <t>Ubuntu operating systems booted with United Extensible Firmware Interface (UEFI) implemented must require authentication upon booting into single-user mode and maintenance.</t>
        </r>
      </text>
    </comment>
    <comment ref="L32" authorId="0" shapeId="0" xr:uid="{00000000-0006-0000-0600-000086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J33" authorId="0" shapeId="0" xr:uid="{00000000-0006-0000-0600-000087000000}">
      <text>
        <r>
          <rPr>
            <sz val="11"/>
            <rFont val="Calibri"/>
          </rPr>
          <t>All public directories must be owned by root to prevent unauthorized and unintended information transferred via shared system resources.</t>
        </r>
      </text>
    </comment>
    <comment ref="K33" authorId="0" shapeId="0" xr:uid="{00000000-0006-0000-0600-000088000000}">
      <text>
        <r>
          <rPr>
            <sz val="11"/>
            <rFont val="Calibri"/>
          </rPr>
          <t>All world-writable directories must be group-owned by root, sys, bin, or an application group.</t>
        </r>
      </text>
    </comment>
    <comment ref="L33" authorId="0" shapeId="0" xr:uid="{00000000-0006-0000-0600-000089000000}">
      <text>
        <r>
          <rPr>
            <sz val="11"/>
            <rFont val="Calibri"/>
          </rPr>
          <t>Default permissions must be defined in such a way that all authenticated users can only read and modify their own files.</t>
        </r>
      </text>
    </comment>
    <comment ref="M33" authorId="0" shapeId="0" xr:uid="{00000000-0006-0000-0600-00008A000000}">
      <text>
        <r>
          <rPr>
            <sz val="11"/>
            <rFont val="Calibri"/>
          </rPr>
          <t>All files and directories must have a valid owner.</t>
        </r>
      </text>
    </comment>
    <comment ref="N33" authorId="0" shapeId="0" xr:uid="{00000000-0006-0000-0600-00008B000000}">
      <text>
        <r>
          <rPr>
            <sz val="11"/>
            <rFont val="Calibri"/>
          </rPr>
          <t>All files and directories must have a valid group owner.</t>
        </r>
      </text>
    </comment>
    <comment ref="O33" authorId="0" shapeId="0" xr:uid="{00000000-0006-0000-0600-00008C000000}">
      <text>
        <r>
          <rPr>
            <sz val="11"/>
            <rFont val="Calibri"/>
          </rPr>
          <t>All local interactive users must have a home directory assigned in the /etc/passwd file.</t>
        </r>
      </text>
    </comment>
    <comment ref="P33" authorId="0" shapeId="0" xr:uid="{00000000-0006-0000-0600-00008D000000}">
      <text>
        <r>
          <rPr>
            <sz val="11"/>
            <rFont val="Calibri"/>
          </rPr>
          <t>All local interactive user accounts, upon creation, must be assigned a home directory.</t>
        </r>
      </text>
    </comment>
    <comment ref="Q33" authorId="0" shapeId="0" xr:uid="{00000000-0006-0000-0600-00008E000000}">
      <text>
        <r>
          <rPr>
            <sz val="11"/>
            <rFont val="Calibri"/>
          </rPr>
          <t>All local interactive user home directories defined in the /etc/passwd file must exist.</t>
        </r>
      </text>
    </comment>
    <comment ref="R33" authorId="0" shapeId="0" xr:uid="{00000000-0006-0000-0600-00008F000000}">
      <text>
        <r>
          <rPr>
            <sz val="11"/>
            <rFont val="Calibri"/>
          </rPr>
          <t>All local interactive user home directories must have mode 0750 or less permissive.</t>
        </r>
      </text>
    </comment>
    <comment ref="S33" authorId="0" shapeId="0" xr:uid="{00000000-0006-0000-0600-000090000000}">
      <text>
        <r>
          <rPr>
            <sz val="11"/>
            <rFont val="Calibri"/>
          </rPr>
          <t>All local interactive user home directories must be group-owned by the home directory owners primary group.</t>
        </r>
      </text>
    </comment>
    <comment ref="T33" authorId="0" shapeId="0" xr:uid="{00000000-0006-0000-0600-000091000000}">
      <text>
        <r>
          <rPr>
            <sz val="11"/>
            <rFont val="Calibri"/>
          </rPr>
          <t>All local initialization files must have mode 0740 or less permissive.</t>
        </r>
      </text>
    </comment>
    <comment ref="U33" authorId="0" shapeId="0" xr:uid="{00000000-0006-0000-0600-000092000000}">
      <text>
        <r>
          <rPr>
            <sz val="11"/>
            <rFont val="Calibri"/>
          </rPr>
          <t>All local interactive user initialization files executable search paths must contain only paths that resolve to the system default or the users home directory.</t>
        </r>
      </text>
    </comment>
    <comment ref="V33" authorId="0" shapeId="0" xr:uid="{00000000-0006-0000-0600-000093000000}">
      <text>
        <r>
          <rPr>
            <sz val="11"/>
            <rFont val="Calibri"/>
          </rPr>
          <t>Local initialization files must not execute world-writable programs.</t>
        </r>
      </text>
    </comment>
    <comment ref="W33" authorId="0" shapeId="0" xr:uid="{00000000-0006-0000-0600-000094000000}">
      <text>
        <r>
          <rPr>
            <sz val="11"/>
            <rFont val="Calibri"/>
          </rPr>
          <t>File systems that contain user home directories must be mounted to prevent files with the setuid and setguid bit set from being executed.</t>
        </r>
      </text>
    </comment>
    <comment ref="X33" authorId="0" shapeId="0" xr:uid="{00000000-0006-0000-0600-000095000000}">
      <text>
        <r>
          <rPr>
            <sz val="11"/>
            <rFont val="Calibri"/>
          </rPr>
          <t>A separate file system must be used for user home directories (such as /home or an equivalent).</t>
        </r>
      </text>
    </comment>
    <comment ref="Y33" authorId="0" shapeId="0" xr:uid="{00000000-0006-0000-0600-000096000000}">
      <text>
        <r>
          <rPr>
            <sz val="11"/>
            <rFont val="Calibri"/>
          </rPr>
          <t>Library files must have mode 0755 or less permissive.</t>
        </r>
      </text>
    </comment>
    <comment ref="Z33" authorId="0" shapeId="0" xr:uid="{00000000-0006-0000-0600-000097000000}">
      <text>
        <r>
          <rPr>
            <sz val="11"/>
            <rFont val="Calibri"/>
          </rPr>
          <t>Library files must be owned by root.</t>
        </r>
      </text>
    </comment>
    <comment ref="AA33" authorId="0" shapeId="0" xr:uid="{00000000-0006-0000-0600-000098000000}">
      <text>
        <r>
          <rPr>
            <sz val="11"/>
            <rFont val="Calibri"/>
          </rPr>
          <t>Library files must be group-owned by root.</t>
        </r>
      </text>
    </comment>
    <comment ref="AB33" authorId="0" shapeId="0" xr:uid="{00000000-0006-0000-0600-000099000000}">
      <text>
        <r>
          <rPr>
            <sz val="11"/>
            <rFont val="Calibri"/>
          </rPr>
          <t>System commands must have mode 0755 or less permissive.</t>
        </r>
      </text>
    </comment>
    <comment ref="AC33" authorId="0" shapeId="0" xr:uid="{00000000-0006-0000-0600-00009A000000}">
      <text>
        <r>
          <rPr>
            <sz val="11"/>
            <rFont val="Calibri"/>
          </rPr>
          <t>System commands must be owned by root.</t>
        </r>
      </text>
    </comment>
    <comment ref="AD33" authorId="0" shapeId="0" xr:uid="{00000000-0006-0000-0600-00009B000000}">
      <text>
        <r>
          <rPr>
            <sz val="11"/>
            <rFont val="Calibri"/>
          </rPr>
          <t>System commands must be group-owned by root.</t>
        </r>
      </text>
    </comment>
    <comment ref="AE33" authorId="0" shapeId="0" xr:uid="{00000000-0006-0000-0600-00009C000000}">
      <text>
        <r>
          <rPr>
            <sz val="11"/>
            <rFont val="Calibri"/>
          </rPr>
          <t>A sticky bit must be set on all public directories to prevent unauthorized and unintended information transferred via shared system resources.</t>
        </r>
      </text>
    </comment>
    <comment ref="AF33" authorId="0" shapeId="0" xr:uid="{00000000-0006-0000-0600-00009D000000}">
      <text>
        <r>
          <rPr>
            <sz val="11"/>
            <rFont val="Calibri"/>
          </rPr>
          <t>The SSH public host key files must have mode 0644 or less permissive.</t>
        </r>
      </text>
    </comment>
    <comment ref="AG33" authorId="0" shapeId="0" xr:uid="{00000000-0006-0000-0600-00009E000000}">
      <text>
        <r>
          <rPr>
            <sz val="11"/>
            <rFont val="Calibri"/>
          </rPr>
          <t>The SSH private host key files must have mode 0600 or less permissive.</t>
        </r>
      </text>
    </comment>
    <comment ref="AH33" authorId="0" shapeId="0" xr:uid="{00000000-0006-0000-0600-00009F000000}">
      <text>
        <r>
          <rPr>
            <sz val="11"/>
            <rFont val="Calibri"/>
          </rPr>
          <t>The SSH daemon must perform strict mode checking of home directory configuration files.</t>
        </r>
      </text>
    </comment>
    <comment ref="J37" authorId="0" shapeId="0" xr:uid="{00000000-0006-0000-0600-0000A0000000}">
      <text>
        <r>
          <rPr>
            <sz val="11"/>
            <rFont val="Calibri"/>
          </rPr>
          <t>Unattended or automatic login via the Graphical User Interface must not be allowed.</t>
        </r>
      </text>
    </comment>
    <comment ref="K37" authorId="0" shapeId="0" xr:uid="{00000000-0006-0000-0600-0000A1000000}">
      <text>
        <r>
          <rPr>
            <sz val="11"/>
            <rFont val="Calibri"/>
          </rPr>
          <t>Automatic mounting of Universal Serial Bus (USB) mass storage driver must be disabled.</t>
        </r>
      </text>
    </comment>
    <comment ref="L37" authorId="0" shapeId="0" xr:uid="{00000000-0006-0000-0600-0000A2000000}">
      <text>
        <r>
          <rPr>
            <sz val="11"/>
            <rFont val="Calibri"/>
          </rPr>
          <t>File system automounter must be disabled unless required.</t>
        </r>
      </text>
    </comment>
    <comment ref="M37" authorId="0" shapeId="0" xr:uid="{00000000-0006-0000-0600-0000A3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N37" authorId="0" shapeId="0" xr:uid="{00000000-0006-0000-0600-0000A4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O37" authorId="0" shapeId="0" xr:uid="{00000000-0006-0000-0600-0000A5000000}">
      <text>
        <r>
          <rPr>
            <sz val="11"/>
            <rFont val="Calibri"/>
          </rPr>
          <t>The x86 Ctrl-Alt-Delete key sequence must be disabled.</t>
        </r>
      </text>
    </comment>
    <comment ref="P37" authorId="0" shapeId="0" xr:uid="{00000000-0006-0000-0600-0000A6000000}">
      <text>
        <r>
          <rPr>
            <sz val="11"/>
            <rFont val="Calibri"/>
          </rPr>
          <t>The x86 Ctrl-Alt-Delete key sequence in the Ubuntu operating system must be disabled if a Graphical User Interface is installed.</t>
        </r>
      </text>
    </comment>
    <comment ref="Q37" authorId="0" shapeId="0" xr:uid="{00000000-0006-0000-0600-0000A7000000}">
      <text>
        <r>
          <rPr>
            <sz val="11"/>
            <rFont val="Calibri"/>
          </rPr>
          <t>File systems that are being imported via Network File System (NFS) must be mounted to prevent files with the setuid and setguid bit set from being executed.</t>
        </r>
      </text>
    </comment>
    <comment ref="R37" authorId="0" shapeId="0" xr:uid="{00000000-0006-0000-0600-0000A8000000}">
      <text>
        <r>
          <rPr>
            <sz val="11"/>
            <rFont val="Calibri"/>
          </rPr>
          <t>File systems that are being imported via Network File System (NFS) must be mounted to prevent binary files from being executed.</t>
        </r>
      </text>
    </comment>
    <comment ref="S37" authorId="0" shapeId="0" xr:uid="{00000000-0006-0000-0600-0000A9000000}">
      <text>
        <r>
          <rPr>
            <sz val="11"/>
            <rFont val="Calibri"/>
          </rPr>
          <t>Kernel core dumps must be disabled unless needed.</t>
        </r>
      </text>
    </comment>
    <comment ref="T37" authorId="0" shapeId="0" xr:uid="{00000000-0006-0000-0600-0000AA000000}">
      <text>
        <r>
          <rPr>
            <sz val="11"/>
            <rFont val="Calibri"/>
          </rPr>
          <t>The Ubuntu operating system must use a separate file system for /var.</t>
        </r>
      </text>
    </comment>
    <comment ref="U37" authorId="0" shapeId="0" xr:uid="{00000000-0006-0000-0600-0000AB000000}">
      <text>
        <r>
          <rPr>
            <sz val="11"/>
            <rFont val="Calibri"/>
          </rPr>
          <t>The Ubuntu operating system must use a separate file system for the system audit data path.</t>
        </r>
      </text>
    </comment>
    <comment ref="V37" authorId="0" shapeId="0" xr:uid="{00000000-0006-0000-0600-0000AC000000}">
      <text>
        <r>
          <rPr>
            <sz val="11"/>
            <rFont val="Calibri"/>
          </rPr>
          <t>Successful/unsuccessful uses of the apparmor_parser command must generate an audit record.</t>
        </r>
      </text>
    </comment>
    <comment ref="W37" authorId="0" shapeId="0" xr:uid="{00000000-0006-0000-0600-0000AD000000}">
      <text>
        <r>
          <rPr>
            <sz val="11"/>
            <rFont val="Calibri"/>
          </rPr>
          <t>The telnetd package must not be installed.</t>
        </r>
      </text>
    </comment>
    <comment ref="X37" authorId="0" shapeId="0" xr:uid="{00000000-0006-0000-0600-0000AE000000}">
      <text>
        <r>
          <rPr>
            <sz val="11"/>
            <rFont val="Calibri"/>
          </rPr>
          <t>The Network Information Service (NIS) package must not be installed.</t>
        </r>
      </text>
    </comment>
    <comment ref="Y37" authorId="0" shapeId="0" xr:uid="{00000000-0006-0000-0600-0000AF000000}">
      <text>
        <r>
          <rPr>
            <sz val="11"/>
            <rFont val="Calibri"/>
          </rPr>
          <t>The rsh-server package must not be installed.</t>
        </r>
      </text>
    </comment>
    <comment ref="Z37" authorId="0" shapeId="0" xr:uid="{00000000-0006-0000-0600-0000B0000000}">
      <text>
        <r>
          <rPr>
            <sz val="11"/>
            <rFont val="Calibri"/>
          </rPr>
          <t>The Ubuntu operating system must implement non-executable data to protect its memory from unauthorized code execution.</t>
        </r>
      </text>
    </comment>
    <comment ref="AA37" authorId="0" shapeId="0" xr:uid="{00000000-0006-0000-0600-0000B1000000}">
      <text>
        <r>
          <rPr>
            <sz val="11"/>
            <rFont val="Calibri"/>
          </rPr>
          <t>The Ubuntu operating system must implement address space layout randomization to protect its memory from unauthorized code execution.</t>
        </r>
      </text>
    </comment>
    <comment ref="AB37" authorId="0" shapeId="0" xr:uid="{00000000-0006-0000-0600-0000B2000000}">
      <text>
        <r>
          <rPr>
            <sz val="11"/>
            <rFont val="Calibri"/>
          </rPr>
          <t>The Ubuntu operating system must not allow users to override SSH environment variables.</t>
        </r>
      </text>
    </comment>
    <comment ref="AC37" authorId="0" shapeId="0" xr:uid="{00000000-0006-0000-0600-0000B3000000}">
      <text>
        <r>
          <rPr>
            <sz val="11"/>
            <rFont val="Calibri"/>
          </rPr>
          <t>The Ubuntu operating system must be configured so that remote X connections are disabled unless to fulfill documented and validated mission requirements.</t>
        </r>
      </text>
    </comment>
    <comment ref="AD37" authorId="0" shapeId="0" xr:uid="{00000000-0006-0000-0600-0000B4000000}">
      <text>
        <r>
          <rPr>
            <sz val="11"/>
            <rFont val="Calibri"/>
          </rPr>
          <t>Wireless network adapters must be disabled.</t>
        </r>
      </text>
    </comment>
    <comment ref="AE37" authorId="0" shapeId="0" xr:uid="{00000000-0006-0000-0600-0000B5000000}">
      <text>
        <r>
          <rPr>
            <sz val="11"/>
            <rFont val="Calibri"/>
          </rPr>
          <t>The Ubuntu operating system must be configured to use TCP syncookies.</t>
        </r>
      </text>
    </comment>
    <comment ref="AF37" authorId="0" shapeId="0" xr:uid="{00000000-0006-0000-0600-0000B6000000}">
      <text>
        <r>
          <rPr>
            <sz val="11"/>
            <rFont val="Calibri"/>
          </rPr>
          <t>The Ubuntu operating system must prevent Internet Protocol version 4 (IPv4) Internet Control Message Protocol (ICMP) redirect messages from being accepted.</t>
        </r>
      </text>
    </comment>
    <comment ref="AG37" authorId="0" shapeId="0" xr:uid="{00000000-0006-0000-0600-0000B7000000}">
      <text>
        <r>
          <rPr>
            <sz val="11"/>
            <rFont val="Calibri"/>
          </rPr>
          <t>The Ubuntu operating system must ignore Internet Protocol version 4 (IPv4) Internet Control Message Protocol (ICMP) redirect messages.</t>
        </r>
      </text>
    </comment>
    <comment ref="AH37" authorId="0" shapeId="0" xr:uid="{00000000-0006-0000-0600-0000B8000000}">
      <text>
        <r>
          <rPr>
            <sz val="11"/>
            <rFont val="Calibri"/>
          </rPr>
          <t>The Ubuntu operating system must not allow interfaces to perform Internet Protocol version 4 (IPv4) Internet Control Message Protocol (ICMP) redirects by default.</t>
        </r>
      </text>
    </comment>
    <comment ref="AI37" authorId="0" shapeId="0" xr:uid="{00000000-0006-0000-0600-0000B9000000}">
      <text>
        <r>
          <rPr>
            <sz val="11"/>
            <rFont val="Calibri"/>
          </rPr>
          <t>The Ubuntu operating system must not send Internet Protocol version 4 (IPv4) Internet Control Message Protocol (ICMP) redirects.</t>
        </r>
      </text>
    </comment>
    <comment ref="AJ37" authorId="0" shapeId="0" xr:uid="{00000000-0006-0000-0600-0000BA000000}">
      <text>
        <r>
          <rPr>
            <sz val="11"/>
            <rFont val="Calibri"/>
          </rPr>
          <t>The Ubuntu operating system must not be performing packet forwarding unless the system is a router.</t>
        </r>
      </text>
    </comment>
    <comment ref="AK37" authorId="0" shapeId="0" xr:uid="{00000000-0006-0000-0600-0000BB000000}">
      <text>
        <r>
          <rPr>
            <sz val="11"/>
            <rFont val="Calibri"/>
          </rPr>
          <t>An X Windows display manager must not be installed unless approved.</t>
        </r>
      </text>
    </comment>
    <comment ref="AL37" authorId="0" shapeId="0" xr:uid="{00000000-0006-0000-0600-0000BC000000}">
      <text>
        <r>
          <rPr>
            <sz val="11"/>
            <rFont val="Calibri"/>
          </rPr>
          <t>The Ubuntu operating system SSH daemon must prevent remote hosts from connecting to the proxy display.</t>
        </r>
      </text>
    </comment>
    <comment ref="J43" authorId="0" shapeId="0" xr:uid="{00000000-0006-0000-0600-0000BD000000}">
      <text>
        <r>
          <rPr>
            <sz val="11"/>
            <rFont val="Calibri"/>
          </rPr>
          <t>There must be no .shosts files on the Ubuntu operating system.</t>
        </r>
      </text>
    </comment>
    <comment ref="K43" authorId="0" shapeId="0" xr:uid="{00000000-0006-0000-0600-0000BE000000}">
      <text>
        <r>
          <rPr>
            <sz val="11"/>
            <rFont val="Calibri"/>
          </rPr>
          <t>There must be no shosts.equiv files on the Ubuntu operating system.</t>
        </r>
      </text>
    </comment>
    <comment ref="L43" authorId="0" shapeId="0" xr:uid="{00000000-0006-0000-0600-0000BF000000}">
      <text>
        <r>
          <rPr>
            <sz val="11"/>
            <rFont val="Calibri"/>
          </rPr>
          <t>The Ubuntu operating system must not have unnecessary accounts.</t>
        </r>
      </text>
    </comment>
    <comment ref="M43" authorId="0" shapeId="0" xr:uid="{00000000-0006-0000-0600-0000C0000000}">
      <text>
        <r>
          <rPr>
            <sz val="11"/>
            <rFont val="Calibri"/>
          </rPr>
          <t>Duplicate User IDs (UIDs) must not exist for interactive users.</t>
        </r>
      </text>
    </comment>
    <comment ref="N43" authorId="0" shapeId="0" xr:uid="{00000000-0006-0000-0600-0000C1000000}">
      <text>
        <r>
          <rPr>
            <sz val="11"/>
            <rFont val="Calibri"/>
          </rPr>
          <t>The SSH daemon must not allow authentication using known hosts authentication.</t>
        </r>
      </text>
    </comment>
    <comment ref="J45" authorId="0" shapeId="0" xr:uid="{00000000-0006-0000-0600-0000C2000000}">
      <text>
        <r>
          <rPr>
            <sz val="11"/>
            <rFont val="Calibri"/>
          </rPr>
          <t>Pluggable Authentication Module (PAM) must prohibit the use of cached authentications after one day.</t>
        </r>
      </text>
    </comment>
    <comment ref="K45" authorId="0" shapeId="0" xr:uid="{00000000-0006-0000-0600-0000C3000000}">
      <text>
        <r>
          <rPr>
            <sz val="11"/>
            <rFont val="Calibri"/>
          </rPr>
          <t>The Ubuntu operating system must have the packages required for multifactor authentication to be installed.</t>
        </r>
      </text>
    </comment>
    <comment ref="L45" authorId="0" shapeId="0" xr:uid="{00000000-0006-0000-0600-0000C4000000}">
      <text>
        <r>
          <rPr>
            <sz val="11"/>
            <rFont val="Calibri"/>
          </rPr>
          <t>The Ubuntu operating system must accept Personal Identity Verification (PIV) credentials.</t>
        </r>
      </text>
    </comment>
    <comment ref="M45" authorId="0" shapeId="0" xr:uid="{00000000-0006-0000-0600-0000C5000000}">
      <text>
        <r>
          <rPr>
            <sz val="11"/>
            <rFont val="Calibri"/>
          </rPr>
          <t>The Ubuntu operating system must implement certificate status checking for multifactor authentication.</t>
        </r>
      </text>
    </comment>
    <comment ref="N45" authorId="0" shapeId="0" xr:uid="{00000000-0006-0000-0600-0000C6000000}">
      <text>
        <r>
          <rPr>
            <sz val="11"/>
            <rFont val="Calibri"/>
          </rPr>
          <t>The Ubuntu operating system must implement smart card logins for multifactor authentication for access to accounts.</t>
        </r>
      </text>
    </comment>
    <comment ref="J48" authorId="0" shapeId="0" xr:uid="{00000000-0006-0000-0600-0000C7000000}">
      <text>
        <r>
          <rPr>
            <sz val="11"/>
            <rFont val="Calibri"/>
          </rPr>
          <t>The Ubuntu operating system must enforce password complexity by requiring that at least one upper-case character be used.</t>
        </r>
      </text>
    </comment>
    <comment ref="K48" authorId="0" shapeId="0" xr:uid="{00000000-0006-0000-0600-0000C8000000}">
      <text>
        <r>
          <rPr>
            <sz val="11"/>
            <rFont val="Calibri"/>
          </rPr>
          <t>The Ubuntu operating system must enforce password complexity by requiring that at least one lower-case character be used.</t>
        </r>
      </text>
    </comment>
    <comment ref="L48" authorId="0" shapeId="0" xr:uid="{00000000-0006-0000-0600-0000C9000000}">
      <text>
        <r>
          <rPr>
            <sz val="11"/>
            <rFont val="Calibri"/>
          </rPr>
          <t>The Ubuntu operating system must enforce password complexity by requiring that at least one numeric character be used.</t>
        </r>
      </text>
    </comment>
    <comment ref="M48" authorId="0" shapeId="0" xr:uid="{00000000-0006-0000-0600-0000CA000000}">
      <text>
        <r>
          <rPr>
            <sz val="11"/>
            <rFont val="Calibri"/>
          </rPr>
          <t>All passwords must contain at least one special character.</t>
        </r>
      </text>
    </comment>
    <comment ref="N48" authorId="0" shapeId="0" xr:uid="{00000000-0006-0000-0600-0000CB000000}">
      <text>
        <r>
          <rPr>
            <sz val="11"/>
            <rFont val="Calibri"/>
          </rPr>
          <t>The Ubuntu operating system must require the change of at least 8 characters when passwords are changed.</t>
        </r>
      </text>
    </comment>
    <comment ref="O48" authorId="0" shapeId="0" xr:uid="{00000000-0006-0000-0600-0000CC000000}">
      <text>
        <r>
          <rPr>
            <sz val="11"/>
            <rFont val="Calibri"/>
          </rPr>
          <t>Passwords for new users must have a 24 hours/1 day minimum password lifetime restriction.</t>
        </r>
      </text>
    </comment>
    <comment ref="P48" authorId="0" shapeId="0" xr:uid="{00000000-0006-0000-0600-0000CD000000}">
      <text>
        <r>
          <rPr>
            <sz val="11"/>
            <rFont val="Calibri"/>
          </rPr>
          <t>Passwords for new users must have a 60-day maximum password lifetime restriction.</t>
        </r>
      </text>
    </comment>
    <comment ref="Q48" authorId="0" shapeId="0" xr:uid="{00000000-0006-0000-0600-0000CE000000}">
      <text>
        <r>
          <rPr>
            <sz val="11"/>
            <rFont val="Calibri"/>
          </rPr>
          <t>Passwords must be prohibited from reuse for a minimum of five generations.</t>
        </r>
      </text>
    </comment>
    <comment ref="R48" authorId="0" shapeId="0" xr:uid="{00000000-0006-0000-0600-0000CF000000}">
      <text>
        <r>
          <rPr>
            <sz val="11"/>
            <rFont val="Calibri"/>
          </rPr>
          <t>Passwords must have a minimum of 15-characters.</t>
        </r>
      </text>
    </comment>
    <comment ref="S48" authorId="0" shapeId="0" xr:uid="{00000000-0006-0000-0600-0000D0000000}">
      <text>
        <r>
          <rPr>
            <sz val="11"/>
            <rFont val="Calibri"/>
          </rPr>
          <t>The Ubuntu operating system must not be configured to allow blank or null passwords.</t>
        </r>
      </text>
    </comment>
    <comment ref="T48" authorId="0" shapeId="0" xr:uid="{00000000-0006-0000-0600-0000D1000000}">
      <text>
        <r>
          <rPr>
            <sz val="11"/>
            <rFont val="Calibri"/>
          </rPr>
          <t>The Ubuntu operating system must prevent the use of dictionary words for passwords.</t>
        </r>
      </text>
    </comment>
    <comment ref="U48" authorId="0" shapeId="0" xr:uid="{00000000-0006-0000-0600-0000D2000000}">
      <text>
        <r>
          <rPr>
            <sz val="11"/>
            <rFont val="Calibri"/>
          </rPr>
          <t>The passwd command must be configured to prevent the use of dictionary words as passwords.</t>
        </r>
      </text>
    </comment>
    <comment ref="V48" authorId="0" shapeId="0" xr:uid="{00000000-0006-0000-0600-0000D3000000}">
      <text>
        <r>
          <rPr>
            <sz val="11"/>
            <rFont val="Calibri"/>
          </rPr>
          <t>The Ubuntu operating system must be configured so that the SSH daemon does not allow authentication using an empty password.</t>
        </r>
      </text>
    </comment>
    <comment ref="J67" authorId="0" shapeId="0" xr:uid="{00000000-0006-0000-0600-0000D4000000}">
      <text>
        <r>
          <rPr>
            <sz val="11"/>
            <rFont val="Calibri"/>
          </rPr>
          <t>Automatic mounting of Universal Serial Bus (USB) mass storage driver must be disabled.</t>
        </r>
      </text>
    </comment>
    <comment ref="K67" authorId="0" shapeId="0" xr:uid="{00000000-0006-0000-0600-0000D5000000}">
      <text>
        <r>
          <rPr>
            <sz val="11"/>
            <rFont val="Calibri"/>
          </rPr>
          <t>File system automounter must be disabled unless required.</t>
        </r>
      </text>
    </comment>
    <comment ref="J88" authorId="0" shapeId="0" xr:uid="{00000000-0006-0000-0600-0000D6000000}">
      <text>
        <r>
          <rPr>
            <sz val="11"/>
            <rFont val="Calibri"/>
          </rPr>
          <t>The Ubuntu operating system must be configured to use TCP syncookies.</t>
        </r>
      </text>
    </comment>
    <comment ref="K88" authorId="0" shapeId="0" xr:uid="{00000000-0006-0000-0600-0000D7000000}">
      <text>
        <r>
          <rPr>
            <sz val="11"/>
            <rFont val="Calibri"/>
          </rPr>
          <t>The Ubuntu operating system must prevent Internet Protocol version 4 (IPv4) Internet Control Message Protocol (ICMP) redirect messages from being accepted.</t>
        </r>
      </text>
    </comment>
    <comment ref="L88" authorId="0" shapeId="0" xr:uid="{00000000-0006-0000-0600-0000D8000000}">
      <text>
        <r>
          <rPr>
            <sz val="11"/>
            <rFont val="Calibri"/>
          </rPr>
          <t>The Ubuntu operating system must ignore Internet Protocol version 4 (IPv4) Internet Control Message Protocol (ICMP) redirect messages.</t>
        </r>
      </text>
    </comment>
    <comment ref="M88" authorId="0" shapeId="0" xr:uid="{00000000-0006-0000-0600-0000D9000000}">
      <text>
        <r>
          <rPr>
            <sz val="11"/>
            <rFont val="Calibri"/>
          </rPr>
          <t>The Ubuntu operating system must not allow interfaces to perform Internet Protocol version 4 (IPv4) Internet Control Message Protocol (ICMP) redirects by default.</t>
        </r>
      </text>
    </comment>
    <comment ref="N88" authorId="0" shapeId="0" xr:uid="{00000000-0006-0000-0600-0000DA000000}">
      <text>
        <r>
          <rPr>
            <sz val="11"/>
            <rFont val="Calibri"/>
          </rPr>
          <t>The Ubuntu operating system must not send Internet Protocol version 4 (IPv4) Internet Control Message Protocol (ICMP) redirects.</t>
        </r>
      </text>
    </comment>
    <comment ref="O88" authorId="0" shapeId="0" xr:uid="{00000000-0006-0000-0600-0000DB000000}">
      <text>
        <r>
          <rPr>
            <sz val="11"/>
            <rFont val="Calibri"/>
          </rPr>
          <t>The Ubuntu operating system must not be performing packet forwarding unless the system is a router.</t>
        </r>
      </text>
    </comment>
    <comment ref="P88" authorId="0" shapeId="0" xr:uid="{00000000-0006-0000-0600-0000DC000000}">
      <text>
        <r>
          <rPr>
            <sz val="11"/>
            <rFont val="Calibri"/>
          </rPr>
          <t>The Ubuntu operating system SSH daemon must prevent remote hosts from connecting to the proxy display.</t>
        </r>
      </text>
    </comment>
    <comment ref="J90" authorId="0" shapeId="0" xr:uid="{00000000-0006-0000-0600-0000DD000000}">
      <text>
        <r>
          <rPr>
            <sz val="11"/>
            <rFont val="Calibri"/>
          </rPr>
          <t>An application firewall must be installed.</t>
        </r>
      </text>
    </comment>
    <comment ref="K90" authorId="0" shapeId="0" xr:uid="{00000000-0006-0000-0600-0000DE000000}">
      <text>
        <r>
          <rPr>
            <sz val="11"/>
            <rFont val="Calibri"/>
          </rPr>
          <t>An application firewall must be enabled on the system.</t>
        </r>
      </text>
    </comment>
    <comment ref="L90" authorId="0" shapeId="0" xr:uid="{00000000-0006-0000-0600-0000DF000000}">
      <text>
        <r>
          <rPr>
            <sz val="11"/>
            <rFont val="Calibri"/>
          </rPr>
          <t>An application firewall must employ a deny-all, allow-by-exception policy for allowing connections to other systems.</t>
        </r>
      </text>
    </comment>
    <comment ref="M90" authorId="0" shapeId="0" xr:uid="{00000000-0006-0000-0600-0000E0000000}">
      <text>
        <r>
          <rPr>
            <sz val="11"/>
            <rFont val="Calibri"/>
          </rPr>
          <t>An application firewall must protect against or limit the effects of Denial of Service (DoS) attacks by ensuring the Ubuntu operating system is implementing rate-limiting measures on impacted network interfaces.</t>
        </r>
      </text>
    </comment>
    <comment ref="N90" authorId="0" shapeId="0" xr:uid="{00000000-0006-0000-0600-0000E1000000}">
      <text>
        <r>
          <rPr>
            <sz val="11"/>
            <rFont val="Calibri"/>
          </rPr>
          <t>Network interfaces must not be in promiscuous mode.</t>
        </r>
      </text>
    </comment>
    <comment ref="J91" authorId="0" shapeId="0" xr:uid="{00000000-0006-0000-0600-0000E2000000}">
      <text>
        <r>
          <rPr>
            <sz val="11"/>
            <rFont val="Calibri"/>
          </rPr>
          <t>The telnetd package must not be installed.</t>
        </r>
      </text>
    </comment>
    <comment ref="K91" authorId="0" shapeId="0" xr:uid="{00000000-0006-0000-0600-0000E3000000}">
      <text>
        <r>
          <rPr>
            <sz val="11"/>
            <rFont val="Calibri"/>
          </rPr>
          <t>The Network Information Service (NIS) package must not be installed.</t>
        </r>
      </text>
    </comment>
    <comment ref="L91" authorId="0" shapeId="0" xr:uid="{00000000-0006-0000-0600-0000E4000000}">
      <text>
        <r>
          <rPr>
            <sz val="11"/>
            <rFont val="Calibri"/>
          </rPr>
          <t>The rsh-server package must not be installed.</t>
        </r>
      </text>
    </comment>
    <comment ref="M91" authorId="0" shapeId="0" xr:uid="{00000000-0006-0000-0600-0000E5000000}">
      <text>
        <r>
          <rPr>
            <sz val="11"/>
            <rFont val="Calibri"/>
          </rPr>
          <t>The Ubuntu operating system must enforce SSHv2 for network access to all accounts.</t>
        </r>
      </text>
    </comment>
    <comment ref="N91" authorId="0" shapeId="0" xr:uid="{00000000-0006-0000-0600-0000E6000000}">
      <text>
        <r>
          <rPr>
            <sz val="11"/>
            <rFont val="Calibri"/>
          </rPr>
          <t>The Ubuntu operating system must implement DoD-approved encryption to protect the confidentiality of SSH connections.</t>
        </r>
      </text>
    </comment>
    <comment ref="O91" authorId="0" shapeId="0" xr:uid="{00000000-0006-0000-0600-0000E7000000}">
      <text>
        <r>
          <rPr>
            <sz val="11"/>
            <rFont val="Calibri"/>
          </rPr>
          <t>The SSH daemon must be configured to only use Message Authentication Codes (MACs) employing FIPS 140-2 approved cryptographic hash algorithms.</t>
        </r>
      </text>
    </comment>
    <comment ref="P91" authorId="0" shapeId="0" xr:uid="{00000000-0006-0000-0600-0000E8000000}">
      <text>
        <r>
          <rPr>
            <sz val="11"/>
            <rFont val="Calibri"/>
          </rPr>
          <t>The SSH daemon must use privilege separation.</t>
        </r>
      </text>
    </comment>
    <comment ref="Q91" authorId="0" shapeId="0" xr:uid="{00000000-0006-0000-0600-0000E9000000}">
      <text>
        <r>
          <rPr>
            <sz val="11"/>
            <rFont val="Calibri"/>
          </rPr>
          <t>The SSH daemon must not allow compression or must only allow compression after successful authentication.</t>
        </r>
      </text>
    </comment>
    <comment ref="R91" authorId="0" shapeId="0" xr:uid="{00000000-0006-0000-0600-0000EA000000}">
      <text>
        <r>
          <rPr>
            <sz val="11"/>
            <rFont val="Calibri"/>
          </rPr>
          <t>All networked systems must have and implement SSH to protect the confidentiality and integrity of transmitted and received information, as well as information during preparation for transmission.</t>
        </r>
      </text>
    </comment>
    <comment ref="S91" authorId="0" shapeId="0" xr:uid="{00000000-0006-0000-0600-0000EB000000}">
      <text>
        <r>
          <rPr>
            <sz val="11"/>
            <rFont val="Calibri"/>
          </rPr>
          <t>For Ubuntu operating systems using Domain Name Servers (DNS) resolution, at least two name servers must be configured.</t>
        </r>
      </text>
    </comment>
    <comment ref="J93" authorId="0" shapeId="0" xr:uid="{00000000-0006-0000-0600-0000EC000000}">
      <text>
        <r>
          <rPr>
            <sz val="11"/>
            <rFont val="Calibri"/>
          </rPr>
          <t>The SSH private host key files must have mode 0600 or less permissive.</t>
        </r>
      </text>
    </comment>
    <comment ref="J94" authorId="0" shapeId="0" xr:uid="{00000000-0006-0000-0600-0000ED000000}">
      <text>
        <r>
          <rPr>
            <sz val="11"/>
            <rFont val="Calibri"/>
          </rPr>
          <t>The Ubuntu operating system must encrypt all stored passwords with a FIPS 140-2 approved cryptographic hashing algorithm.</t>
        </r>
      </text>
    </comment>
    <comment ref="K94" authorId="0" shapeId="0" xr:uid="{00000000-0006-0000-0600-0000EE000000}">
      <text>
        <r>
          <rPr>
            <sz val="11"/>
            <rFont val="Calibri"/>
          </rPr>
          <t>The Ubuntu operating system must employ a FIPS 140-2 approved cryptographic hashing algorithms for all stored passwords.</t>
        </r>
      </text>
    </comment>
    <comment ref="L94" authorId="0" shapeId="0" xr:uid="{00000000-0006-0000-0600-0000EF000000}">
      <text>
        <r>
          <rPr>
            <sz val="11"/>
            <rFont val="Calibri"/>
          </rPr>
          <t>The Ubuntu operating system must employ FIPS 140-2 approved cryptographic hashing algorithms for all created passwords.</t>
        </r>
      </text>
    </comment>
    <comment ref="M94" authorId="0" shapeId="0" xr:uid="{00000000-0006-0000-0600-0000F0000000}">
      <text>
        <r>
          <rPr>
            <sz val="11"/>
            <rFont val="Calibri"/>
          </rPr>
          <t>The pam_unix.so module must use a FIPS 140-2 approved cryptographic hashing algorithm for system authentication.</t>
        </r>
      </text>
    </comment>
    <comment ref="N94" authorId="0" shapeId="0" xr:uid="{00000000-0006-0000-0600-0000F1000000}">
      <text>
        <r>
          <rPr>
            <sz val="11"/>
            <rFont val="Calibri"/>
          </rPr>
          <t>The Ubuntu operating system must enforce SSHv2 for network access to all accounts.</t>
        </r>
      </text>
    </comment>
    <comment ref="O94" authorId="0" shapeId="0" xr:uid="{00000000-0006-0000-0600-0000F2000000}">
      <text>
        <r>
          <rPr>
            <sz val="11"/>
            <rFont val="Calibri"/>
          </rPr>
          <t>The Ubuntu operating system must implement DoD-approved encryption to protect the confidentiality of SSH connections.</t>
        </r>
      </text>
    </comment>
    <comment ref="P94" authorId="0" shapeId="0" xr:uid="{00000000-0006-0000-0600-0000F3000000}">
      <text>
        <r>
          <rPr>
            <sz val="11"/>
            <rFont val="Calibri"/>
          </rPr>
          <t>The SSH daemon must be configured to only use Message Authentication Codes (MACs) employing FIPS 140-2 approved cryptographic hash algorithms.</t>
        </r>
      </text>
    </comment>
    <comment ref="Q94" authorId="0" shapeId="0" xr:uid="{00000000-0006-0000-0600-0000F4000000}">
      <text>
        <r>
          <rPr>
            <sz val="11"/>
            <rFont val="Calibri"/>
          </rPr>
          <t>The SSH daemon must use privilege separation.</t>
        </r>
      </text>
    </comment>
    <comment ref="R94" authorId="0" shapeId="0" xr:uid="{00000000-0006-0000-0600-0000F5000000}">
      <text>
        <r>
          <rPr>
            <sz val="11"/>
            <rFont val="Calibri"/>
          </rPr>
          <t>All networked systems must have and implement SSH to protect the confidentiality and integrity of transmitted and received information, as well as information during preparation for transmission.</t>
        </r>
      </text>
    </comment>
    <comment ref="J99" authorId="0" shapeId="0" xr:uid="{00000000-0006-0000-0600-0000F6000000}">
      <text>
        <r>
          <rPr>
            <sz val="11"/>
            <rFont val="Calibri"/>
          </rPr>
          <t>The Ubuntu operating system must be a vendor supported release.</t>
        </r>
      </text>
    </comment>
    <comment ref="K99" authorId="0" shapeId="0" xr:uid="{00000000-0006-0000-0600-0000F7000000}">
      <text>
        <r>
          <rPr>
            <sz val="11"/>
            <rFont val="Calibri"/>
          </rPr>
          <t>Ubuntu vendor packaged system security patches and updates must be installed and up to date.</t>
        </r>
      </text>
    </comment>
    <comment ref="L99" authorId="0" shapeId="0" xr:uid="{00000000-0006-0000-0600-0000F8000000}">
      <text>
        <r>
          <rPr>
            <sz val="11"/>
            <rFont val="Calibri"/>
          </rPr>
          <t>Advance package Tool (APT) must remove all software components after updated versions have been installed.</t>
        </r>
      </text>
    </comment>
    <comment ref="J100" authorId="0" shapeId="0" xr:uid="{00000000-0006-0000-0600-0000F9000000}">
      <text>
        <r>
          <rPr>
            <sz val="11"/>
            <rFont val="Calibri"/>
          </rPr>
          <t>The system must use a DoD-approved virus scan program.</t>
        </r>
      </text>
    </comment>
    <comment ref="K100" authorId="0" shapeId="0" xr:uid="{00000000-0006-0000-0600-0000FA000000}">
      <text>
        <r>
          <rPr>
            <sz val="11"/>
            <rFont val="Calibri"/>
          </rPr>
          <t>The system must update the DoD-approved virus scan program every seven days or more frequently.</t>
        </r>
      </text>
    </comment>
    <comment ref="J102" authorId="0" shapeId="0" xr:uid="{00000000-0006-0000-0600-0000FB000000}">
      <text>
        <r>
          <rPr>
            <sz val="11"/>
            <rFont val="Calibri"/>
          </rPr>
          <t>A file integrity tool must be installed to verify correct operation of all security functions in the Ubuntu operating system.</t>
        </r>
      </text>
    </comment>
    <comment ref="K102" authorId="0" shapeId="0" xr:uid="{00000000-0006-0000-0600-0000FC000000}">
      <text>
        <r>
          <rPr>
            <sz val="11"/>
            <rFont val="Calibri"/>
          </rPr>
          <t>The file integrity tool must perform verification of the correct operation of security functions: upon system start-up and/or restart; upon command by a user with privileged access; and/or every 30 days.</t>
        </r>
      </text>
    </comment>
    <comment ref="L102" authorId="0" shapeId="0" xr:uid="{00000000-0006-0000-0600-0000FD000000}">
      <text>
        <r>
          <rPr>
            <sz val="11"/>
            <rFont val="Calibri"/>
          </rPr>
          <t>The file integrity tool must be configured to verify Access Control Lists (ACLs).</t>
        </r>
      </text>
    </comment>
    <comment ref="M102" authorId="0" shapeId="0" xr:uid="{00000000-0006-0000-0600-0000FE000000}">
      <text>
        <r>
          <rPr>
            <sz val="11"/>
            <rFont val="Calibri"/>
          </rPr>
          <t>The file integrity tool must be configured to verify extended attributes.</t>
        </r>
      </text>
    </comment>
    <comment ref="N102" authorId="0" shapeId="0" xr:uid="{00000000-0006-0000-0600-0000FF000000}">
      <text>
        <r>
          <rPr>
            <sz val="11"/>
            <rFont val="Calibri"/>
          </rPr>
          <t>The file integrity tool must notify the system administrator when changes to the baseline configuration or anomalies in the operation of any security functions are discovered.</t>
        </r>
      </text>
    </comment>
    <comment ref="O102" authorId="0" shapeId="0" xr:uid="{00000000-0006-0000-0600-000000010000}">
      <text>
        <r>
          <rPr>
            <sz val="11"/>
            <rFont val="Calibri"/>
          </rPr>
          <t>The Ubuntu operating system must use cryptographic mechanisms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Emergency administrator accounts must never be automatically removed or disabled.</t>
        </r>
      </text>
    </comment>
    <comment ref="I89" authorId="0" shapeId="0" xr:uid="{00000000-0006-0000-0700-000005000000}">
      <text>
        <r>
          <rPr>
            <sz val="11"/>
            <rFont val="Calibri"/>
          </rPr>
          <t>Account identifiers (individuals, groups, roles, and devices) must disabled after 35 days of inactivity.</t>
        </r>
      </text>
    </comment>
    <comment ref="J89" authorId="0" shapeId="0" xr:uid="{00000000-0006-0000-0700-000002000000}">
      <text>
        <r>
          <rPr>
            <sz val="11"/>
            <rFont val="Calibri"/>
          </rPr>
          <t>Temporary user accounts must be provisioned with an expiration time of 72 hours or less.</t>
        </r>
      </text>
    </comment>
    <comment ref="K89" authorId="0" shapeId="0" xr:uid="{00000000-0006-0000-0700-000003000000}">
      <text>
        <r>
          <rPr>
            <sz val="11"/>
            <rFont val="Calibri"/>
          </rPr>
          <t>The Ubuntu operating system must not have unnecessary accounts.</t>
        </r>
      </text>
    </comment>
    <comment ref="L89" authorId="0" shapeId="0" xr:uid="{00000000-0006-0000-0700-000004000000}">
      <text>
        <r>
          <rPr>
            <sz val="11"/>
            <rFont val="Calibri"/>
          </rPr>
          <t>Duplicate User IDs (UIDs) must not exist for interactive users.</t>
        </r>
      </text>
    </comment>
    <comment ref="H91" authorId="0" shapeId="0" xr:uid="{00000000-0006-0000-0700-000006000000}">
      <text>
        <r>
          <rPr>
            <sz val="11"/>
            <rFont val="Calibri"/>
          </rPr>
          <t>There must be no .shosts files on the Ubuntu operating system.</t>
        </r>
      </text>
    </comment>
    <comment ref="I91" authorId="0" shapeId="0" xr:uid="{00000000-0006-0000-0700-00000A000000}">
      <text>
        <r>
          <rPr>
            <sz val="11"/>
            <rFont val="Calibri"/>
          </rPr>
          <t>There must be no shosts.equiv files on the Ubuntu operating system.</t>
        </r>
      </text>
    </comment>
    <comment ref="J91" authorId="0" shapeId="0" xr:uid="{00000000-0006-0000-0700-00000B000000}">
      <text>
        <r>
          <rPr>
            <sz val="11"/>
            <rFont val="Calibri"/>
          </rPr>
          <t>Pluggable Authentication Module (PAM) must prohibit the use of cached authentications after one day.</t>
        </r>
      </text>
    </comment>
    <comment ref="K91" authorId="0" shapeId="0" xr:uid="{00000000-0006-0000-0700-00000C000000}">
      <text>
        <r>
          <rPr>
            <sz val="11"/>
            <rFont val="Calibri"/>
          </rPr>
          <t>The SSH daemon must not allow authentication using known hosts authentication.</t>
        </r>
      </text>
    </comment>
    <comment ref="L91" authorId="0" shapeId="0" xr:uid="{00000000-0006-0000-0700-00000D000000}">
      <text>
        <r>
          <rPr>
            <sz val="11"/>
            <rFont val="Calibri"/>
          </rPr>
          <t>The Ubuntu operating system must have the packages required for multifactor authentication to be installed.</t>
        </r>
      </text>
    </comment>
    <comment ref="M91" authorId="0" shapeId="0" xr:uid="{00000000-0006-0000-0700-000007000000}">
      <text>
        <r>
          <rPr>
            <sz val="11"/>
            <rFont val="Calibri"/>
          </rPr>
          <t>The Ubuntu operating system must accept Personal Identity Verification (PIV) credentials.</t>
        </r>
      </text>
    </comment>
    <comment ref="N91" authorId="0" shapeId="0" xr:uid="{00000000-0006-0000-0700-000008000000}">
      <text>
        <r>
          <rPr>
            <sz val="11"/>
            <rFont val="Calibri"/>
          </rPr>
          <t>The Ubuntu operating system must implement certificate status checking for multifactor authentication.</t>
        </r>
      </text>
    </comment>
    <comment ref="O91" authorId="0" shapeId="0" xr:uid="{00000000-0006-0000-0700-000009000000}">
      <text>
        <r>
          <rPr>
            <sz val="11"/>
            <rFont val="Calibri"/>
          </rPr>
          <t>The Ubuntu operating system must implement smart card logins for multifactor authentication for access to accounts.</t>
        </r>
      </text>
    </comment>
    <comment ref="H93" authorId="0" shapeId="0" xr:uid="{00000000-0006-0000-0700-00000E000000}">
      <text>
        <r>
          <rPr>
            <sz val="11"/>
            <rFont val="Calibri"/>
          </rPr>
          <t>The Ubuntu operating system must enable a user session lock until that user re-establishes access using established identification and authentication procedures.</t>
        </r>
      </text>
    </comment>
    <comment ref="I93" authorId="0" shapeId="0" xr:uid="{00000000-0006-0000-0700-000022000000}">
      <text>
        <r>
          <rPr>
            <sz val="11"/>
            <rFont val="Calibri"/>
          </rPr>
          <t>All users must be able to directly initiate a session lock for all connection types.</t>
        </r>
      </text>
    </comment>
    <comment ref="J93" authorId="0" shapeId="0" xr:uid="{00000000-0006-0000-0700-000023000000}">
      <text>
        <r>
          <rPr>
            <sz val="11"/>
            <rFont val="Calibri"/>
          </rPr>
          <t>Ubuntu operating system sessions must be automatically logged out after 15 minutes of inactivity.</t>
        </r>
      </text>
    </comment>
    <comment ref="K93" authorId="0" shapeId="0" xr:uid="{00000000-0006-0000-0700-000024000000}">
      <text>
        <r>
          <rPr>
            <sz val="11"/>
            <rFont val="Calibri"/>
          </rPr>
          <t>The Ubuntu operating system must limit the number of concurrent sessions to ten for all accounts and/or account types.</t>
        </r>
      </text>
    </comment>
    <comment ref="L93" authorId="0" shapeId="0" xr:uid="{00000000-0006-0000-0700-000025000000}">
      <text>
        <r>
          <rPr>
            <sz val="11"/>
            <rFont val="Calibri"/>
          </rPr>
          <t>The Ubuntu operating system must prevent direct login into the root account.</t>
        </r>
      </text>
    </comment>
    <comment ref="M93" authorId="0" shapeId="0" xr:uid="{00000000-0006-0000-0700-000026000000}">
      <text>
        <r>
          <rPr>
            <sz val="11"/>
            <rFont val="Calibri"/>
          </rPr>
          <t>The Ubuntu operating system must enforce password complexity by requiring that at least one upper-case character be used.</t>
        </r>
      </text>
    </comment>
    <comment ref="N93" authorId="0" shapeId="0" xr:uid="{00000000-0006-0000-0700-000027000000}">
      <text>
        <r>
          <rPr>
            <sz val="11"/>
            <rFont val="Calibri"/>
          </rPr>
          <t>The Ubuntu operating system must enforce password complexity by requiring that at least one lower-case character be used.</t>
        </r>
      </text>
    </comment>
    <comment ref="O93" authorId="0" shapeId="0" xr:uid="{00000000-0006-0000-0700-000028000000}">
      <text>
        <r>
          <rPr>
            <sz val="11"/>
            <rFont val="Calibri"/>
          </rPr>
          <t>The Ubuntu operating system must enforce password complexity by requiring that at least one numeric character be used.</t>
        </r>
      </text>
    </comment>
    <comment ref="P93" authorId="0" shapeId="0" xr:uid="{00000000-0006-0000-0700-00000F000000}">
      <text>
        <r>
          <rPr>
            <sz val="11"/>
            <rFont val="Calibri"/>
          </rPr>
          <t>All passwords must contain at least one special character.</t>
        </r>
      </text>
    </comment>
    <comment ref="Q93" authorId="0" shapeId="0" xr:uid="{00000000-0006-0000-0700-000010000000}">
      <text>
        <r>
          <rPr>
            <sz val="11"/>
            <rFont val="Calibri"/>
          </rPr>
          <t>The Ubuntu operating system must require the change of at least 8 characters when passwords are changed.</t>
        </r>
      </text>
    </comment>
    <comment ref="R93" authorId="0" shapeId="0" xr:uid="{00000000-0006-0000-0700-000011000000}">
      <text>
        <r>
          <rPr>
            <sz val="11"/>
            <rFont val="Calibri"/>
          </rPr>
          <t>Passwords for new users must have a 24 hours/1 day minimum password lifetime restriction.</t>
        </r>
      </text>
    </comment>
    <comment ref="S93" authorId="0" shapeId="0" xr:uid="{00000000-0006-0000-0700-000012000000}">
      <text>
        <r>
          <rPr>
            <sz val="11"/>
            <rFont val="Calibri"/>
          </rPr>
          <t>Passwords for new users must have a 60-day maximum password lifetime restriction.</t>
        </r>
      </text>
    </comment>
    <comment ref="T93" authorId="0" shapeId="0" xr:uid="{00000000-0006-0000-0700-000013000000}">
      <text>
        <r>
          <rPr>
            <sz val="11"/>
            <rFont val="Calibri"/>
          </rPr>
          <t>Passwords must be prohibited from reuse for a minimum of five generations.</t>
        </r>
      </text>
    </comment>
    <comment ref="U93" authorId="0" shapeId="0" xr:uid="{00000000-0006-0000-0700-000014000000}">
      <text>
        <r>
          <rPr>
            <sz val="11"/>
            <rFont val="Calibri"/>
          </rPr>
          <t>Passwords must have a minimum of 15-characters.</t>
        </r>
      </text>
    </comment>
    <comment ref="V93" authorId="0" shapeId="0" xr:uid="{00000000-0006-0000-0700-000015000000}">
      <text>
        <r>
          <rPr>
            <sz val="11"/>
            <rFont val="Calibri"/>
          </rPr>
          <t>The Ubuntu operating system must not be configured to allow blank or null passwords.</t>
        </r>
      </text>
    </comment>
    <comment ref="W93" authorId="0" shapeId="0" xr:uid="{00000000-0006-0000-0700-000016000000}">
      <text>
        <r>
          <rPr>
            <sz val="11"/>
            <rFont val="Calibri"/>
          </rPr>
          <t>The Ubuntu operating system must prevent the use of dictionary words for passwords.</t>
        </r>
      </text>
    </comment>
    <comment ref="X93" authorId="0" shapeId="0" xr:uid="{00000000-0006-0000-0700-000017000000}">
      <text>
        <r>
          <rPr>
            <sz val="11"/>
            <rFont val="Calibri"/>
          </rPr>
          <t>The passwd command must be configured to prevent the use of dictionary words as passwords.</t>
        </r>
      </text>
    </comment>
    <comment ref="Y93" authorId="0" shapeId="0" xr:uid="{00000000-0006-0000-0700-000018000000}">
      <text>
        <r>
          <rPr>
            <sz val="11"/>
            <rFont val="Calibri"/>
          </rPr>
          <t>The Ubuntu operating system must automatically lock an account until the locked account is released by an administrator when three unsuccessful logon attempts.</t>
        </r>
      </text>
    </comment>
    <comment ref="Z93" authorId="0" shapeId="0" xr:uid="{00000000-0006-0000-0700-000019000000}">
      <text>
        <r>
          <rPr>
            <sz val="11"/>
            <rFont val="Calibri"/>
          </rPr>
          <t>Accounts on the Ubuntu operating system that are subject to three unsuccessful logon attempts within 15 minutes must be locked for the maximum configurable period.</t>
        </r>
      </text>
    </comment>
    <comment ref="AA93" authorId="0" shapeId="0" xr:uid="{00000000-0006-0000-0700-00001A000000}">
      <text>
        <r>
          <rPr>
            <sz val="11"/>
            <rFont val="Calibri"/>
          </rPr>
          <t>The Ubuntu operating system must require users to re-authenticate for privilege escalation and changing roles.</t>
        </r>
      </text>
    </comment>
    <comment ref="AB93" authorId="0" shapeId="0" xr:uid="{00000000-0006-0000-0700-00001B000000}">
      <text>
        <r>
          <rPr>
            <sz val="11"/>
            <rFont val="Calibri"/>
          </rPr>
          <t>The Ubuntu operating system must enforce a delay of at least 4 seconds between logon prompts following a failed logon attempt.</t>
        </r>
      </text>
    </comment>
    <comment ref="AC93" authorId="0" shapeId="0" xr:uid="{00000000-0006-0000-0700-00001C000000}">
      <text>
        <r>
          <rPr>
            <sz val="11"/>
            <rFont val="Calibri"/>
          </rPr>
          <t>The Ubuntu operating system must display the date and time of the last successful account logon upon logon.</t>
        </r>
      </text>
    </comment>
    <comment ref="AD93" authorId="0" shapeId="0" xr:uid="{00000000-0006-0000-0700-00001D000000}">
      <text>
        <r>
          <rPr>
            <sz val="11"/>
            <rFont val="Calibri"/>
          </rPr>
          <t>The root account must be the only account having unrestricted access to the system.</t>
        </r>
      </text>
    </comment>
    <comment ref="AE93" authorId="0" shapeId="0" xr:uid="{00000000-0006-0000-0700-00001E000000}">
      <text>
        <r>
          <rPr>
            <sz val="11"/>
            <rFont val="Calibri"/>
          </rPr>
          <t>The Ubuntu operating system must not permit direct logons to the root account using remote access via SSH.</t>
        </r>
      </text>
    </comment>
    <comment ref="AF93" authorId="0" shapeId="0" xr:uid="{00000000-0006-0000-0700-00001F000000}">
      <text>
        <r>
          <rPr>
            <sz val="11"/>
            <rFont val="Calibri"/>
          </rPr>
          <t>The Ubuntu operating system must be configured so that the SSH daemon does not allow authentication using an empty password.</t>
        </r>
      </text>
    </comment>
    <comment ref="AG93" authorId="0" shapeId="0" xr:uid="{00000000-0006-0000-0700-000020000000}">
      <text>
        <r>
          <rPr>
            <sz val="11"/>
            <rFont val="Calibri"/>
          </rPr>
          <t>The system must display the date and time of the last successful account logon upon an SSH logon.</t>
        </r>
      </text>
    </comment>
    <comment ref="AH93" authorId="0" shapeId="0" xr:uid="{00000000-0006-0000-0700-000021000000}">
      <text>
        <r>
          <rPr>
            <sz val="11"/>
            <rFont val="Calibri"/>
          </rPr>
          <t>The Ubuntu operating system must be configured so that all network connections associated with SSH traffic are terminated at the end of the session or after 10 minutes of inactivity, except to fulfill documented and validated mission requirements.</t>
        </r>
      </text>
    </comment>
    <comment ref="H110" authorId="0" shapeId="0" xr:uid="{00000000-0006-0000-0700-000029000000}">
      <text>
        <r>
          <rPr>
            <sz val="11"/>
            <rFont val="Calibri"/>
          </rPr>
          <t>The Ubuntu operating system must encrypt all stored passwords with a FIPS 140-2 approved cryptographic hashing algorithm.</t>
        </r>
      </text>
    </comment>
    <comment ref="I110" authorId="0" shapeId="0" xr:uid="{00000000-0006-0000-0700-00002A000000}">
      <text>
        <r>
          <rPr>
            <sz val="11"/>
            <rFont val="Calibri"/>
          </rPr>
          <t>The Ubuntu operating system must employ a FIPS 140-2 approved cryptographic hashing algorithms for all stored passwords.</t>
        </r>
      </text>
    </comment>
    <comment ref="J110" authorId="0" shapeId="0" xr:uid="{00000000-0006-0000-0700-00002B000000}">
      <text>
        <r>
          <rPr>
            <sz val="11"/>
            <rFont val="Calibri"/>
          </rPr>
          <t>The Ubuntu operating system must employ FIPS 140-2 approved cryptographic hashing algorithms for all created passwords.</t>
        </r>
      </text>
    </comment>
    <comment ref="K110" authorId="0" shapeId="0" xr:uid="{00000000-0006-0000-0700-00002C000000}">
      <text>
        <r>
          <rPr>
            <sz val="11"/>
            <rFont val="Calibri"/>
          </rPr>
          <t>The pam_unix.so module must use a FIPS 140-2 approved cryptographic hashing algorithm for system authentication.</t>
        </r>
      </text>
    </comment>
    <comment ref="L110" authorId="0" shapeId="0" xr:uid="{00000000-0006-0000-0700-00002D000000}">
      <text>
        <r>
          <rPr>
            <sz val="11"/>
            <rFont val="Calibri"/>
          </rPr>
          <t>All persistent disk partitions must implement cryptographic mechanisms to prevent unauthorized disclosure or modification of all information that requires at rest protection.</t>
        </r>
      </text>
    </comment>
    <comment ref="M110" authorId="0" shapeId="0" xr:uid="{00000000-0006-0000-0700-00002E000000}">
      <text>
        <r>
          <rPr>
            <sz val="11"/>
            <rFont val="Calibri"/>
          </rPr>
          <t>The SSH private host key files must have mode 0600 or less permissive.</t>
        </r>
      </text>
    </comment>
    <comment ref="H111" authorId="0" shapeId="0" xr:uid="{00000000-0006-0000-0700-00002F000000}">
      <text>
        <r>
          <rPr>
            <sz val="11"/>
            <rFont val="Calibri"/>
          </rPr>
          <t>The Ubuntu operating system must enforce SSHv2 for network access to all accounts.</t>
        </r>
      </text>
    </comment>
    <comment ref="I111" authorId="0" shapeId="0" xr:uid="{00000000-0006-0000-0700-000030000000}">
      <text>
        <r>
          <rPr>
            <sz val="11"/>
            <rFont val="Calibri"/>
          </rPr>
          <t>The Ubuntu operating system must implement DoD-approved encryption to protect the confidentiality of SSH connections.</t>
        </r>
      </text>
    </comment>
    <comment ref="J111" authorId="0" shapeId="0" xr:uid="{00000000-0006-0000-0700-000031000000}">
      <text>
        <r>
          <rPr>
            <sz val="11"/>
            <rFont val="Calibri"/>
          </rPr>
          <t>The SSH daemon must be configured to only use Message Authentication Codes (MACs) employing FIPS 140-2 approved cryptographic hash algorithms.</t>
        </r>
      </text>
    </comment>
    <comment ref="K111" authorId="0" shapeId="0" xr:uid="{00000000-0006-0000-0700-000032000000}">
      <text>
        <r>
          <rPr>
            <sz val="11"/>
            <rFont val="Calibri"/>
          </rPr>
          <t>The SSH daemon must use privilege separation.</t>
        </r>
      </text>
    </comment>
    <comment ref="L111" authorId="0" shapeId="0" xr:uid="{00000000-0006-0000-0700-000033000000}">
      <text>
        <r>
          <rPr>
            <sz val="11"/>
            <rFont val="Calibri"/>
          </rPr>
          <t>The SSH daemon must not allow compression or must only allow compression after successful authentication.</t>
        </r>
      </text>
    </comment>
    <comment ref="M111" authorId="0" shapeId="0" xr:uid="{00000000-0006-0000-0700-000034000000}">
      <text>
        <r>
          <rPr>
            <sz val="11"/>
            <rFont val="Calibri"/>
          </rPr>
          <t>All networked systems must have and implement SSH to protect the confidentiality and integrity of transmitted and received information, as well as information during preparation for transmission.</t>
        </r>
      </text>
    </comment>
    <comment ref="N111" authorId="0" shapeId="0" xr:uid="{00000000-0006-0000-0700-000035000000}">
      <text>
        <r>
          <rPr>
            <sz val="11"/>
            <rFont val="Calibri"/>
          </rPr>
          <t>For Ubuntu operating systems using Domain Name Servers (DNS) resolution, at least two name servers must be configured.</t>
        </r>
      </text>
    </comment>
    <comment ref="H115" authorId="0" shapeId="0" xr:uid="{00000000-0006-0000-0700-000036000000}">
      <text>
        <r>
          <rPr>
            <sz val="11"/>
            <rFont val="Calibri"/>
          </rPr>
          <t>A file integrity tool must be installed to verify correct operation of all security functions in the Ubuntu operating system.</t>
        </r>
      </text>
    </comment>
    <comment ref="I115" authorId="0" shapeId="0" xr:uid="{00000000-0006-0000-0700-000037000000}">
      <text>
        <r>
          <rPr>
            <sz val="11"/>
            <rFont val="Calibri"/>
          </rPr>
          <t>The file integrity tool must perform verification of the correct operation of security functions: upon system start-up and/or restart; upon command by a user with privileged access; and/or every 30 days.</t>
        </r>
      </text>
    </comment>
    <comment ref="J115" authorId="0" shapeId="0" xr:uid="{00000000-0006-0000-0700-000038000000}">
      <text>
        <r>
          <rPr>
            <sz val="11"/>
            <rFont val="Calibri"/>
          </rPr>
          <t>The file integrity tool must be configured to verify Access Control Lists (ACLs).</t>
        </r>
      </text>
    </comment>
    <comment ref="K115" authorId="0" shapeId="0" xr:uid="{00000000-0006-0000-0700-000039000000}">
      <text>
        <r>
          <rPr>
            <sz val="11"/>
            <rFont val="Calibri"/>
          </rPr>
          <t>The file integrity tool must be configured to verify extended attributes.</t>
        </r>
      </text>
    </comment>
    <comment ref="L115" authorId="0" shapeId="0" xr:uid="{00000000-0006-0000-0700-00003A000000}">
      <text>
        <r>
          <rPr>
            <sz val="11"/>
            <rFont val="Calibri"/>
          </rPr>
          <t>The file integrity tool must notify the system administrator when changes to the baseline configuration or anomalies in the operation of any security functions are discovered.</t>
        </r>
      </text>
    </comment>
    <comment ref="M115" authorId="0" shapeId="0" xr:uid="{00000000-0006-0000-0700-00003B000000}">
      <text>
        <r>
          <rPr>
            <sz val="11"/>
            <rFont val="Calibri"/>
          </rPr>
          <t>The Ubuntu operating system must use cryptographic mechanisms to protect the integrity of audit tools.</t>
        </r>
      </text>
    </comment>
    <comment ref="N115" authorId="0" shapeId="0" xr:uid="{00000000-0006-0000-0700-00003C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H134" authorId="0" shapeId="0" xr:uid="{00000000-0006-0000-0700-00003D000000}">
      <text>
        <r>
          <rPr>
            <sz val="11"/>
            <rFont val="Calibri"/>
          </rPr>
          <t>An application firewall must employ a deny-all, allow-by-exception policy for allowing connections to other systems.</t>
        </r>
      </text>
    </comment>
    <comment ref="H142" authorId="0" shapeId="0" xr:uid="{00000000-0006-0000-0700-00003E000000}">
      <text>
        <r>
          <rPr>
            <sz val="11"/>
            <rFont val="Calibri"/>
          </rPr>
          <t>The Ubuntu operating system must display the Standard Mandatory DoD Notice and Consent Banner before granting local or remote access to the system via a graphical user logon.</t>
        </r>
      </text>
    </comment>
    <comment ref="I142" authorId="0" shapeId="0" xr:uid="{00000000-0006-0000-0700-00004C000000}">
      <text>
        <r>
          <rPr>
            <sz val="11"/>
            <rFont val="Calibri"/>
          </rPr>
          <t>The Ubuntu operating system must display the Standard Mandatory DoD Notice and Consent Banner before granting local or remote access to the system via a command line user logon.</t>
        </r>
      </text>
    </comment>
    <comment ref="J142" authorId="0" shapeId="0" xr:uid="{00000000-0006-0000-0700-00004D000000}">
      <text>
        <r>
          <rPr>
            <sz val="11"/>
            <rFont val="Calibri"/>
          </rPr>
          <t>Unattended or automatic login via the Graphical User Interface must not be allowed.</t>
        </r>
      </text>
    </comment>
    <comment ref="K142" authorId="0" shapeId="0" xr:uid="{00000000-0006-0000-0700-00004E000000}">
      <text>
        <r>
          <rPr>
            <sz val="11"/>
            <rFont val="Calibri"/>
          </rPr>
          <t>Ubuntu operating systems booted with a BIOS must require authentication upon booting into single-user and maintenance modes.</t>
        </r>
      </text>
    </comment>
    <comment ref="L142" authorId="0" shapeId="0" xr:uid="{00000000-0006-0000-0700-00004F000000}">
      <text>
        <r>
          <rPr>
            <sz val="11"/>
            <rFont val="Calibri"/>
          </rPr>
          <t>Ubuntu operating systems booted with United Extensible Firmware Interface (UEFI) implemented must require authentication upon booting into single-user mode and maintenance.</t>
        </r>
      </text>
    </comment>
    <comment ref="M142" authorId="0" shapeId="0" xr:uid="{00000000-0006-0000-0700-000050000000}">
      <text>
        <r>
          <rPr>
            <sz val="11"/>
            <rFont val="Calibri"/>
          </rPr>
          <t>All public directories must be owned by root to prevent unauthorized and unintended information transferred via shared system resources.</t>
        </r>
      </text>
    </comment>
    <comment ref="N142" authorId="0" shapeId="0" xr:uid="{00000000-0006-0000-0700-000051000000}">
      <text>
        <r>
          <rPr>
            <sz val="11"/>
            <rFont val="Calibri"/>
          </rPr>
          <t>All world-writable directories must be group-owned by root, sys, bin, or an application group.</t>
        </r>
      </text>
    </comment>
    <comment ref="O142" authorId="0" shapeId="0" xr:uid="{00000000-0006-0000-0700-000052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P142" authorId="0" shapeId="0" xr:uid="{00000000-0006-0000-0700-000053000000}">
      <text>
        <r>
          <rPr>
            <sz val="11"/>
            <rFont val="Calibri"/>
          </rPr>
          <t>Automatic mounting of Universal Serial Bus (USB) mass storage driver must be disabled.</t>
        </r>
      </text>
    </comment>
    <comment ref="Q142" authorId="0" shapeId="0" xr:uid="{00000000-0006-0000-0700-000054000000}">
      <text>
        <r>
          <rPr>
            <sz val="11"/>
            <rFont val="Calibri"/>
          </rPr>
          <t>File system automounter must be disabled unless required.</t>
        </r>
      </text>
    </comment>
    <comment ref="R142" authorId="0" shapeId="0" xr:uid="{00000000-0006-0000-0700-000055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S142" authorId="0" shapeId="0" xr:uid="{00000000-0006-0000-0700-000056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T142" authorId="0" shapeId="0" xr:uid="{00000000-0006-0000-0700-000057000000}">
      <text>
        <r>
          <rPr>
            <sz val="11"/>
            <rFont val="Calibri"/>
          </rPr>
          <t>The x86 Ctrl-Alt-Delete key sequence must be disabled.</t>
        </r>
      </text>
    </comment>
    <comment ref="U142" authorId="0" shapeId="0" xr:uid="{00000000-0006-0000-0700-000058000000}">
      <text>
        <r>
          <rPr>
            <sz val="11"/>
            <rFont val="Calibri"/>
          </rPr>
          <t>The x86 Ctrl-Alt-Delete key sequence in the Ubuntu operating system must be disabled if a Graphical User Interface is installed.</t>
        </r>
      </text>
    </comment>
    <comment ref="V142" authorId="0" shapeId="0" xr:uid="{00000000-0006-0000-0700-000059000000}">
      <text>
        <r>
          <rPr>
            <sz val="11"/>
            <rFont val="Calibri"/>
          </rPr>
          <t>Default permissions must be defined in such a way that all authenticated users can only read and modify their own files.</t>
        </r>
      </text>
    </comment>
    <comment ref="W142" authorId="0" shapeId="0" xr:uid="{00000000-0006-0000-0700-00005A000000}">
      <text>
        <r>
          <rPr>
            <sz val="11"/>
            <rFont val="Calibri"/>
          </rPr>
          <t>All files and directories must have a valid owner.</t>
        </r>
      </text>
    </comment>
    <comment ref="X142" authorId="0" shapeId="0" xr:uid="{00000000-0006-0000-0700-00005B000000}">
      <text>
        <r>
          <rPr>
            <sz val="11"/>
            <rFont val="Calibri"/>
          </rPr>
          <t>All files and directories must have a valid group owner.</t>
        </r>
      </text>
    </comment>
    <comment ref="Y142" authorId="0" shapeId="0" xr:uid="{00000000-0006-0000-0700-00005C000000}">
      <text>
        <r>
          <rPr>
            <sz val="11"/>
            <rFont val="Calibri"/>
          </rPr>
          <t>All local interactive users must have a home directory assigned in the /etc/passwd file.</t>
        </r>
      </text>
    </comment>
    <comment ref="Z142" authorId="0" shapeId="0" xr:uid="{00000000-0006-0000-0700-00005D000000}">
      <text>
        <r>
          <rPr>
            <sz val="11"/>
            <rFont val="Calibri"/>
          </rPr>
          <t>All local interactive user accounts, upon creation, must be assigned a home directory.</t>
        </r>
      </text>
    </comment>
    <comment ref="AA142" authorId="0" shapeId="0" xr:uid="{00000000-0006-0000-0700-00005E000000}">
      <text>
        <r>
          <rPr>
            <sz val="11"/>
            <rFont val="Calibri"/>
          </rPr>
          <t>All local interactive user home directories defined in the /etc/passwd file must exist.</t>
        </r>
      </text>
    </comment>
    <comment ref="AB142" authorId="0" shapeId="0" xr:uid="{00000000-0006-0000-0700-00005F000000}">
      <text>
        <r>
          <rPr>
            <sz val="11"/>
            <rFont val="Calibri"/>
          </rPr>
          <t>All local interactive user home directories must have mode 0750 or less permissive.</t>
        </r>
      </text>
    </comment>
    <comment ref="AC142" authorId="0" shapeId="0" xr:uid="{00000000-0006-0000-0700-000060000000}">
      <text>
        <r>
          <rPr>
            <sz val="11"/>
            <rFont val="Calibri"/>
          </rPr>
          <t>All local interactive user home directories must be group-owned by the home directory owners primary group.</t>
        </r>
      </text>
    </comment>
    <comment ref="AD142" authorId="0" shapeId="0" xr:uid="{00000000-0006-0000-0700-000061000000}">
      <text>
        <r>
          <rPr>
            <sz val="11"/>
            <rFont val="Calibri"/>
          </rPr>
          <t>All local initialization files must have mode 0740 or less permissive.</t>
        </r>
      </text>
    </comment>
    <comment ref="AE142" authorId="0" shapeId="0" xr:uid="{00000000-0006-0000-0700-000062000000}">
      <text>
        <r>
          <rPr>
            <sz val="11"/>
            <rFont val="Calibri"/>
          </rPr>
          <t>All local interactive user initialization files executable search paths must contain only paths that resolve to the system default or the users home directory.</t>
        </r>
      </text>
    </comment>
    <comment ref="AF142" authorId="0" shapeId="0" xr:uid="{00000000-0006-0000-0700-000063000000}">
      <text>
        <r>
          <rPr>
            <sz val="11"/>
            <rFont val="Calibri"/>
          </rPr>
          <t>Local initialization files must not execute world-writable programs.</t>
        </r>
      </text>
    </comment>
    <comment ref="AG142" authorId="0" shapeId="0" xr:uid="{00000000-0006-0000-0700-000064000000}">
      <text>
        <r>
          <rPr>
            <sz val="11"/>
            <rFont val="Calibri"/>
          </rPr>
          <t>File systems that contain user home directories must be mounted to prevent files with the setuid and setguid bit set from being executed.</t>
        </r>
      </text>
    </comment>
    <comment ref="AH142" authorId="0" shapeId="0" xr:uid="{00000000-0006-0000-0700-000065000000}">
      <text>
        <r>
          <rPr>
            <sz val="11"/>
            <rFont val="Calibri"/>
          </rPr>
          <t>File systems that are being imported via Network File System (NFS) must be mounted to prevent files with the setuid and setguid bit set from being executed.</t>
        </r>
      </text>
    </comment>
    <comment ref="AI142" authorId="0" shapeId="0" xr:uid="{00000000-0006-0000-0700-00003F000000}">
      <text>
        <r>
          <rPr>
            <sz val="11"/>
            <rFont val="Calibri"/>
          </rPr>
          <t>File systems that are being imported via Network File System (NFS) must be mounted to prevent binary files from being executed.</t>
        </r>
      </text>
    </comment>
    <comment ref="AJ142" authorId="0" shapeId="0" xr:uid="{00000000-0006-0000-0700-000040000000}">
      <text>
        <r>
          <rPr>
            <sz val="11"/>
            <rFont val="Calibri"/>
          </rPr>
          <t>Kernel core dumps must be disabled unless needed.</t>
        </r>
      </text>
    </comment>
    <comment ref="AK142" authorId="0" shapeId="0" xr:uid="{00000000-0006-0000-0700-000041000000}">
      <text>
        <r>
          <rPr>
            <sz val="11"/>
            <rFont val="Calibri"/>
          </rPr>
          <t>A separate file system must be used for user home directories (such as /home or an equivalent).</t>
        </r>
      </text>
    </comment>
    <comment ref="AL142" authorId="0" shapeId="0" xr:uid="{00000000-0006-0000-0700-000042000000}">
      <text>
        <r>
          <rPr>
            <sz val="11"/>
            <rFont val="Calibri"/>
          </rPr>
          <t>The Ubuntu operating system must use a separate file system for /var.</t>
        </r>
      </text>
    </comment>
    <comment ref="AM142" authorId="0" shapeId="0" xr:uid="{00000000-0006-0000-0700-000043000000}">
      <text>
        <r>
          <rPr>
            <sz val="11"/>
            <rFont val="Calibri"/>
          </rPr>
          <t>The Ubuntu operating system must use a separate file system for the system audit data path.</t>
        </r>
      </text>
    </comment>
    <comment ref="AN142" authorId="0" shapeId="0" xr:uid="{00000000-0006-0000-0700-000044000000}">
      <text>
        <r>
          <rPr>
            <sz val="11"/>
            <rFont val="Calibri"/>
          </rPr>
          <t>Library files must have mode 0755 or less permissive.</t>
        </r>
      </text>
    </comment>
    <comment ref="AO142" authorId="0" shapeId="0" xr:uid="{00000000-0006-0000-0700-000045000000}">
      <text>
        <r>
          <rPr>
            <sz val="11"/>
            <rFont val="Calibri"/>
          </rPr>
          <t>Library files must be owned by root.</t>
        </r>
      </text>
    </comment>
    <comment ref="AP142" authorId="0" shapeId="0" xr:uid="{00000000-0006-0000-0700-000046000000}">
      <text>
        <r>
          <rPr>
            <sz val="11"/>
            <rFont val="Calibri"/>
          </rPr>
          <t>Library files must be group-owned by root.</t>
        </r>
      </text>
    </comment>
    <comment ref="AQ142" authorId="0" shapeId="0" xr:uid="{00000000-0006-0000-0700-000047000000}">
      <text>
        <r>
          <rPr>
            <sz val="11"/>
            <rFont val="Calibri"/>
          </rPr>
          <t>System commands must have mode 0755 or less permissive.</t>
        </r>
      </text>
    </comment>
    <comment ref="AR142" authorId="0" shapeId="0" xr:uid="{00000000-0006-0000-0700-000048000000}">
      <text>
        <r>
          <rPr>
            <sz val="11"/>
            <rFont val="Calibri"/>
          </rPr>
          <t>System commands must be owned by root.</t>
        </r>
      </text>
    </comment>
    <comment ref="AS142" authorId="0" shapeId="0" xr:uid="{00000000-0006-0000-0700-000049000000}">
      <text>
        <r>
          <rPr>
            <sz val="11"/>
            <rFont val="Calibri"/>
          </rPr>
          <t>System commands must be group-owned by root.</t>
        </r>
      </text>
    </comment>
    <comment ref="AT142" authorId="0" shapeId="0" xr:uid="{00000000-0006-0000-0700-00004A000000}">
      <text>
        <r>
          <rPr>
            <sz val="11"/>
            <rFont val="Calibri"/>
          </rPr>
          <t>Successful/unsuccessful uses of the apparmor_parser command must generate an audit record.</t>
        </r>
      </text>
    </comment>
    <comment ref="AU142" authorId="0" shapeId="0" xr:uid="{00000000-0006-0000-0700-00004B000000}">
      <text>
        <r>
          <rPr>
            <sz val="11"/>
            <rFont val="Calibri"/>
          </rPr>
          <t>The telnetd package must not be installed.</t>
        </r>
      </text>
    </comment>
    <comment ref="H143" authorId="0" shapeId="0" xr:uid="{00000000-0006-0000-0700-000066000000}">
      <text>
        <r>
          <rPr>
            <sz val="11"/>
            <rFont val="Calibri"/>
          </rPr>
          <t>The Ubuntu operating system must be a vendor supported release.</t>
        </r>
      </text>
    </comment>
    <comment ref="I143" authorId="0" shapeId="0" xr:uid="{00000000-0006-0000-0700-000067000000}">
      <text>
        <r>
          <rPr>
            <sz val="11"/>
            <rFont val="Calibri"/>
          </rPr>
          <t>Ubuntu vendor packaged system security patches and updates must be installed and up to date.</t>
        </r>
      </text>
    </comment>
    <comment ref="J143" authorId="0" shapeId="0" xr:uid="{00000000-0006-0000-0700-000068000000}">
      <text>
        <r>
          <rPr>
            <sz val="11"/>
            <rFont val="Calibri"/>
          </rPr>
          <t>Advance package Tool (APT) must remove all software components after updated versions have been installed.</t>
        </r>
      </text>
    </comment>
    <comment ref="H145" authorId="0" shapeId="0" xr:uid="{00000000-0006-0000-0700-000069000000}">
      <text>
        <r>
          <rPr>
            <sz val="11"/>
            <rFont val="Calibri"/>
          </rPr>
          <t>The Ubuntu operating system must be configured so that when passwords are changed or new passwords are established, pwquality must be used.</t>
        </r>
      </text>
    </comment>
    <comment ref="I145" authorId="0" shapeId="0" xr:uid="{00000000-0006-0000-0700-00006A000000}">
      <text>
        <r>
          <rPr>
            <sz val="11"/>
            <rFont val="Calibri"/>
          </rPr>
          <t>The Ubuntu operating system must implement NSA-approved cryptography to protect classified information in accordance with applicable federal laws, Executive Orders, directives, policies, regulations, and standards.</t>
        </r>
      </text>
    </comment>
    <comment ref="J145" authorId="0" shapeId="0" xr:uid="{00000000-0006-0000-0700-00006B000000}">
      <text>
        <r>
          <rPr>
            <sz val="11"/>
            <rFont val="Calibri"/>
          </rPr>
          <t>User accounts with temporary passwords, must require an immediate change to a permanent password after login.</t>
        </r>
      </text>
    </comment>
    <comment ref="K145" authorId="0" shapeId="0" xr:uid="{00000000-0006-0000-0700-00006C000000}">
      <text>
        <r>
          <rPr>
            <sz val="11"/>
            <rFont val="Calibri"/>
          </rPr>
          <t>File systems that are used with removable media must be mounted to prevent files with the setuid and setguid bit set from being executed.</t>
        </r>
      </text>
    </comment>
    <comment ref="L145" authorId="0" shapeId="0" xr:uid="{00000000-0006-0000-0700-00006D000000}">
      <text>
        <r>
          <rPr>
            <sz val="11"/>
            <rFont val="Calibri"/>
          </rPr>
          <t>The /var/log directory must be group-owned by syslog.</t>
        </r>
      </text>
    </comment>
    <comment ref="M145" authorId="0" shapeId="0" xr:uid="{00000000-0006-0000-0700-00006E000000}">
      <text>
        <r>
          <rPr>
            <sz val="11"/>
            <rFont val="Calibri"/>
          </rPr>
          <t>The /var/log directory must be owned by root.</t>
        </r>
      </text>
    </comment>
    <comment ref="N145" authorId="0" shapeId="0" xr:uid="{00000000-0006-0000-0700-00006F000000}">
      <text>
        <r>
          <rPr>
            <sz val="11"/>
            <rFont val="Calibri"/>
          </rPr>
          <t>The /var/log directory must have mode 0770 or less permissive.</t>
        </r>
      </text>
    </comment>
    <comment ref="O145" authorId="0" shapeId="0" xr:uid="{00000000-0006-0000-0700-000070000000}">
      <text>
        <r>
          <rPr>
            <sz val="11"/>
            <rFont val="Calibri"/>
          </rPr>
          <t>The /var/log/syslog file must be group-owned by adm.</t>
        </r>
      </text>
    </comment>
    <comment ref="P145" authorId="0" shapeId="0" xr:uid="{00000000-0006-0000-0700-000071000000}">
      <text>
        <r>
          <rPr>
            <sz val="11"/>
            <rFont val="Calibri"/>
          </rPr>
          <t>The /var/log/syslog file must be owned by syslog.</t>
        </r>
      </text>
    </comment>
    <comment ref="Q145" authorId="0" shapeId="0" xr:uid="{00000000-0006-0000-0700-000072000000}">
      <text>
        <r>
          <rPr>
            <sz val="11"/>
            <rFont val="Calibri"/>
          </rPr>
          <t>The /var/log/syslog file must have mode 0640 or less permissive.</t>
        </r>
      </text>
    </comment>
    <comment ref="R145" authorId="0" shapeId="0" xr:uid="{00000000-0006-0000-0700-000073000000}">
      <text>
        <r>
          <rPr>
            <sz val="11"/>
            <rFont val="Calibri"/>
          </rPr>
          <t>Audit records must contain information to establish what type of events occurred, the source of events, where events occurred, and the outcome of events.</t>
        </r>
      </text>
    </comment>
    <comment ref="S145" authorId="0" shapeId="0" xr:uid="{00000000-0006-0000-0700-000074000000}">
      <text>
        <r>
          <rPr>
            <sz val="11"/>
            <rFont val="Calibri"/>
          </rPr>
          <t>The auditd service must be running in the Ubuntu operating system.</t>
        </r>
      </text>
    </comment>
    <comment ref="T145" authorId="0" shapeId="0" xr:uid="{00000000-0006-0000-0700-000075000000}">
      <text>
        <r>
          <rPr>
            <sz val="11"/>
            <rFont val="Calibri"/>
          </rPr>
          <t>The Ubuntu operating system must allocate audit record storage capacity to store at least one weeks worth of audit records, when audit records are not immediately sent to a central audit record storage facility.</t>
        </r>
      </text>
    </comment>
    <comment ref="U145" authorId="0" shapeId="0" xr:uid="{00000000-0006-0000-0700-000076000000}">
      <text>
        <r>
          <rPr>
            <sz val="11"/>
            <rFont val="Calibri"/>
          </rPr>
          <t>The Ubuntu operating system must notify the System Administrator (SA) and Information System Security Officer (ISSO) (at a minimum) when allocated audit record storage volume reaches 75% of the repository maximum audit record storage capacity.</t>
        </r>
      </text>
    </comment>
    <comment ref="V145" authorId="0" shapeId="0" xr:uid="{00000000-0006-0000-0700-000077000000}">
      <text>
        <r>
          <rPr>
            <sz val="11"/>
            <rFont val="Calibri"/>
          </rPr>
          <t>The Ubuntu operating system must notify the System Administrator (SA) and Information System Security Officer (ISSO) (at a minimum) via email when allocated audit record storage volume reaches 75% of the repository maximum audit record storage capacity.</t>
        </r>
      </text>
    </comment>
    <comment ref="W145" authorId="0" shapeId="0" xr:uid="{00000000-0006-0000-0700-000078000000}">
      <text>
        <r>
          <rPr>
            <sz val="11"/>
            <rFont val="Calibri"/>
          </rPr>
          <t>The System Administrator (SA) and Information System Security Officer (ISSO) (at a minimum) must be alerted of an audit processing failure event.</t>
        </r>
      </text>
    </comment>
    <comment ref="X145" authorId="0" shapeId="0" xr:uid="{00000000-0006-0000-0700-000079000000}">
      <text>
        <r>
          <rPr>
            <sz val="11"/>
            <rFont val="Calibri"/>
          </rPr>
          <t>The System Administrator (SA) and Information System Security Officer (ISSO) (at a minimum) must be alerted when the audit storage volume is full.</t>
        </r>
      </text>
    </comment>
    <comment ref="Y145" authorId="0" shapeId="0" xr:uid="{00000000-0006-0000-0700-00007A000000}">
      <text>
        <r>
          <rPr>
            <sz val="11"/>
            <rFont val="Calibri"/>
          </rPr>
          <t>The audit system must take appropriate action when the audit storage volume is full.</t>
        </r>
      </text>
    </comment>
    <comment ref="Z145" authorId="0" shapeId="0" xr:uid="{00000000-0006-0000-0700-00007B000000}">
      <text>
        <r>
          <rPr>
            <sz val="11"/>
            <rFont val="Calibri"/>
          </rPr>
          <t>The remote audit system must take appropriate action when audit storage is full.</t>
        </r>
      </text>
    </comment>
    <comment ref="AA145" authorId="0" shapeId="0" xr:uid="{00000000-0006-0000-0700-00007C000000}">
      <text>
        <r>
          <rPr>
            <sz val="11"/>
            <rFont val="Calibri"/>
          </rPr>
          <t>Off-loading audit records to another system must be authenticated.</t>
        </r>
      </text>
    </comment>
    <comment ref="AB145" authorId="0" shapeId="0" xr:uid="{00000000-0006-0000-0700-00007D000000}">
      <text>
        <r>
          <rPr>
            <sz val="11"/>
            <rFont val="Calibri"/>
          </rPr>
          <t>Audit logs must have a mode of 0600 or less permissive to prevent unauthorized read access.</t>
        </r>
      </text>
    </comment>
    <comment ref="AC145" authorId="0" shapeId="0" xr:uid="{00000000-0006-0000-0700-00007E000000}">
      <text>
        <r>
          <rPr>
            <sz val="11"/>
            <rFont val="Calibri"/>
          </rPr>
          <t>Audit log directories must have a mode of 0750 or less permissive to prevent unauthorized read access.</t>
        </r>
      </text>
    </comment>
    <comment ref="AD145" authorId="0" shapeId="0" xr:uid="{00000000-0006-0000-0700-00007F000000}">
      <text>
        <r>
          <rPr>
            <sz val="11"/>
            <rFont val="Calibri"/>
          </rPr>
          <t>Audit logs must be owned by root to prevent unauthorized read access.</t>
        </r>
      </text>
    </comment>
    <comment ref="AE145" authorId="0" shapeId="0" xr:uid="{00000000-0006-0000-0700-000080000000}">
      <text>
        <r>
          <rPr>
            <sz val="11"/>
            <rFont val="Calibri"/>
          </rPr>
          <t>Audit logs must be group-owned by root to prevent unauthorized read access.</t>
        </r>
      </text>
    </comment>
    <comment ref="AF145" authorId="0" shapeId="0" xr:uid="{00000000-0006-0000-0700-000081000000}">
      <text>
        <r>
          <rPr>
            <sz val="11"/>
            <rFont val="Calibri"/>
          </rPr>
          <t>Audit log directory must be owned by root to prevent unauthorized read access.</t>
        </r>
      </text>
    </comment>
    <comment ref="AG145" authorId="0" shapeId="0" xr:uid="{00000000-0006-0000-0700-000082000000}">
      <text>
        <r>
          <rPr>
            <sz val="11"/>
            <rFont val="Calibri"/>
          </rPr>
          <t>Audit log directory must be group-owned by root to prevent unauthorized read access.</t>
        </r>
      </text>
    </comment>
    <comment ref="AH145" authorId="0" shapeId="0" xr:uid="{00000000-0006-0000-0700-000083000000}">
      <text>
        <r>
          <rPr>
            <sz val="11"/>
            <rFont val="Calibri"/>
          </rPr>
          <t>The Ubuntu operating system must allow only the Information System Security Manager (ISSM) (or individuals or roles appointed by the ISSM) to select which auditable events are to be audited.</t>
        </r>
      </text>
    </comment>
    <comment ref="AI145" authorId="0" shapeId="0" xr:uid="{00000000-0006-0000-0700-000084000000}">
      <text>
        <r>
          <rPr>
            <sz val="11"/>
            <rFont val="Calibri"/>
          </rPr>
          <t>The audit log files must be owned by root.</t>
        </r>
      </text>
    </comment>
    <comment ref="AJ145" authorId="0" shapeId="0" xr:uid="{00000000-0006-0000-0700-000085000000}">
      <text>
        <r>
          <rPr>
            <sz val="11"/>
            <rFont val="Calibri"/>
          </rPr>
          <t>Audit tools must have a mode of 0755 or less permissive.</t>
        </r>
      </text>
    </comment>
    <comment ref="AK145" authorId="0" shapeId="0" xr:uid="{00000000-0006-0000-0700-000086000000}">
      <text>
        <r>
          <rPr>
            <sz val="11"/>
            <rFont val="Calibri"/>
          </rPr>
          <t>Audit tools must be owned by root.</t>
        </r>
      </text>
    </comment>
    <comment ref="AL145" authorId="0" shapeId="0" xr:uid="{00000000-0006-0000-0700-000087000000}">
      <text>
        <r>
          <rPr>
            <sz val="11"/>
            <rFont val="Calibri"/>
          </rPr>
          <t>Audit tools must be group-owned by root.</t>
        </r>
      </text>
    </comment>
    <comment ref="AM145" authorId="0" shapeId="0" xr:uid="{00000000-0006-0000-0700-000088000000}">
      <text>
        <r>
          <rPr>
            <sz val="11"/>
            <rFont val="Calibri"/>
          </rPr>
          <t>The audit event multiplexor must be configured to off-load audit logs onto a different system or storage media from the system being audited.</t>
        </r>
      </text>
    </comment>
    <comment ref="AN145" authorId="0" shapeId="0" xr:uid="{00000000-0006-0000-0700-000089000000}">
      <text>
        <r>
          <rPr>
            <sz val="11"/>
            <rFont val="Calibri"/>
          </rPr>
          <t>The audit records must be off-loaded onto a different system or storage media from the system being audited.</t>
        </r>
      </text>
    </comment>
    <comment ref="AO145" authorId="0" shapeId="0" xr:uid="{00000000-0006-0000-0700-00008A000000}">
      <text>
        <r>
          <rPr>
            <sz val="11"/>
            <rFont val="Calibri"/>
          </rPr>
          <t>The Ubuntu operating system must generate audit records for all account creations, modifications, disabling, and termination events that affect /etc/passwd.</t>
        </r>
      </text>
    </comment>
    <comment ref="AP145" authorId="0" shapeId="0" xr:uid="{00000000-0006-0000-0700-00008B000000}">
      <text>
        <r>
          <rPr>
            <sz val="11"/>
            <rFont val="Calibri"/>
          </rPr>
          <t>The Ubuntu operating system must generate audit records for all account creations, modifications, disabling, and termination events that affect /etc/group.</t>
        </r>
      </text>
    </comment>
    <comment ref="AQ145" authorId="0" shapeId="0" xr:uid="{00000000-0006-0000-0700-00008C000000}">
      <text>
        <r>
          <rPr>
            <sz val="11"/>
            <rFont val="Calibri"/>
          </rPr>
          <t>The Ubuntu operating system must generate audit records for all account creations, modifications, disabling, and termination events that affect /etc/gshadow.</t>
        </r>
      </text>
    </comment>
    <comment ref="AR145" authorId="0" shapeId="0" xr:uid="{00000000-0006-0000-0700-00008D000000}">
      <text>
        <r>
          <rPr>
            <sz val="11"/>
            <rFont val="Calibri"/>
          </rPr>
          <t>The Ubuntu operating system must generate audit records for all account creations, modifications, disabling, and termination events that affect /etc/shadow.</t>
        </r>
      </text>
    </comment>
    <comment ref="AS145" authorId="0" shapeId="0" xr:uid="{00000000-0006-0000-0700-00008E000000}">
      <text>
        <r>
          <rPr>
            <sz val="11"/>
            <rFont val="Calibri"/>
          </rPr>
          <t>The Ubuntu operating system must generate audit records for all account creations, modifications, disabling, and termination events that affect /etc/security/opasswd.</t>
        </r>
      </text>
    </comment>
    <comment ref="AT145" authorId="0" shapeId="0" xr:uid="{00000000-0006-0000-0700-00008F000000}">
      <text>
        <r>
          <rPr>
            <sz val="11"/>
            <rFont val="Calibri"/>
          </rPr>
          <t>The audit system must be configured to audit the execution of privileged functions and prevent all software from executing at higher privilege levels than users executing the software.</t>
        </r>
      </text>
    </comment>
    <comment ref="AU145" authorId="0" shapeId="0" xr:uid="{00000000-0006-0000-0700-000090000000}">
      <text>
        <r>
          <rPr>
            <sz val="11"/>
            <rFont val="Calibri"/>
          </rPr>
          <t>Successful/unsuccessful uses of the su command must generate an audit record.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An application firewall must be installed.</t>
        </r>
      </text>
    </comment>
    <comment ref="H37" authorId="0" shapeId="0" xr:uid="{00000000-0006-0000-0800-000004000000}">
      <text>
        <r>
          <rPr>
            <sz val="11"/>
            <rFont val="Calibri"/>
          </rPr>
          <t>An application firewall must be enabled on the system.</t>
        </r>
      </text>
    </comment>
    <comment ref="I37" authorId="0" shapeId="0" xr:uid="{00000000-0006-0000-0800-000002000000}">
      <text>
        <r>
          <rPr>
            <sz val="11"/>
            <rFont val="Calibri"/>
          </rPr>
          <t>An application firewall must employ a deny-all, allow-by-exception policy for allowing connections to other systems.</t>
        </r>
      </text>
    </comment>
    <comment ref="J37" authorId="0" shapeId="0" xr:uid="{00000000-0006-0000-0800-000003000000}">
      <text>
        <r>
          <rPr>
            <sz val="11"/>
            <rFont val="Calibri"/>
          </rPr>
          <t>An application firewall must protect against or limit the effects of Denial of Service (DoS) attacks by ensuring the Ubuntu operating system is implementing rate-limiting measures on impacted network interfaces.</t>
        </r>
      </text>
    </comment>
    <comment ref="G46" authorId="0" shapeId="0" xr:uid="{00000000-0006-0000-0800-000005000000}">
      <text>
        <r>
          <rPr>
            <sz val="11"/>
            <rFont val="Calibri"/>
          </rPr>
          <t>An application firewall must protect against or limit the effects of Denial of Service (DoS) attacks by ensuring the Ubuntu operating system is implementing rate-limiting measures on impacted network interfaces.</t>
        </r>
      </text>
    </comment>
    <comment ref="G52" authorId="0" shapeId="0" xr:uid="{00000000-0006-0000-0800-000006000000}">
      <text>
        <r>
          <rPr>
            <sz val="11"/>
            <rFont val="Calibri"/>
          </rPr>
          <t>Unattended or automatic login via the Graphical User Interface must not be allowed.</t>
        </r>
      </text>
    </comment>
    <comment ref="H52" authorId="0" shapeId="0" xr:uid="{00000000-0006-0000-0800-000014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I52" authorId="0" shapeId="0" xr:uid="{00000000-0006-0000-0800-000015000000}">
      <text>
        <r>
          <rPr>
            <sz val="11"/>
            <rFont val="Calibri"/>
          </rPr>
          <t>Automatic mounting of Universal Serial Bus (USB) mass storage driver must be disabled.</t>
        </r>
      </text>
    </comment>
    <comment ref="J52" authorId="0" shapeId="0" xr:uid="{00000000-0006-0000-0800-000016000000}">
      <text>
        <r>
          <rPr>
            <sz val="11"/>
            <rFont val="Calibri"/>
          </rPr>
          <t>File system automounter must be disabled unless required.</t>
        </r>
      </text>
    </comment>
    <comment ref="K52" authorId="0" shapeId="0" xr:uid="{00000000-0006-0000-0800-000007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L52" authorId="0" shapeId="0" xr:uid="{00000000-0006-0000-0800-000008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M52" authorId="0" shapeId="0" xr:uid="{00000000-0006-0000-0800-000009000000}">
      <text>
        <r>
          <rPr>
            <sz val="11"/>
            <rFont val="Calibri"/>
          </rPr>
          <t>The x86 Ctrl-Alt-Delete key sequence must be disabled.</t>
        </r>
      </text>
    </comment>
    <comment ref="N52" authorId="0" shapeId="0" xr:uid="{00000000-0006-0000-0800-00000A000000}">
      <text>
        <r>
          <rPr>
            <sz val="11"/>
            <rFont val="Calibri"/>
          </rPr>
          <t>The x86 Ctrl-Alt-Delete key sequence in the Ubuntu operating system must be disabled if a Graphical User Interface is installed.</t>
        </r>
      </text>
    </comment>
    <comment ref="O52" authorId="0" shapeId="0" xr:uid="{00000000-0006-0000-0800-00000B000000}">
      <text>
        <r>
          <rPr>
            <sz val="11"/>
            <rFont val="Calibri"/>
          </rPr>
          <t>File systems that are being imported via Network File System (NFS) must be mounted to prevent files with the setuid and setguid bit set from being executed.</t>
        </r>
      </text>
    </comment>
    <comment ref="P52" authorId="0" shapeId="0" xr:uid="{00000000-0006-0000-0800-00000C000000}">
      <text>
        <r>
          <rPr>
            <sz val="11"/>
            <rFont val="Calibri"/>
          </rPr>
          <t>File systems that are being imported via Network File System (NFS) must be mounted to prevent binary files from being executed.</t>
        </r>
      </text>
    </comment>
    <comment ref="Q52" authorId="0" shapeId="0" xr:uid="{00000000-0006-0000-0800-00000D000000}">
      <text>
        <r>
          <rPr>
            <sz val="11"/>
            <rFont val="Calibri"/>
          </rPr>
          <t>Successful/unsuccessful uses of the apparmor_parser command must generate an audit record.</t>
        </r>
      </text>
    </comment>
    <comment ref="R52" authorId="0" shapeId="0" xr:uid="{00000000-0006-0000-0800-00000E000000}">
      <text>
        <r>
          <rPr>
            <sz val="11"/>
            <rFont val="Calibri"/>
          </rPr>
          <t>The telnetd package must not be installed.</t>
        </r>
      </text>
    </comment>
    <comment ref="S52" authorId="0" shapeId="0" xr:uid="{00000000-0006-0000-0800-00000F000000}">
      <text>
        <r>
          <rPr>
            <sz val="11"/>
            <rFont val="Calibri"/>
          </rPr>
          <t>The Network Information Service (NIS) package must not be installed.</t>
        </r>
      </text>
    </comment>
    <comment ref="T52" authorId="0" shapeId="0" xr:uid="{00000000-0006-0000-0800-000010000000}">
      <text>
        <r>
          <rPr>
            <sz val="11"/>
            <rFont val="Calibri"/>
          </rPr>
          <t>The rsh-server package must not be installed.</t>
        </r>
      </text>
    </comment>
    <comment ref="U52" authorId="0" shapeId="0" xr:uid="{00000000-0006-0000-0800-000011000000}">
      <text>
        <r>
          <rPr>
            <sz val="11"/>
            <rFont val="Calibri"/>
          </rPr>
          <t>The Ubuntu operating system must implement address space layout randomization to protect its memory from unauthorized code execution.</t>
        </r>
      </text>
    </comment>
    <comment ref="V52" authorId="0" shapeId="0" xr:uid="{00000000-0006-0000-0800-000012000000}">
      <text>
        <r>
          <rPr>
            <sz val="11"/>
            <rFont val="Calibri"/>
          </rPr>
          <t>Wireless network adapters must be disabled.</t>
        </r>
      </text>
    </comment>
    <comment ref="W52" authorId="0" shapeId="0" xr:uid="{00000000-0006-0000-0800-000013000000}">
      <text>
        <r>
          <rPr>
            <sz val="11"/>
            <rFont val="Calibri"/>
          </rPr>
          <t>An X Windows display manager must not be installed unless approved.</t>
        </r>
      </text>
    </comment>
    <comment ref="G60" authorId="0" shapeId="0" xr:uid="{00000000-0006-0000-0800-000017000000}">
      <text>
        <r>
          <rPr>
            <sz val="11"/>
            <rFont val="Calibri"/>
          </rPr>
          <t>The Ubuntu operating system must enable a user session lock until that user re-establishes access using established identification and authentication procedures.</t>
        </r>
      </text>
    </comment>
    <comment ref="H60" authorId="0" shapeId="0" xr:uid="{00000000-0006-0000-0800-000018000000}">
      <text>
        <r>
          <rPr>
            <sz val="11"/>
            <rFont val="Calibri"/>
          </rPr>
          <t>All users must be able to directly initiate a session lock for all connection types.</t>
        </r>
      </text>
    </comment>
    <comment ref="I60" authorId="0" shapeId="0" xr:uid="{00000000-0006-0000-0800-000019000000}">
      <text>
        <r>
          <rPr>
            <sz val="11"/>
            <rFont val="Calibri"/>
          </rPr>
          <t>Ubuntu operating system sessions must be automatically logged out after 15 minutes of inactivity.</t>
        </r>
      </text>
    </comment>
    <comment ref="J60" authorId="0" shapeId="0" xr:uid="{00000000-0006-0000-0800-00001A000000}">
      <text>
        <r>
          <rPr>
            <sz val="11"/>
            <rFont val="Calibri"/>
          </rPr>
          <t>The Ubuntu operating system must be configured so that all network connections associated with SSH traffic are terminated at the end of the session or after 10 minutes of inactivity, except to fulfill documented and validated mission requirements.</t>
        </r>
      </text>
    </comment>
    <comment ref="G69" authorId="0" shapeId="0" xr:uid="{00000000-0006-0000-0800-00001B000000}">
      <text>
        <r>
          <rPr>
            <sz val="11"/>
            <rFont val="Calibri"/>
          </rPr>
          <t>The system must use a DoD-approved virus scan program.</t>
        </r>
      </text>
    </comment>
    <comment ref="H69" authorId="0" shapeId="0" xr:uid="{00000000-0006-0000-0800-00001C000000}">
      <text>
        <r>
          <rPr>
            <sz val="11"/>
            <rFont val="Calibri"/>
          </rPr>
          <t>The system must update the DoD-approved virus scan program every seven days or more frequently.</t>
        </r>
      </text>
    </comment>
    <comment ref="G71" authorId="0" shapeId="0" xr:uid="{00000000-0006-0000-0800-00001D000000}">
      <text>
        <r>
          <rPr>
            <sz val="11"/>
            <rFont val="Calibri"/>
          </rPr>
          <t>The Ubuntu operating system must be a vendor supported release.</t>
        </r>
      </text>
    </comment>
    <comment ref="H71" authorId="0" shapeId="0" xr:uid="{00000000-0006-0000-0800-00001E000000}">
      <text>
        <r>
          <rPr>
            <sz val="11"/>
            <rFont val="Calibri"/>
          </rPr>
          <t>Ubuntu vendor packaged system security patches and updates must be installed and up to date.</t>
        </r>
      </text>
    </comment>
    <comment ref="I71" authorId="0" shapeId="0" xr:uid="{00000000-0006-0000-0800-00001F000000}">
      <text>
        <r>
          <rPr>
            <sz val="11"/>
            <rFont val="Calibri"/>
          </rPr>
          <t>Advance package Tool (APT) must remove all software components after updated versions have been installed.</t>
        </r>
      </text>
    </comment>
    <comment ref="G80" authorId="0" shapeId="0" xr:uid="{00000000-0006-0000-0800-000020000000}">
      <text>
        <r>
          <rPr>
            <sz val="11"/>
            <rFont val="Calibri"/>
          </rPr>
          <t>The Ubuntu operating system must prevent direct login into the root account.</t>
        </r>
      </text>
    </comment>
    <comment ref="H80" authorId="0" shapeId="0" xr:uid="{00000000-0006-0000-0800-000021000000}">
      <text>
        <r>
          <rPr>
            <sz val="11"/>
            <rFont val="Calibri"/>
          </rPr>
          <t>The Ubuntu operating system must not have unnecessary accounts.</t>
        </r>
      </text>
    </comment>
    <comment ref="I80" authorId="0" shapeId="0" xr:uid="{00000000-0006-0000-0800-000022000000}">
      <text>
        <r>
          <rPr>
            <sz val="11"/>
            <rFont val="Calibri"/>
          </rPr>
          <t>Duplicate User IDs (UIDs) must not exist for interactive users.</t>
        </r>
      </text>
    </comment>
    <comment ref="J80" authorId="0" shapeId="0" xr:uid="{00000000-0006-0000-0800-000023000000}">
      <text>
        <r>
          <rPr>
            <sz val="11"/>
            <rFont val="Calibri"/>
          </rPr>
          <t>The root account must be the only account having unrestricted access to the system.</t>
        </r>
      </text>
    </comment>
    <comment ref="K80" authorId="0" shapeId="0" xr:uid="{00000000-0006-0000-0800-000024000000}">
      <text>
        <r>
          <rPr>
            <sz val="11"/>
            <rFont val="Calibri"/>
          </rPr>
          <t>The Ubuntu operating system must not permit direct logons to the root account using remote access via SSH.</t>
        </r>
      </text>
    </comment>
    <comment ref="G81" authorId="0" shapeId="0" xr:uid="{00000000-0006-0000-0800-000025000000}">
      <text>
        <r>
          <rPr>
            <sz val="11"/>
            <rFont val="Calibri"/>
          </rPr>
          <t>The Ubuntu operating system must not be configured to allow blank or null passwords.</t>
        </r>
      </text>
    </comment>
    <comment ref="H81" authorId="0" shapeId="0" xr:uid="{00000000-0006-0000-0800-000026000000}">
      <text>
        <r>
          <rPr>
            <sz val="11"/>
            <rFont val="Calibri"/>
          </rPr>
          <t>The Ubuntu operating system must be configured so that the SSH daemon does not allow authentication using an empty password.</t>
        </r>
      </text>
    </comment>
    <comment ref="I81" authorId="0" shapeId="0" xr:uid="{00000000-0006-0000-0800-000027000000}">
      <text>
        <r>
          <rPr>
            <sz val="11"/>
            <rFont val="Calibri"/>
          </rPr>
          <t>The Ubuntu operating system must have the packages required for multifactor authentication to be installed.</t>
        </r>
      </text>
    </comment>
    <comment ref="J81" authorId="0" shapeId="0" xr:uid="{00000000-0006-0000-0800-000028000000}">
      <text>
        <r>
          <rPr>
            <sz val="11"/>
            <rFont val="Calibri"/>
          </rPr>
          <t>The Ubuntu operating system must accept Personal Identity Verification (PIV) credentials.</t>
        </r>
      </text>
    </comment>
    <comment ref="K81" authorId="0" shapeId="0" xr:uid="{00000000-0006-0000-0800-000029000000}">
      <text>
        <r>
          <rPr>
            <sz val="11"/>
            <rFont val="Calibri"/>
          </rPr>
          <t>The Ubuntu operating system must implement certificate status checking for multifactor authentication.</t>
        </r>
      </text>
    </comment>
    <comment ref="L81" authorId="0" shapeId="0" xr:uid="{00000000-0006-0000-0800-00002A000000}">
      <text>
        <r>
          <rPr>
            <sz val="11"/>
            <rFont val="Calibri"/>
          </rPr>
          <t>The Ubuntu operating system must implement smart card logins for multifactor authentication for access to accounts.</t>
        </r>
      </text>
    </comment>
    <comment ref="G82" authorId="0" shapeId="0" xr:uid="{00000000-0006-0000-0800-00002B000000}">
      <text>
        <r>
          <rPr>
            <sz val="11"/>
            <rFont val="Calibri"/>
          </rPr>
          <t>Emergency administrator accounts must never be automatically removed or disabled.</t>
        </r>
      </text>
    </comment>
    <comment ref="H82" authorId="0" shapeId="0" xr:uid="{00000000-0006-0000-0800-00002C000000}">
      <text>
        <r>
          <rPr>
            <sz val="11"/>
            <rFont val="Calibri"/>
          </rPr>
          <t>Account identifiers (individuals, groups, roles, and devices) must disabled after 35 days of inactivity.</t>
        </r>
      </text>
    </comment>
    <comment ref="I82" authorId="0" shapeId="0" xr:uid="{00000000-0006-0000-0800-00002D000000}">
      <text>
        <r>
          <rPr>
            <sz val="11"/>
            <rFont val="Calibri"/>
          </rPr>
          <t>Temporary user accounts must be provisioned with an expiration time of 72 hours or less.</t>
        </r>
      </text>
    </comment>
    <comment ref="G85" authorId="0" shapeId="0" xr:uid="{00000000-0006-0000-0800-00002E000000}">
      <text>
        <r>
          <rPr>
            <sz val="11"/>
            <rFont val="Calibri"/>
          </rPr>
          <t>The Ubuntu operating system must require users to re-authenticate for privilege escalation and changing roles.</t>
        </r>
      </text>
    </comment>
    <comment ref="G86" authorId="0" shapeId="0" xr:uid="{00000000-0006-0000-0800-00002F000000}">
      <text>
        <r>
          <rPr>
            <sz val="11"/>
            <rFont val="Calibri"/>
          </rPr>
          <t>The Ubuntu operating system must require users to re-authenticate for privilege escalation and changing roles.</t>
        </r>
      </text>
    </comment>
    <comment ref="G91" authorId="0" shapeId="0" xr:uid="{00000000-0006-0000-0800-000030000000}">
      <text>
        <r>
          <rPr>
            <sz val="11"/>
            <rFont val="Calibri"/>
          </rPr>
          <t>The Ubuntu operating system must enforce password complexity by requiring that at least one upper-case character be used.</t>
        </r>
      </text>
    </comment>
    <comment ref="H91" authorId="0" shapeId="0" xr:uid="{00000000-0006-0000-0800-000031000000}">
      <text>
        <r>
          <rPr>
            <sz val="11"/>
            <rFont val="Calibri"/>
          </rPr>
          <t>The Ubuntu operating system must enforce password complexity by requiring that at least one lower-case character be used.</t>
        </r>
      </text>
    </comment>
    <comment ref="I91" authorId="0" shapeId="0" xr:uid="{00000000-0006-0000-0800-000032000000}">
      <text>
        <r>
          <rPr>
            <sz val="11"/>
            <rFont val="Calibri"/>
          </rPr>
          <t>The Ubuntu operating system must enforce password complexity by requiring that at least one numeric character be used.</t>
        </r>
      </text>
    </comment>
    <comment ref="J91" authorId="0" shapeId="0" xr:uid="{00000000-0006-0000-0800-000033000000}">
      <text>
        <r>
          <rPr>
            <sz val="11"/>
            <rFont val="Calibri"/>
          </rPr>
          <t>All passwords must contain at least one special character.</t>
        </r>
      </text>
    </comment>
    <comment ref="K91" authorId="0" shapeId="0" xr:uid="{00000000-0006-0000-0800-000034000000}">
      <text>
        <r>
          <rPr>
            <sz val="11"/>
            <rFont val="Calibri"/>
          </rPr>
          <t>The Ubuntu operating system must encrypt all stored passwords with a FIPS 140-2 approved cryptographic hashing algorithm.</t>
        </r>
      </text>
    </comment>
    <comment ref="L91" authorId="0" shapeId="0" xr:uid="{00000000-0006-0000-0800-000035000000}">
      <text>
        <r>
          <rPr>
            <sz val="11"/>
            <rFont val="Calibri"/>
          </rPr>
          <t>The Ubuntu operating system must employ a FIPS 140-2 approved cryptographic hashing algorithms for all stored passwords.</t>
        </r>
      </text>
    </comment>
    <comment ref="M91" authorId="0" shapeId="0" xr:uid="{00000000-0006-0000-0800-000036000000}">
      <text>
        <r>
          <rPr>
            <sz val="11"/>
            <rFont val="Calibri"/>
          </rPr>
          <t>The Ubuntu operating system must employ FIPS 140-2 approved cryptographic hashing algorithms for all created passwords.</t>
        </r>
      </text>
    </comment>
    <comment ref="N91" authorId="0" shapeId="0" xr:uid="{00000000-0006-0000-0800-000037000000}">
      <text>
        <r>
          <rPr>
            <sz val="11"/>
            <rFont val="Calibri"/>
          </rPr>
          <t>The pam_unix.so module must use a FIPS 140-2 approved cryptographic hashing algorithm for system authentication.</t>
        </r>
      </text>
    </comment>
    <comment ref="O91" authorId="0" shapeId="0" xr:uid="{00000000-0006-0000-0800-000038000000}">
      <text>
        <r>
          <rPr>
            <sz val="11"/>
            <rFont val="Calibri"/>
          </rPr>
          <t>All persistent disk partitions must implement cryptographic mechanisms to prevent unauthorized disclosure or modification of all information that requires at rest protection.</t>
        </r>
      </text>
    </comment>
    <comment ref="G92" authorId="0" shapeId="0" xr:uid="{00000000-0006-0000-0800-000039000000}">
      <text>
        <r>
          <rPr>
            <sz val="11"/>
            <rFont val="Calibri"/>
          </rPr>
          <t>The Ubuntu operating system must enforce password complexity by requiring that at least one upper-case character be used.</t>
        </r>
      </text>
    </comment>
    <comment ref="H92" authorId="0" shapeId="0" xr:uid="{00000000-0006-0000-0800-00003A000000}">
      <text>
        <r>
          <rPr>
            <sz val="11"/>
            <rFont val="Calibri"/>
          </rPr>
          <t>The Ubuntu operating system must enforce password complexity by requiring that at least one lower-case character be used.</t>
        </r>
      </text>
    </comment>
    <comment ref="I92" authorId="0" shapeId="0" xr:uid="{00000000-0006-0000-0800-00003B000000}">
      <text>
        <r>
          <rPr>
            <sz val="11"/>
            <rFont val="Calibri"/>
          </rPr>
          <t>The Ubuntu operating system must enforce password complexity by requiring that at least one numeric character be used.</t>
        </r>
      </text>
    </comment>
    <comment ref="J92" authorId="0" shapeId="0" xr:uid="{00000000-0006-0000-0800-00003C000000}">
      <text>
        <r>
          <rPr>
            <sz val="11"/>
            <rFont val="Calibri"/>
          </rPr>
          <t>All passwords must contain at least one special character.</t>
        </r>
      </text>
    </comment>
    <comment ref="K92" authorId="0" shapeId="0" xr:uid="{00000000-0006-0000-0800-00003D000000}">
      <text>
        <r>
          <rPr>
            <sz val="11"/>
            <rFont val="Calibri"/>
          </rPr>
          <t>The Ubuntu operating system must require the change of at least 8 characters when passwords are changed.</t>
        </r>
      </text>
    </comment>
    <comment ref="L92" authorId="0" shapeId="0" xr:uid="{00000000-0006-0000-0800-00003E000000}">
      <text>
        <r>
          <rPr>
            <sz val="11"/>
            <rFont val="Calibri"/>
          </rPr>
          <t>Passwords for new users must have a 60-day maximum password lifetime restriction.</t>
        </r>
      </text>
    </comment>
    <comment ref="M92" authorId="0" shapeId="0" xr:uid="{00000000-0006-0000-0800-00003F000000}">
      <text>
        <r>
          <rPr>
            <sz val="11"/>
            <rFont val="Calibri"/>
          </rPr>
          <t>Passwords must be prohibited from reuse for a minimum of five generations.</t>
        </r>
      </text>
    </comment>
    <comment ref="N92" authorId="0" shapeId="0" xr:uid="{00000000-0006-0000-0800-000040000000}">
      <text>
        <r>
          <rPr>
            <sz val="11"/>
            <rFont val="Calibri"/>
          </rPr>
          <t>Passwords must have a minimum of 15-characters.</t>
        </r>
      </text>
    </comment>
    <comment ref="O92" authorId="0" shapeId="0" xr:uid="{00000000-0006-0000-0800-000041000000}">
      <text>
        <r>
          <rPr>
            <sz val="11"/>
            <rFont val="Calibri"/>
          </rPr>
          <t>The Ubuntu operating system must prevent the use of dictionary words for passwords.</t>
        </r>
      </text>
    </comment>
    <comment ref="P92" authorId="0" shapeId="0" xr:uid="{00000000-0006-0000-0800-000042000000}">
      <text>
        <r>
          <rPr>
            <sz val="11"/>
            <rFont val="Calibri"/>
          </rPr>
          <t>The passwd command must be configured to prevent the use of dictionary words as passwords.</t>
        </r>
      </text>
    </comment>
    <comment ref="Q92" authorId="0" shapeId="0" xr:uid="{00000000-0006-0000-0800-000043000000}">
      <text>
        <r>
          <rPr>
            <sz val="11"/>
            <rFont val="Calibri"/>
          </rPr>
          <t>The Ubuntu operating system must automatically lock an account until the locked account is released by an administrator when three unsuccessful logon attempts.</t>
        </r>
      </text>
    </comment>
    <comment ref="R92" authorId="0" shapeId="0" xr:uid="{00000000-0006-0000-0800-000044000000}">
      <text>
        <r>
          <rPr>
            <sz val="11"/>
            <rFont val="Calibri"/>
          </rPr>
          <t>Accounts on the Ubuntu operating system that are subject to three unsuccessful logon attempts within 15 minutes must be locked for the maximum configurable period.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An application firewall must protect against or limit the effects of Denial of Service (DoS) attacks by ensuring the Ubuntu operating system is implementing rate-limiting measures on impacted network interfaces.</t>
        </r>
      </text>
    </comment>
    <comment ref="L16" authorId="0" shapeId="0" xr:uid="{00000000-0006-0000-0A00-000002000000}">
      <text>
        <r>
          <rPr>
            <sz val="11"/>
            <rFont val="Calibri"/>
          </rPr>
          <t>An application firewall must employ a deny-all, allow-by-exception policy for allowing connections to other systems.</t>
        </r>
      </text>
    </comment>
    <comment ref="L20" authorId="0" shapeId="0" xr:uid="{00000000-0006-0000-0A00-000003000000}">
      <text>
        <r>
          <rPr>
            <sz val="11"/>
            <rFont val="Calibri"/>
          </rPr>
          <t>An application firewall must be installed.</t>
        </r>
      </text>
    </comment>
    <comment ref="M20" authorId="0" shapeId="0" xr:uid="{00000000-0006-0000-0A00-000004000000}">
      <text>
        <r>
          <rPr>
            <sz val="11"/>
            <rFont val="Calibri"/>
          </rPr>
          <t>An application firewall must be enabled on the system.</t>
        </r>
      </text>
    </comment>
    <comment ref="L32" authorId="0" shapeId="0" xr:uid="{00000000-0006-0000-0A00-000005000000}">
      <text>
        <r>
          <rPr>
            <sz val="11"/>
            <rFont val="Calibri"/>
          </rPr>
          <t>The Ubuntu operating system must use a separate file system for /var.</t>
        </r>
      </text>
    </comment>
    <comment ref="M32" authorId="0" shapeId="0" xr:uid="{00000000-0006-0000-0A00-000006000000}">
      <text>
        <r>
          <rPr>
            <sz val="11"/>
            <rFont val="Calibri"/>
          </rPr>
          <t>The Ubuntu operating system must use a separate file system for the system audit data path.</t>
        </r>
      </text>
    </comment>
    <comment ref="L35" authorId="0" shapeId="0" xr:uid="{00000000-0006-0000-0A00-000007000000}">
      <text>
        <r>
          <rPr>
            <sz val="11"/>
            <rFont val="Calibri"/>
          </rPr>
          <t>Unattended or automatic login via the Graphical User Interface must not be allowed.</t>
        </r>
      </text>
    </comment>
    <comment ref="M35" authorId="0" shapeId="0" xr:uid="{00000000-0006-0000-0A00-00001B000000}">
      <text>
        <r>
          <rPr>
            <sz val="11"/>
            <rFont val="Calibri"/>
          </rPr>
          <t>Automatic mounting of Universal Serial Bus (USB) mass storage driver must be disabled.</t>
        </r>
      </text>
    </comment>
    <comment ref="N35" authorId="0" shapeId="0" xr:uid="{00000000-0006-0000-0A00-000008000000}">
      <text>
        <r>
          <rPr>
            <sz val="11"/>
            <rFont val="Calibri"/>
          </rPr>
          <t>File system automounter must be disabled unless required.</t>
        </r>
      </text>
    </comment>
    <comment ref="O35" authorId="0" shapeId="0" xr:uid="{00000000-0006-0000-0A00-000009000000}">
      <text>
        <r>
          <rPr>
            <sz val="11"/>
            <rFont val="Calibri"/>
          </rPr>
          <t>The x86 Ctrl-Alt-Delete key sequence must be disabled.</t>
        </r>
      </text>
    </comment>
    <comment ref="P35" authorId="0" shapeId="0" xr:uid="{00000000-0006-0000-0A00-00000A000000}">
      <text>
        <r>
          <rPr>
            <sz val="11"/>
            <rFont val="Calibri"/>
          </rPr>
          <t>The x86 Ctrl-Alt-Delete key sequence in the Ubuntu operating system must be disabled if a Graphical User Interface is installed.</t>
        </r>
      </text>
    </comment>
    <comment ref="Q35" authorId="0" shapeId="0" xr:uid="{00000000-0006-0000-0A00-00000B000000}">
      <text>
        <r>
          <rPr>
            <sz val="11"/>
            <rFont val="Calibri"/>
          </rPr>
          <t>File systems that are being imported via Network File System (NFS) must be mounted to prevent files with the setuid and setguid bit set from being executed.</t>
        </r>
      </text>
    </comment>
    <comment ref="R35" authorId="0" shapeId="0" xr:uid="{00000000-0006-0000-0A00-00000C000000}">
      <text>
        <r>
          <rPr>
            <sz val="11"/>
            <rFont val="Calibri"/>
          </rPr>
          <t>File systems that are being imported via Network File System (NFS) must be mounted to prevent binary files from being executed.</t>
        </r>
      </text>
    </comment>
    <comment ref="S35" authorId="0" shapeId="0" xr:uid="{00000000-0006-0000-0A00-00000D000000}">
      <text>
        <r>
          <rPr>
            <sz val="11"/>
            <rFont val="Calibri"/>
          </rPr>
          <t>Kernel core dumps must be disabled unless needed.</t>
        </r>
      </text>
    </comment>
    <comment ref="T35" authorId="0" shapeId="0" xr:uid="{00000000-0006-0000-0A00-00000E000000}">
      <text>
        <r>
          <rPr>
            <sz val="11"/>
            <rFont val="Calibri"/>
          </rPr>
          <t>The telnetd package must not be installed.</t>
        </r>
      </text>
    </comment>
    <comment ref="U35" authorId="0" shapeId="0" xr:uid="{00000000-0006-0000-0A00-00000F000000}">
      <text>
        <r>
          <rPr>
            <sz val="11"/>
            <rFont val="Calibri"/>
          </rPr>
          <t>The Network Information Service (NIS) package must not be installed.</t>
        </r>
      </text>
    </comment>
    <comment ref="V35" authorId="0" shapeId="0" xr:uid="{00000000-0006-0000-0A00-000010000000}">
      <text>
        <r>
          <rPr>
            <sz val="11"/>
            <rFont val="Calibri"/>
          </rPr>
          <t>The rsh-server package must not be installed.</t>
        </r>
      </text>
    </comment>
    <comment ref="W35" authorId="0" shapeId="0" xr:uid="{00000000-0006-0000-0A00-000011000000}">
      <text>
        <r>
          <rPr>
            <sz val="11"/>
            <rFont val="Calibri"/>
          </rPr>
          <t>The Ubuntu operating system must be configured so that remote X connections are disabled unless to fulfill documented and validated mission requirements.</t>
        </r>
      </text>
    </comment>
    <comment ref="X35" authorId="0" shapeId="0" xr:uid="{00000000-0006-0000-0A00-000012000000}">
      <text>
        <r>
          <rPr>
            <sz val="11"/>
            <rFont val="Calibri"/>
          </rPr>
          <t>Wireless network adapters must be disabled.</t>
        </r>
      </text>
    </comment>
    <comment ref="Y35" authorId="0" shapeId="0" xr:uid="{00000000-0006-0000-0A00-000013000000}">
      <text>
        <r>
          <rPr>
            <sz val="11"/>
            <rFont val="Calibri"/>
          </rPr>
          <t>The Ubuntu operating system must be configured to use TCP syncookies.</t>
        </r>
      </text>
    </comment>
    <comment ref="Z35" authorId="0" shapeId="0" xr:uid="{00000000-0006-0000-0A00-000014000000}">
      <text>
        <r>
          <rPr>
            <sz val="11"/>
            <rFont val="Calibri"/>
          </rPr>
          <t>The Ubuntu operating system must prevent Internet Protocol version 4 (IPv4) Internet Control Message Protocol (ICMP) redirect messages from being accepted.</t>
        </r>
      </text>
    </comment>
    <comment ref="AA35" authorId="0" shapeId="0" xr:uid="{00000000-0006-0000-0A00-000015000000}">
      <text>
        <r>
          <rPr>
            <sz val="11"/>
            <rFont val="Calibri"/>
          </rPr>
          <t>The Ubuntu operating system must ignore Internet Protocol version 4 (IPv4) Internet Control Message Protocol (ICMP) redirect messages.</t>
        </r>
      </text>
    </comment>
    <comment ref="AB35" authorId="0" shapeId="0" xr:uid="{00000000-0006-0000-0A00-000016000000}">
      <text>
        <r>
          <rPr>
            <sz val="11"/>
            <rFont val="Calibri"/>
          </rPr>
          <t>The Ubuntu operating system must not allow interfaces to perform Internet Protocol version 4 (IPv4) Internet Control Message Protocol (ICMP) redirects by default.</t>
        </r>
      </text>
    </comment>
    <comment ref="AC35" authorId="0" shapeId="0" xr:uid="{00000000-0006-0000-0A00-000017000000}">
      <text>
        <r>
          <rPr>
            <sz val="11"/>
            <rFont val="Calibri"/>
          </rPr>
          <t>The Ubuntu operating system must not send Internet Protocol version 4 (IPv4) Internet Control Message Protocol (ICMP) redirects.</t>
        </r>
      </text>
    </comment>
    <comment ref="AD35" authorId="0" shapeId="0" xr:uid="{00000000-0006-0000-0A00-000018000000}">
      <text>
        <r>
          <rPr>
            <sz val="11"/>
            <rFont val="Calibri"/>
          </rPr>
          <t>The Ubuntu operating system must not be performing packet forwarding unless the system is a router.</t>
        </r>
      </text>
    </comment>
    <comment ref="AE35" authorId="0" shapeId="0" xr:uid="{00000000-0006-0000-0A00-000019000000}">
      <text>
        <r>
          <rPr>
            <sz val="11"/>
            <rFont val="Calibri"/>
          </rPr>
          <t>An X Windows display manager must not be installed unless approved.</t>
        </r>
      </text>
    </comment>
    <comment ref="AF35" authorId="0" shapeId="0" xr:uid="{00000000-0006-0000-0A00-00001A000000}">
      <text>
        <r>
          <rPr>
            <sz val="11"/>
            <rFont val="Calibri"/>
          </rPr>
          <t>The Ubuntu operating system SSH daemon must prevent remote hosts from connecting to the proxy display.</t>
        </r>
      </text>
    </comment>
    <comment ref="L37" authorId="0" shapeId="0" xr:uid="{00000000-0006-0000-0A00-00001C000000}">
      <text>
        <r>
          <rPr>
            <sz val="11"/>
            <rFont val="Calibri"/>
          </rPr>
          <t>Ubuntu operating systems booted with a BIOS must require authentication upon booting into single-user and maintenance modes.</t>
        </r>
      </text>
    </comment>
    <comment ref="M37" authorId="0" shapeId="0" xr:uid="{00000000-0006-0000-0A00-000024000000}">
      <text>
        <r>
          <rPr>
            <sz val="11"/>
            <rFont val="Calibri"/>
          </rPr>
          <t>Ubuntu operating systems booted with United Extensible Firmware Interface (UEFI) implemented must require authentication upon booting into single-user mode and maintenance.</t>
        </r>
      </text>
    </comment>
    <comment ref="N37" authorId="0" shapeId="0" xr:uid="{00000000-0006-0000-0A00-000025000000}">
      <text>
        <r>
          <rPr>
            <sz val="11"/>
            <rFont val="Calibri"/>
          </rPr>
          <t>All public directories must be owned by root to prevent unauthorized and unintended information transferred via shared system resources.</t>
        </r>
      </text>
    </comment>
    <comment ref="O37" authorId="0" shapeId="0" xr:uid="{00000000-0006-0000-0A00-000026000000}">
      <text>
        <r>
          <rPr>
            <sz val="11"/>
            <rFont val="Calibri"/>
          </rPr>
          <t>All world-writable directories must be group-owned by root, sys, bin, or an application group.</t>
        </r>
      </text>
    </comment>
    <comment ref="P37" authorId="0" shapeId="0" xr:uid="{00000000-0006-0000-0A00-000027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Q37" authorId="0" shapeId="0" xr:uid="{00000000-0006-0000-0A00-000028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R37" authorId="0" shapeId="0" xr:uid="{00000000-0006-0000-0A00-000029000000}">
      <text>
        <r>
          <rPr>
            <sz val="11"/>
            <rFont val="Calibri"/>
          </rPr>
          <t>Default permissions must be defined in such a way that all authenticated users can only read and modify their own files.</t>
        </r>
      </text>
    </comment>
    <comment ref="S37" authorId="0" shapeId="0" xr:uid="{00000000-0006-0000-0A00-00002A000000}">
      <text>
        <r>
          <rPr>
            <sz val="11"/>
            <rFont val="Calibri"/>
          </rPr>
          <t>All local interactive users must have a home directory assigned in the /etc/passwd file.</t>
        </r>
      </text>
    </comment>
    <comment ref="T37" authorId="0" shapeId="0" xr:uid="{00000000-0006-0000-0A00-00002B000000}">
      <text>
        <r>
          <rPr>
            <sz val="11"/>
            <rFont val="Calibri"/>
          </rPr>
          <t>All local interactive user accounts, upon creation, must be assigned a home directory.</t>
        </r>
      </text>
    </comment>
    <comment ref="U37" authorId="0" shapeId="0" xr:uid="{00000000-0006-0000-0A00-00002C000000}">
      <text>
        <r>
          <rPr>
            <sz val="11"/>
            <rFont val="Calibri"/>
          </rPr>
          <t>All local interactive user home directories defined in the /etc/passwd file must exist.</t>
        </r>
      </text>
    </comment>
    <comment ref="V37" authorId="0" shapeId="0" xr:uid="{00000000-0006-0000-0A00-00002D000000}">
      <text>
        <r>
          <rPr>
            <sz val="11"/>
            <rFont val="Calibri"/>
          </rPr>
          <t>All local interactive user home directories must have mode 0750 or less permissive.</t>
        </r>
      </text>
    </comment>
    <comment ref="W37" authorId="0" shapeId="0" xr:uid="{00000000-0006-0000-0A00-00002E000000}">
      <text>
        <r>
          <rPr>
            <sz val="11"/>
            <rFont val="Calibri"/>
          </rPr>
          <t>All local interactive user home directories must be group-owned by the home directory owners primary group.</t>
        </r>
      </text>
    </comment>
    <comment ref="X37" authorId="0" shapeId="0" xr:uid="{00000000-0006-0000-0A00-00002F000000}">
      <text>
        <r>
          <rPr>
            <sz val="11"/>
            <rFont val="Calibri"/>
          </rPr>
          <t>All local interactive user initialization files executable search paths must contain only paths that resolve to the system default or the users home directory.</t>
        </r>
      </text>
    </comment>
    <comment ref="Y37" authorId="0" shapeId="0" xr:uid="{00000000-0006-0000-0A00-000030000000}">
      <text>
        <r>
          <rPr>
            <sz val="11"/>
            <rFont val="Calibri"/>
          </rPr>
          <t>File systems that contain user home directories must be mounted to prevent files with the setuid and setguid bit set from being executed.</t>
        </r>
      </text>
    </comment>
    <comment ref="Z37" authorId="0" shapeId="0" xr:uid="{00000000-0006-0000-0A00-000031000000}">
      <text>
        <r>
          <rPr>
            <sz val="11"/>
            <rFont val="Calibri"/>
          </rPr>
          <t>A separate file system must be used for user home directories (such as /home or an equivalent).</t>
        </r>
      </text>
    </comment>
    <comment ref="AA37" authorId="0" shapeId="0" xr:uid="{00000000-0006-0000-0A00-000032000000}">
      <text>
        <r>
          <rPr>
            <sz val="11"/>
            <rFont val="Calibri"/>
          </rPr>
          <t>Library files must have mode 0755 or less permissive.</t>
        </r>
      </text>
    </comment>
    <comment ref="AB37" authorId="0" shapeId="0" xr:uid="{00000000-0006-0000-0A00-000033000000}">
      <text>
        <r>
          <rPr>
            <sz val="11"/>
            <rFont val="Calibri"/>
          </rPr>
          <t>Library files must be owned by root.</t>
        </r>
      </text>
    </comment>
    <comment ref="AC37" authorId="0" shapeId="0" xr:uid="{00000000-0006-0000-0A00-000034000000}">
      <text>
        <r>
          <rPr>
            <sz val="11"/>
            <rFont val="Calibri"/>
          </rPr>
          <t>Library files must be group-owned by root.</t>
        </r>
      </text>
    </comment>
    <comment ref="AD37" authorId="0" shapeId="0" xr:uid="{00000000-0006-0000-0A00-000035000000}">
      <text>
        <r>
          <rPr>
            <sz val="11"/>
            <rFont val="Calibri"/>
          </rPr>
          <t>System commands must have mode 0755 or less permissive.</t>
        </r>
      </text>
    </comment>
    <comment ref="AE37" authorId="0" shapeId="0" xr:uid="{00000000-0006-0000-0A00-000036000000}">
      <text>
        <r>
          <rPr>
            <sz val="11"/>
            <rFont val="Calibri"/>
          </rPr>
          <t>System commands must be owned by root.</t>
        </r>
      </text>
    </comment>
    <comment ref="AF37" authorId="0" shapeId="0" xr:uid="{00000000-0006-0000-0A00-000037000000}">
      <text>
        <r>
          <rPr>
            <sz val="11"/>
            <rFont val="Calibri"/>
          </rPr>
          <t>System commands must be group-owned by root.</t>
        </r>
      </text>
    </comment>
    <comment ref="AG37" authorId="0" shapeId="0" xr:uid="{00000000-0006-0000-0A00-00001D000000}">
      <text>
        <r>
          <rPr>
            <sz val="11"/>
            <rFont val="Calibri"/>
          </rPr>
          <t>Successful/unsuccessful uses of the apparmor_parser command must generate an audit record.</t>
        </r>
      </text>
    </comment>
    <comment ref="AH37" authorId="0" shapeId="0" xr:uid="{00000000-0006-0000-0A00-00001E000000}">
      <text>
        <r>
          <rPr>
            <sz val="11"/>
            <rFont val="Calibri"/>
          </rPr>
          <t>A sticky bit must be set on all public directories to prevent unauthorized and unintended information transferred via shared system resources.</t>
        </r>
      </text>
    </comment>
    <comment ref="AI37" authorId="0" shapeId="0" xr:uid="{00000000-0006-0000-0A00-00001F000000}">
      <text>
        <r>
          <rPr>
            <sz val="11"/>
            <rFont val="Calibri"/>
          </rPr>
          <t>The Ubuntu operating system must implement address space layout randomization to protect its memory from unauthorized code execution.</t>
        </r>
      </text>
    </comment>
    <comment ref="AJ37" authorId="0" shapeId="0" xr:uid="{00000000-0006-0000-0A00-000020000000}">
      <text>
        <r>
          <rPr>
            <sz val="11"/>
            <rFont val="Calibri"/>
          </rPr>
          <t>The Ubuntu operating system must not allow users to override SSH environment variables.</t>
        </r>
      </text>
    </comment>
    <comment ref="AK37" authorId="0" shapeId="0" xr:uid="{00000000-0006-0000-0A00-000021000000}">
      <text>
        <r>
          <rPr>
            <sz val="11"/>
            <rFont val="Calibri"/>
          </rPr>
          <t>The SSH public host key files must have mode 0644 or less permissive.</t>
        </r>
      </text>
    </comment>
    <comment ref="AL37" authorId="0" shapeId="0" xr:uid="{00000000-0006-0000-0A00-000022000000}">
      <text>
        <r>
          <rPr>
            <sz val="11"/>
            <rFont val="Calibri"/>
          </rPr>
          <t>The SSH private host key files must have mode 0600 or less permissive.</t>
        </r>
      </text>
    </comment>
    <comment ref="AM37" authorId="0" shapeId="0" xr:uid="{00000000-0006-0000-0A00-000023000000}">
      <text>
        <r>
          <rPr>
            <sz val="11"/>
            <rFont val="Calibri"/>
          </rPr>
          <t>The SSH daemon must perform strict mode checking of home directory configuration files.</t>
        </r>
      </text>
    </comment>
    <comment ref="L38" authorId="0" shapeId="0" xr:uid="{00000000-0006-0000-0A00-000038000000}">
      <text>
        <r>
          <rPr>
            <sz val="11"/>
            <rFont val="Calibri"/>
          </rPr>
          <t>The telnetd package must not be installed.</t>
        </r>
      </text>
    </comment>
    <comment ref="M38" authorId="0" shapeId="0" xr:uid="{00000000-0006-0000-0A00-000039000000}">
      <text>
        <r>
          <rPr>
            <sz val="11"/>
            <rFont val="Calibri"/>
          </rPr>
          <t>The Network Information Service (NIS) package must not be installed.</t>
        </r>
      </text>
    </comment>
    <comment ref="N38" authorId="0" shapeId="0" xr:uid="{00000000-0006-0000-0A00-00003A000000}">
      <text>
        <r>
          <rPr>
            <sz val="11"/>
            <rFont val="Calibri"/>
          </rPr>
          <t>The rsh-server package must not be installed.</t>
        </r>
      </text>
    </comment>
    <comment ref="L59" authorId="0" shapeId="0" xr:uid="{00000000-0006-0000-0A00-00003B000000}">
      <text>
        <r>
          <rPr>
            <sz val="11"/>
            <rFont val="Calibri"/>
          </rPr>
          <t>All persistent disk partitions must implement cryptographic mechanisms to prevent unauthorized disclosure or modification of all information that requires at rest protection.</t>
        </r>
      </text>
    </comment>
    <comment ref="L84" authorId="0" shapeId="0" xr:uid="{00000000-0006-0000-0A00-00003C000000}">
      <text>
        <r>
          <rPr>
            <sz val="11"/>
            <rFont val="Calibri"/>
          </rPr>
          <t>The Ubuntu operating system must enforce SSHv2 for network access to all accounts.</t>
        </r>
      </text>
    </comment>
    <comment ref="M84" authorId="0" shapeId="0" xr:uid="{00000000-0006-0000-0A00-00003D000000}">
      <text>
        <r>
          <rPr>
            <sz val="11"/>
            <rFont val="Calibri"/>
          </rPr>
          <t>The Ubuntu operating system must implement DoD-approved encryption to protect the confidentiality of SSH connections.</t>
        </r>
      </text>
    </comment>
    <comment ref="N84" authorId="0" shapeId="0" xr:uid="{00000000-0006-0000-0A00-00003E000000}">
      <text>
        <r>
          <rPr>
            <sz val="11"/>
            <rFont val="Calibri"/>
          </rPr>
          <t>The SSH daemon must be configured to only use Message Authentication Codes (MACs) employing FIPS 140-2 approved cryptographic hash algorithms.</t>
        </r>
      </text>
    </comment>
    <comment ref="O84" authorId="0" shapeId="0" xr:uid="{00000000-0006-0000-0A00-00003F000000}">
      <text>
        <r>
          <rPr>
            <sz val="11"/>
            <rFont val="Calibri"/>
          </rPr>
          <t>The SSH daemon must use privilege separation.</t>
        </r>
      </text>
    </comment>
    <comment ref="P84" authorId="0" shapeId="0" xr:uid="{00000000-0006-0000-0A00-000040000000}">
      <text>
        <r>
          <rPr>
            <sz val="11"/>
            <rFont val="Calibri"/>
          </rPr>
          <t>All networked systems must have and implement SSH to protect the confidentiality and integrity of transmitted and received information, as well as information during preparation for transmission.</t>
        </r>
      </text>
    </comment>
    <comment ref="L93" authorId="0" shapeId="0" xr:uid="{00000000-0006-0000-0A00-000041000000}">
      <text>
        <r>
          <rPr>
            <sz val="11"/>
            <rFont val="Calibri"/>
          </rPr>
          <t>The system must use a DoD-approved virus scan program.</t>
        </r>
      </text>
    </comment>
    <comment ref="M93" authorId="0" shapeId="0" xr:uid="{00000000-0006-0000-0A00-000042000000}">
      <text>
        <r>
          <rPr>
            <sz val="11"/>
            <rFont val="Calibri"/>
          </rPr>
          <t>The system must update the DoD-approved virus scan program every seven days or more frequently.</t>
        </r>
      </text>
    </comment>
    <comment ref="L115" authorId="0" shapeId="0" xr:uid="{00000000-0006-0000-0A00-000043000000}">
      <text>
        <r>
          <rPr>
            <sz val="11"/>
            <rFont val="Calibri"/>
          </rPr>
          <t>The Ubuntu operating system must be a vendor supported release.</t>
        </r>
      </text>
    </comment>
    <comment ref="M115" authorId="0" shapeId="0" xr:uid="{00000000-0006-0000-0A00-000044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L119" authorId="0" shapeId="0" xr:uid="{00000000-0006-0000-0A00-000045000000}">
      <text>
        <r>
          <rPr>
            <sz val="11"/>
            <rFont val="Calibri"/>
          </rPr>
          <t>Ubuntu vendor packaged system security patches and updates must be installed and up to date.</t>
        </r>
      </text>
    </comment>
    <comment ref="M119" authorId="0" shapeId="0" xr:uid="{00000000-0006-0000-0A00-000046000000}">
      <text>
        <r>
          <rPr>
            <sz val="11"/>
            <rFont val="Calibri"/>
          </rPr>
          <t>Advance package Tool (APT) must remove all software components after updated versions have been installed.</t>
        </r>
      </text>
    </comment>
    <comment ref="L138" authorId="0" shapeId="0" xr:uid="{00000000-0006-0000-0A00-000047000000}">
      <text>
        <r>
          <rPr>
            <sz val="11"/>
            <rFont val="Calibri"/>
          </rPr>
          <t>The Ubuntu operating system must require users to re-authenticate for privilege escalation and changing roles.</t>
        </r>
      </text>
    </comment>
    <comment ref="L152" authorId="0" shapeId="0" xr:uid="{00000000-0006-0000-0A00-000048000000}">
      <text>
        <r>
          <rPr>
            <sz val="11"/>
            <rFont val="Calibri"/>
          </rPr>
          <t>The Ubuntu operating system must prevent direct login into the root account.</t>
        </r>
      </text>
    </comment>
    <comment ref="M152" authorId="0" shapeId="0" xr:uid="{00000000-0006-0000-0A00-000049000000}">
      <text>
        <r>
          <rPr>
            <sz val="11"/>
            <rFont val="Calibri"/>
          </rPr>
          <t>The Ubuntu operating system must not have unnecessary accounts.</t>
        </r>
      </text>
    </comment>
    <comment ref="N152" authorId="0" shapeId="0" xr:uid="{00000000-0006-0000-0A00-00004A000000}">
      <text>
        <r>
          <rPr>
            <sz val="11"/>
            <rFont val="Calibri"/>
          </rPr>
          <t>Duplicate User IDs (UIDs) must not exist for interactive users.</t>
        </r>
      </text>
    </comment>
    <comment ref="O152" authorId="0" shapeId="0" xr:uid="{00000000-0006-0000-0A00-00004B000000}">
      <text>
        <r>
          <rPr>
            <sz val="11"/>
            <rFont val="Calibri"/>
          </rPr>
          <t>The root account must be the only account having unrestricted access to the system.</t>
        </r>
      </text>
    </comment>
    <comment ref="P152" authorId="0" shapeId="0" xr:uid="{00000000-0006-0000-0A00-00004C000000}">
      <text>
        <r>
          <rPr>
            <sz val="11"/>
            <rFont val="Calibri"/>
          </rPr>
          <t>The Ubuntu operating system must not permit direct logons to the root account using remote access via SSH.</t>
        </r>
      </text>
    </comment>
    <comment ref="L156" authorId="0" shapeId="0" xr:uid="{00000000-0006-0000-0A00-00004D000000}">
      <text>
        <r>
          <rPr>
            <sz val="11"/>
            <rFont val="Calibri"/>
          </rPr>
          <t>Account identifiers (individuals, groups, roles, and devices) must disabled after 35 days of inactivity.</t>
        </r>
      </text>
    </comment>
    <comment ref="L157" authorId="0" shapeId="0" xr:uid="{00000000-0006-0000-0A00-00004E000000}">
      <text>
        <r>
          <rPr>
            <sz val="11"/>
            <rFont val="Calibri"/>
          </rPr>
          <t>Emergency administrator accounts must never be automatically removed or disabled.</t>
        </r>
      </text>
    </comment>
    <comment ref="M157" authorId="0" shapeId="0" xr:uid="{00000000-0006-0000-0A00-00004F000000}">
      <text>
        <r>
          <rPr>
            <sz val="11"/>
            <rFont val="Calibri"/>
          </rPr>
          <t>Account identifiers (individuals, groups, roles, and devices) must disabled after 35 days of inactivity.</t>
        </r>
      </text>
    </comment>
    <comment ref="N157" authorId="0" shapeId="0" xr:uid="{00000000-0006-0000-0A00-000050000000}">
      <text>
        <r>
          <rPr>
            <sz val="11"/>
            <rFont val="Calibri"/>
          </rPr>
          <t>Temporary user accounts must be provisioned with an expiration time of 72 hours or less.</t>
        </r>
      </text>
    </comment>
    <comment ref="L159" authorId="0" shapeId="0" xr:uid="{00000000-0006-0000-0A00-000051000000}">
      <text>
        <r>
          <rPr>
            <sz val="11"/>
            <rFont val="Calibri"/>
          </rPr>
          <t>The Ubuntu operating system must enable a user session lock until that user re-establishes access using established identification and authentication procedures.</t>
        </r>
      </text>
    </comment>
    <comment ref="M159" authorId="0" shapeId="0" xr:uid="{00000000-0006-0000-0A00-000052000000}">
      <text>
        <r>
          <rPr>
            <sz val="11"/>
            <rFont val="Calibri"/>
          </rPr>
          <t>All users must be able to directly initiate a session lock for all connection types.</t>
        </r>
      </text>
    </comment>
    <comment ref="N159" authorId="0" shapeId="0" xr:uid="{00000000-0006-0000-0A00-000053000000}">
      <text>
        <r>
          <rPr>
            <sz val="11"/>
            <rFont val="Calibri"/>
          </rPr>
          <t>Ubuntu operating system sessions must be automatically logged out after 15 minutes of inactivity.</t>
        </r>
      </text>
    </comment>
    <comment ref="O159" authorId="0" shapeId="0" xr:uid="{00000000-0006-0000-0A00-000054000000}">
      <text>
        <r>
          <rPr>
            <sz val="11"/>
            <rFont val="Calibri"/>
          </rPr>
          <t>The Ubuntu operating system must be configured so that all network connections associated with SSH traffic are terminated at the end of the session or after 10 minutes of inactivity, except to fulfill documented and validated mission requirements.</t>
        </r>
      </text>
    </comment>
    <comment ref="L161" authorId="0" shapeId="0" xr:uid="{00000000-0006-0000-0A00-000055000000}">
      <text>
        <r>
          <rPr>
            <sz val="11"/>
            <rFont val="Calibri"/>
          </rPr>
          <t>The Ubuntu operating system must not be configured to allow blank or null passwords.</t>
        </r>
      </text>
    </comment>
    <comment ref="M161" authorId="0" shapeId="0" xr:uid="{00000000-0006-0000-0A00-000056000000}">
      <text>
        <r>
          <rPr>
            <sz val="11"/>
            <rFont val="Calibri"/>
          </rPr>
          <t>The Ubuntu operating system must be configured so that the SSH daemon does not allow authentication using an empty password.</t>
        </r>
      </text>
    </comment>
    <comment ref="L162" authorId="0" shapeId="0" xr:uid="{00000000-0006-0000-0A00-000057000000}">
      <text>
        <r>
          <rPr>
            <sz val="11"/>
            <rFont val="Calibri"/>
          </rPr>
          <t>The Ubuntu operating system must encrypt all stored passwords with a FIPS 140-2 approved cryptographic hashing algorithm.</t>
        </r>
      </text>
    </comment>
    <comment ref="M162" authorId="0" shapeId="0" xr:uid="{00000000-0006-0000-0A00-000058000000}">
      <text>
        <r>
          <rPr>
            <sz val="11"/>
            <rFont val="Calibri"/>
          </rPr>
          <t>The Ubuntu operating system must employ a FIPS 140-2 approved cryptographic hashing algorithms for all stored passwords.</t>
        </r>
      </text>
    </comment>
    <comment ref="N162" authorId="0" shapeId="0" xr:uid="{00000000-0006-0000-0A00-000059000000}">
      <text>
        <r>
          <rPr>
            <sz val="11"/>
            <rFont val="Calibri"/>
          </rPr>
          <t>The Ubuntu operating system must employ FIPS 140-2 approved cryptographic hashing algorithms for all created passwords.</t>
        </r>
      </text>
    </comment>
    <comment ref="O162" authorId="0" shapeId="0" xr:uid="{00000000-0006-0000-0A00-00005A000000}">
      <text>
        <r>
          <rPr>
            <sz val="11"/>
            <rFont val="Calibri"/>
          </rPr>
          <t>The pam_unix.so module must use a FIPS 140-2 approved cryptographic hashing algorithm for system authentication.</t>
        </r>
      </text>
    </comment>
    <comment ref="L164" authorId="0" shapeId="0" xr:uid="{00000000-0006-0000-0A00-00005B000000}">
      <text>
        <r>
          <rPr>
            <sz val="11"/>
            <rFont val="Calibri"/>
          </rPr>
          <t>The Ubuntu operating system must automatically lock an account until the locked account is released by an administrator when three unsuccessful logon attempts.</t>
        </r>
      </text>
    </comment>
    <comment ref="M164" authorId="0" shapeId="0" xr:uid="{00000000-0006-0000-0A00-00005C000000}">
      <text>
        <r>
          <rPr>
            <sz val="11"/>
            <rFont val="Calibri"/>
          </rPr>
          <t>Accounts on the Ubuntu operating system that are subject to three unsuccessful logon attempts within 15 minutes must be locked for the maximum configurable period.</t>
        </r>
      </text>
    </comment>
    <comment ref="L166" authorId="0" shapeId="0" xr:uid="{00000000-0006-0000-0A00-00005D000000}">
      <text>
        <r>
          <rPr>
            <sz val="11"/>
            <rFont val="Calibri"/>
          </rPr>
          <t>The Ubuntu operating system must enforce password complexity by requiring that at least one upper-case character be used.</t>
        </r>
      </text>
    </comment>
    <comment ref="M166" authorId="0" shapeId="0" xr:uid="{00000000-0006-0000-0A00-00005E000000}">
      <text>
        <r>
          <rPr>
            <sz val="11"/>
            <rFont val="Calibri"/>
          </rPr>
          <t>The Ubuntu operating system must enforce password complexity by requiring that at least one lower-case character be used.</t>
        </r>
      </text>
    </comment>
    <comment ref="N166" authorId="0" shapeId="0" xr:uid="{00000000-0006-0000-0A00-00005F000000}">
      <text>
        <r>
          <rPr>
            <sz val="11"/>
            <rFont val="Calibri"/>
          </rPr>
          <t>The Ubuntu operating system must enforce password complexity by requiring that at least one numeric character be used.</t>
        </r>
      </text>
    </comment>
    <comment ref="O166" authorId="0" shapeId="0" xr:uid="{00000000-0006-0000-0A00-000060000000}">
      <text>
        <r>
          <rPr>
            <sz val="11"/>
            <rFont val="Calibri"/>
          </rPr>
          <t>All passwords must contain at least one special character.</t>
        </r>
      </text>
    </comment>
    <comment ref="P166" authorId="0" shapeId="0" xr:uid="{00000000-0006-0000-0A00-000061000000}">
      <text>
        <r>
          <rPr>
            <sz val="11"/>
            <rFont val="Calibri"/>
          </rPr>
          <t>The Ubuntu operating system must require the change of at least 8 characters when passwords are changed.</t>
        </r>
      </text>
    </comment>
    <comment ref="Q166" authorId="0" shapeId="0" xr:uid="{00000000-0006-0000-0A00-000062000000}">
      <text>
        <r>
          <rPr>
            <sz val="11"/>
            <rFont val="Calibri"/>
          </rPr>
          <t>Passwords must have a minimum of 15-characters.</t>
        </r>
      </text>
    </comment>
    <comment ref="R166" authorId="0" shapeId="0" xr:uid="{00000000-0006-0000-0A00-000063000000}">
      <text>
        <r>
          <rPr>
            <sz val="11"/>
            <rFont val="Calibri"/>
          </rPr>
          <t>The Ubuntu operating system must prevent the use of dictionary words for passwords.</t>
        </r>
      </text>
    </comment>
    <comment ref="S166" authorId="0" shapeId="0" xr:uid="{00000000-0006-0000-0A00-000064000000}">
      <text>
        <r>
          <rPr>
            <sz val="11"/>
            <rFont val="Calibri"/>
          </rPr>
          <t>The passwd command must be configured to prevent the use of dictionary words as passwords.</t>
        </r>
      </text>
    </comment>
    <comment ref="L167" authorId="0" shapeId="0" xr:uid="{00000000-0006-0000-0A00-000065000000}">
      <text>
        <r>
          <rPr>
            <sz val="11"/>
            <rFont val="Calibri"/>
          </rPr>
          <t>Passwords must be prohibited from reuse for a minimum of five generations.</t>
        </r>
      </text>
    </comment>
    <comment ref="L169" authorId="0" shapeId="0" xr:uid="{00000000-0006-0000-0A00-000066000000}">
      <text>
        <r>
          <rPr>
            <sz val="11"/>
            <rFont val="Calibri"/>
          </rPr>
          <t>Passwords for new users must have a 60-day maximum password lifetime restriction.</t>
        </r>
      </text>
    </comment>
    <comment ref="L175" authorId="0" shapeId="0" xr:uid="{00000000-0006-0000-0A00-000067000000}">
      <text>
        <r>
          <rPr>
            <sz val="11"/>
            <rFont val="Calibri"/>
          </rPr>
          <t>The Ubuntu operating system must have the packages required for multifactor authentication to be installed.</t>
        </r>
      </text>
    </comment>
    <comment ref="M175" authorId="0" shapeId="0" xr:uid="{00000000-0006-0000-0A00-000068000000}">
      <text>
        <r>
          <rPr>
            <sz val="11"/>
            <rFont val="Calibri"/>
          </rPr>
          <t>The Ubuntu operating system must accept Personal Identity Verification (PIV) credentials.</t>
        </r>
      </text>
    </comment>
    <comment ref="N175" authorId="0" shapeId="0" xr:uid="{00000000-0006-0000-0A00-000069000000}">
      <text>
        <r>
          <rPr>
            <sz val="11"/>
            <rFont val="Calibri"/>
          </rPr>
          <t>The Ubuntu operating system must implement certificate status checking for multifactor authentication.</t>
        </r>
      </text>
    </comment>
    <comment ref="O175" authorId="0" shapeId="0" xr:uid="{00000000-0006-0000-0A00-00006A000000}">
      <text>
        <r>
          <rPr>
            <sz val="11"/>
            <rFont val="Calibri"/>
          </rPr>
          <t>The Ubuntu operating system must implement smart card logins for multifactor authentication for access to accounts.</t>
        </r>
      </text>
    </comment>
    <comment ref="L221" authorId="0" shapeId="0" xr:uid="{00000000-0006-0000-0A00-00006B000000}">
      <text>
        <r>
          <rPr>
            <sz val="11"/>
            <rFont val="Calibri"/>
          </rPr>
          <t>The Ubuntu operating system must be configured so that when passwords are changed or new passwords are established, pwquality must be used.</t>
        </r>
      </text>
    </comment>
    <comment ref="M221" authorId="0" shapeId="0" xr:uid="{00000000-0006-0000-0A00-00006F000000}">
      <text>
        <r>
          <rPr>
            <sz val="11"/>
            <rFont val="Calibri"/>
          </rPr>
          <t>The Ubuntu operating system must implement NSA-approved cryptography to protect classified information in accordance with applicable federal laws, Executive Orders, directives, policies, regulations, and standards.</t>
        </r>
      </text>
    </comment>
    <comment ref="N221" authorId="0" shapeId="0" xr:uid="{00000000-0006-0000-0A00-000070000000}">
      <text>
        <r>
          <rPr>
            <sz val="11"/>
            <rFont val="Calibri"/>
          </rPr>
          <t>User accounts with temporary passwords, must require an immediate change to a permanent password after login.</t>
        </r>
      </text>
    </comment>
    <comment ref="O221" authorId="0" shapeId="0" xr:uid="{00000000-0006-0000-0A00-000071000000}">
      <text>
        <r>
          <rPr>
            <sz val="11"/>
            <rFont val="Calibri"/>
          </rPr>
          <t>File systems that are used with removable media must be mounted to prevent files with the setuid and setguid bit set from being executed.</t>
        </r>
      </text>
    </comment>
    <comment ref="P221" authorId="0" shapeId="0" xr:uid="{00000000-0006-0000-0A00-000072000000}">
      <text>
        <r>
          <rPr>
            <sz val="11"/>
            <rFont val="Calibri"/>
          </rPr>
          <t>Audit records must contain information to establish what type of events occurred, the source of events, where events occurred, and the outcome of events.</t>
        </r>
      </text>
    </comment>
    <comment ref="Q221" authorId="0" shapeId="0" xr:uid="{00000000-0006-0000-0A00-000073000000}">
      <text>
        <r>
          <rPr>
            <sz val="11"/>
            <rFont val="Calibri"/>
          </rPr>
          <t>The auditd service must be running in the Ubuntu operating system.</t>
        </r>
      </text>
    </comment>
    <comment ref="R221" authorId="0" shapeId="0" xr:uid="{00000000-0006-0000-0A00-000074000000}">
      <text>
        <r>
          <rPr>
            <sz val="11"/>
            <rFont val="Calibri"/>
          </rPr>
          <t>The System Administrator (SA) and Information System Security Officer (ISSO) (at a minimum) must be alerted of an audit processing failure event.</t>
        </r>
      </text>
    </comment>
    <comment ref="S221" authorId="0" shapeId="0" xr:uid="{00000000-0006-0000-0A00-000075000000}">
      <text>
        <r>
          <rPr>
            <sz val="11"/>
            <rFont val="Calibri"/>
          </rPr>
          <t>The System Administrator (SA) and Information System Security Officer (ISSO) (at a minimum) must be alerted when the audit storage volume is full.</t>
        </r>
      </text>
    </comment>
    <comment ref="T221" authorId="0" shapeId="0" xr:uid="{00000000-0006-0000-0A00-000076000000}">
      <text>
        <r>
          <rPr>
            <sz val="11"/>
            <rFont val="Calibri"/>
          </rPr>
          <t>The audit system must take appropriate action when the audit storage volume is full.</t>
        </r>
      </text>
    </comment>
    <comment ref="U221" authorId="0" shapeId="0" xr:uid="{00000000-0006-0000-0A00-000077000000}">
      <text>
        <r>
          <rPr>
            <sz val="11"/>
            <rFont val="Calibri"/>
          </rPr>
          <t>The remote audit system must take appropriate action when audit storage is full.</t>
        </r>
      </text>
    </comment>
    <comment ref="V221" authorId="0" shapeId="0" xr:uid="{00000000-0006-0000-0A00-000078000000}">
      <text>
        <r>
          <rPr>
            <sz val="11"/>
            <rFont val="Calibri"/>
          </rPr>
          <t>The Ubuntu operating system must allow only the Information System Security Manager (ISSM) (or individuals or roles appointed by the ISSM) to select which auditable events are to be audited.</t>
        </r>
      </text>
    </comment>
    <comment ref="W221" authorId="0" shapeId="0" xr:uid="{00000000-0006-0000-0A00-000079000000}">
      <text>
        <r>
          <rPr>
            <sz val="11"/>
            <rFont val="Calibri"/>
          </rPr>
          <t>The audit records must be off-loaded onto a different system or storage media from the system being audited.</t>
        </r>
      </text>
    </comment>
    <comment ref="X221" authorId="0" shapeId="0" xr:uid="{00000000-0006-0000-0A00-00007A000000}">
      <text>
        <r>
          <rPr>
            <sz val="11"/>
            <rFont val="Calibri"/>
          </rPr>
          <t>The audit system must be configured to audit any usage of the kmod command.</t>
        </r>
      </text>
    </comment>
    <comment ref="Y221" authorId="0" shapeId="0" xr:uid="{00000000-0006-0000-0A00-00007B000000}">
      <text>
        <r>
          <rPr>
            <sz val="11"/>
            <rFont val="Calibri"/>
          </rPr>
          <t>Successful/unsuccessful uses of the chcon command must generate an audit record.</t>
        </r>
      </text>
    </comment>
    <comment ref="Z221" authorId="0" shapeId="0" xr:uid="{00000000-0006-0000-0A00-00007C000000}">
      <text>
        <r>
          <rPr>
            <sz val="11"/>
            <rFont val="Calibri"/>
          </rPr>
          <t>Successful/unsuccessful uses of the init_module command must generate an audit record.</t>
        </r>
      </text>
    </comment>
    <comment ref="AA221" authorId="0" shapeId="0" xr:uid="{00000000-0006-0000-0A00-00007D000000}">
      <text>
        <r>
          <rPr>
            <sz val="11"/>
            <rFont val="Calibri"/>
          </rPr>
          <t>Successful/unsuccessful uses of the finit_module command must generate an audit record.</t>
        </r>
      </text>
    </comment>
    <comment ref="AB221" authorId="0" shapeId="0" xr:uid="{00000000-0006-0000-0A00-00007E000000}">
      <text>
        <r>
          <rPr>
            <sz val="11"/>
            <rFont val="Calibri"/>
          </rPr>
          <t>Successful/unsuccessful uses of the delete_module command must generate an audit record.</t>
        </r>
      </text>
    </comment>
    <comment ref="AC221" authorId="0" shapeId="0" xr:uid="{00000000-0006-0000-0A00-00007F000000}">
      <text>
        <r>
          <rPr>
            <sz val="11"/>
            <rFont val="Calibri"/>
          </rPr>
          <t>The Ubuntu operating system must be configured to prohibit or restrict the use of functions, ports, protocols, and/or services, as defined in the Ports, Protocols, and Services Management (PPSM) Category Assignments List (CAL) and vulnerability assessments.</t>
        </r>
      </text>
    </comment>
    <comment ref="AD221" authorId="0" shapeId="0" xr:uid="{00000000-0006-0000-0A00-000080000000}">
      <text>
        <r>
          <rPr>
            <sz val="11"/>
            <rFont val="Calibri"/>
          </rPr>
          <t>The Ubuntu operating system must compare internal information system clocks at least every 24 hours with a server which is synchronized to an authoritative time source, such as the United States Naval Observatory (USNO) time servers, or a time server designated for the appropriate DoD network (NIPRNet/SIPRNet), and/or the Global Positioning System (GPS).</t>
        </r>
      </text>
    </comment>
    <comment ref="AE221" authorId="0" shapeId="0" xr:uid="{00000000-0006-0000-0A00-000081000000}">
      <text>
        <r>
          <rPr>
            <sz val="11"/>
            <rFont val="Calibri"/>
          </rPr>
          <t>The Ubuntu operating system must synchronize internal information system clocks to the authoritative time source when the time difference is greater than one second.</t>
        </r>
      </text>
    </comment>
    <comment ref="AF221" authorId="0" shapeId="0" xr:uid="{00000000-0006-0000-0A00-000082000000}">
      <text>
        <r>
          <rPr>
            <sz val="11"/>
            <rFont val="Calibri"/>
          </rPr>
          <t>The Ubuntu operating system must be configured so that all network connections associated with SSH traffic terminate after a period of inactivity.</t>
        </r>
      </text>
    </comment>
    <comment ref="AG221" authorId="0" shapeId="0" xr:uid="{00000000-0006-0000-0A00-000083000000}">
      <text>
        <r>
          <rPr>
            <sz val="11"/>
            <rFont val="Calibri"/>
          </rPr>
          <t>All remote access methods must be monitored.</t>
        </r>
      </text>
    </comment>
    <comment ref="AH221" authorId="0" shapeId="0" xr:uid="{00000000-0006-0000-0A00-000084000000}">
      <text>
        <r>
          <rPr>
            <sz val="11"/>
            <rFont val="Calibri"/>
          </rPr>
          <t>The Ubuntu operating system must not forward Internet Protocol version 4 (IPv4) source-routed packets.</t>
        </r>
      </text>
    </comment>
    <comment ref="AI221" authorId="0" shapeId="0" xr:uid="{00000000-0006-0000-0A00-000085000000}">
      <text>
        <r>
          <rPr>
            <sz val="11"/>
            <rFont val="Calibri"/>
          </rPr>
          <t>The Ubuntu operating system must not forward Internet Protocol version 4 (IPv4) source-routed packets by default.</t>
        </r>
      </text>
    </comment>
    <comment ref="AJ221" authorId="0" shapeId="0" xr:uid="{00000000-0006-0000-0A00-000086000000}">
      <text>
        <r>
          <rPr>
            <sz val="11"/>
            <rFont val="Calibri"/>
          </rPr>
          <t>The Ubuntu operating system must not respond to Internet Protocol version 4 (IPv4) Internet Control Message Protocol (ICMP) echoes sent to a broadcast address.</t>
        </r>
      </text>
    </comment>
    <comment ref="AK221" authorId="0" shapeId="0" xr:uid="{00000000-0006-0000-0A00-000087000000}">
      <text>
        <r>
          <rPr>
            <sz val="11"/>
            <rFont val="Calibri"/>
          </rPr>
          <t>The Ubuntu operating system must be configured to prevent unrestricted mail relaying.</t>
        </r>
      </text>
    </comment>
    <comment ref="AL221" authorId="0" shapeId="0" xr:uid="{00000000-0006-0000-0A00-000088000000}">
      <text>
        <r>
          <rPr>
            <sz val="11"/>
            <rFont val="Calibri"/>
          </rPr>
          <t>The Information System Security Officer (ISSO) and System Administrator (SA) (at a minimum) must have mail aliases to be notified of an audit processing failure.</t>
        </r>
      </text>
    </comment>
    <comment ref="AM221" authorId="0" shapeId="0" xr:uid="{00000000-0006-0000-0A00-000089000000}">
      <text>
        <r>
          <rPr>
            <sz val="11"/>
            <rFont val="Calibri"/>
          </rPr>
          <t>A File Transfer Protocol (FTP) server package must not be installed unless needed.</t>
        </r>
      </text>
    </comment>
    <comment ref="AN221" authorId="0" shapeId="0" xr:uid="{00000000-0006-0000-0A00-00006C000000}">
      <text>
        <r>
          <rPr>
            <sz val="11"/>
            <rFont val="Calibri"/>
          </rPr>
          <t>The Trivial File Transfer Protocol (TFTP) server package must not be installed if not required for operational support.</t>
        </r>
      </text>
    </comment>
    <comment ref="AO221" authorId="0" shapeId="0" xr:uid="{00000000-0006-0000-0A00-00006D000000}">
      <text>
        <r>
          <rPr>
            <sz val="11"/>
            <rFont val="Calibri"/>
          </rPr>
          <t>If the Trivial File Transfer Protocol (TFTP) server is required, the TFTP daemon must be configured to operate in secure mode.</t>
        </r>
      </text>
    </comment>
    <comment ref="AP221" authorId="0" shapeId="0" xr:uid="{00000000-0006-0000-0A00-00006E000000}">
      <text>
        <r>
          <rPr>
            <sz val="11"/>
            <rFont val="Calibri"/>
          </rPr>
          <t>The Ubuntu operating system, for PKI-based authentication, must validate certificates by constructing a certification path (which includes status information) to an accepted trust anchor.</t>
        </r>
      </text>
    </comment>
    <comment ref="L222" authorId="0" shapeId="0" xr:uid="{00000000-0006-0000-0A00-00008A000000}">
      <text>
        <r>
          <rPr>
            <sz val="11"/>
            <rFont val="Calibri"/>
          </rPr>
          <t>The Ubuntu operating system must generate audit records for all account creations, modifications, disabling, and termination events that affect /etc/passwd.</t>
        </r>
      </text>
    </comment>
    <comment ref="M222" authorId="0" shapeId="0" xr:uid="{00000000-0006-0000-0A00-00008B000000}">
      <text>
        <r>
          <rPr>
            <sz val="11"/>
            <rFont val="Calibri"/>
          </rPr>
          <t>The Ubuntu operating system must generate audit records for all account creations, modifications, disabling, and termination events that affect /etc/group.</t>
        </r>
      </text>
    </comment>
    <comment ref="N222" authorId="0" shapeId="0" xr:uid="{00000000-0006-0000-0A00-00008C000000}">
      <text>
        <r>
          <rPr>
            <sz val="11"/>
            <rFont val="Calibri"/>
          </rPr>
          <t>The Ubuntu operating system must generate audit records for all account creations, modifications, disabling, and termination events that affect /etc/gshadow.</t>
        </r>
      </text>
    </comment>
    <comment ref="O222" authorId="0" shapeId="0" xr:uid="{00000000-0006-0000-0A00-00008D000000}">
      <text>
        <r>
          <rPr>
            <sz val="11"/>
            <rFont val="Calibri"/>
          </rPr>
          <t>The Ubuntu operating system must generate audit records for all account creations, modifications, disabling, and termination events that affect /etc/shadow.</t>
        </r>
      </text>
    </comment>
    <comment ref="P222" authorId="0" shapeId="0" xr:uid="{00000000-0006-0000-0A00-00008E000000}">
      <text>
        <r>
          <rPr>
            <sz val="11"/>
            <rFont val="Calibri"/>
          </rPr>
          <t>The Ubuntu operating system must generate audit records for all account creations, modifications, disabling, and termination events that affect /etc/security/opasswd.</t>
        </r>
      </text>
    </comment>
    <comment ref="Q222" authorId="0" shapeId="0" xr:uid="{00000000-0006-0000-0A00-00008F000000}">
      <text>
        <r>
          <rPr>
            <sz val="11"/>
            <rFont val="Calibri"/>
          </rPr>
          <t>Successful/unsuccessful modifications to the tallylog file must generate an audit record.</t>
        </r>
      </text>
    </comment>
    <comment ref="R222" authorId="0" shapeId="0" xr:uid="{00000000-0006-0000-0A00-000090000000}">
      <text>
        <r>
          <rPr>
            <sz val="11"/>
            <rFont val="Calibri"/>
          </rPr>
          <t>Successful/unsuccessful modifications to the faillog file must generate an audit record.</t>
        </r>
      </text>
    </comment>
    <comment ref="S222" authorId="0" shapeId="0" xr:uid="{00000000-0006-0000-0A00-000091000000}">
      <text>
        <r>
          <rPr>
            <sz val="11"/>
            <rFont val="Calibri"/>
          </rPr>
          <t>Successful/unsuccessful modifications to the lastlog file must generate an audit record.</t>
        </r>
      </text>
    </comment>
    <comment ref="L223" authorId="0" shapeId="0" xr:uid="{00000000-0006-0000-0A00-000092000000}">
      <text>
        <r>
          <rPr>
            <sz val="11"/>
            <rFont val="Calibri"/>
          </rPr>
          <t>The audit system must be configured to audit the execution of privileged functions and prevent all software from executing at higher privilege levels than users executing the software.</t>
        </r>
      </text>
    </comment>
    <comment ref="M223" authorId="0" shapeId="0" xr:uid="{00000000-0006-0000-0A00-000093000000}">
      <text>
        <r>
          <rPr>
            <sz val="11"/>
            <rFont val="Calibri"/>
          </rPr>
          <t>Successful/unsuccessful uses of the su command must generate an audit record.</t>
        </r>
      </text>
    </comment>
    <comment ref="N223" authorId="0" shapeId="0" xr:uid="{00000000-0006-0000-0A00-000094000000}">
      <text>
        <r>
          <rPr>
            <sz val="11"/>
            <rFont val="Calibri"/>
          </rPr>
          <t>Successful/unsuccessful uses of the chfn command must generate an audit record.</t>
        </r>
      </text>
    </comment>
    <comment ref="O223" authorId="0" shapeId="0" xr:uid="{00000000-0006-0000-0A00-000095000000}">
      <text>
        <r>
          <rPr>
            <sz val="11"/>
            <rFont val="Calibri"/>
          </rPr>
          <t>Successful/unsuccessful uses of the ssh-agent command must generate an audit record.</t>
        </r>
      </text>
    </comment>
    <comment ref="P223" authorId="0" shapeId="0" xr:uid="{00000000-0006-0000-0A00-000096000000}">
      <text>
        <r>
          <rPr>
            <sz val="11"/>
            <rFont val="Calibri"/>
          </rPr>
          <t>Successful/unsuccessful uses of the ssh-keysign command must generate an audit record.</t>
        </r>
      </text>
    </comment>
    <comment ref="Q223" authorId="0" shapeId="0" xr:uid="{00000000-0006-0000-0A00-000097000000}">
      <text>
        <r>
          <rPr>
            <sz val="11"/>
            <rFont val="Calibri"/>
          </rPr>
          <t>Successful/unsuccessful uses of the sudo command must generate an audit record.</t>
        </r>
      </text>
    </comment>
    <comment ref="R223" authorId="0" shapeId="0" xr:uid="{00000000-0006-0000-0A00-000098000000}">
      <text>
        <r>
          <rPr>
            <sz val="11"/>
            <rFont val="Calibri"/>
          </rPr>
          <t>Successful/unsuccessful uses of the chsh command must generate an audit record.</t>
        </r>
      </text>
    </comment>
    <comment ref="S223" authorId="0" shapeId="0" xr:uid="{00000000-0006-0000-0A00-000099000000}">
      <text>
        <r>
          <rPr>
            <sz val="11"/>
            <rFont val="Calibri"/>
          </rPr>
          <t>Successful/unsuccessful uses of the newgrp command must generate an audit record.</t>
        </r>
      </text>
    </comment>
    <comment ref="T223" authorId="0" shapeId="0" xr:uid="{00000000-0006-0000-0A00-00009A000000}">
      <text>
        <r>
          <rPr>
            <sz val="11"/>
            <rFont val="Calibri"/>
          </rPr>
          <t>Successful/unsuccessful uses of the crontab command must generate an audit record.</t>
        </r>
      </text>
    </comment>
    <comment ref="L224" authorId="0" shapeId="0" xr:uid="{00000000-0006-0000-0A00-00009B000000}">
      <text>
        <r>
          <rPr>
            <sz val="11"/>
            <rFont val="Calibri"/>
          </rPr>
          <t>The audit system must be configured to audit any usage of the setxattr system call.</t>
        </r>
      </text>
    </comment>
    <comment ref="M224" authorId="0" shapeId="0" xr:uid="{00000000-0006-0000-0A00-00009C000000}">
      <text>
        <r>
          <rPr>
            <sz val="11"/>
            <rFont val="Calibri"/>
          </rPr>
          <t>The audit system must be configured to audit any usage of the lsetxattr system call.</t>
        </r>
      </text>
    </comment>
    <comment ref="N224" authorId="0" shapeId="0" xr:uid="{00000000-0006-0000-0A00-00009D000000}">
      <text>
        <r>
          <rPr>
            <sz val="11"/>
            <rFont val="Calibri"/>
          </rPr>
          <t>The audit system must be configured to audit any usage of the fsetxattr system call.</t>
        </r>
      </text>
    </comment>
    <comment ref="O224" authorId="0" shapeId="0" xr:uid="{00000000-0006-0000-0A00-00009E000000}">
      <text>
        <r>
          <rPr>
            <sz val="11"/>
            <rFont val="Calibri"/>
          </rPr>
          <t>The audit system must be configured to audit any usage of the removexattr system call.</t>
        </r>
      </text>
    </comment>
    <comment ref="P224" authorId="0" shapeId="0" xr:uid="{00000000-0006-0000-0A00-00009F000000}">
      <text>
        <r>
          <rPr>
            <sz val="11"/>
            <rFont val="Calibri"/>
          </rPr>
          <t>The audit system must be configured to audit any usage of the lremovexattr system call.</t>
        </r>
      </text>
    </comment>
    <comment ref="Q224" authorId="0" shapeId="0" xr:uid="{00000000-0006-0000-0A00-0000A0000000}">
      <text>
        <r>
          <rPr>
            <sz val="11"/>
            <rFont val="Calibri"/>
          </rPr>
          <t>The audit system must be configured to audit any usage of the fremovexattr system call.</t>
        </r>
      </text>
    </comment>
    <comment ref="R224" authorId="0" shapeId="0" xr:uid="{00000000-0006-0000-0A00-0000A1000000}">
      <text>
        <r>
          <rPr>
            <sz val="11"/>
            <rFont val="Calibri"/>
          </rPr>
          <t>Successful/unsuccessful uses of the chown command must generate an audit record.</t>
        </r>
      </text>
    </comment>
    <comment ref="S224" authorId="0" shapeId="0" xr:uid="{00000000-0006-0000-0A00-0000A2000000}">
      <text>
        <r>
          <rPr>
            <sz val="11"/>
            <rFont val="Calibri"/>
          </rPr>
          <t>Successful/unsuccessful uses of the fchown command must generate an audit record.</t>
        </r>
      </text>
    </comment>
    <comment ref="T224" authorId="0" shapeId="0" xr:uid="{00000000-0006-0000-0A00-0000A3000000}">
      <text>
        <r>
          <rPr>
            <sz val="11"/>
            <rFont val="Calibri"/>
          </rPr>
          <t>Successful/unsuccessful uses of the fchownat command must generate an audit record.</t>
        </r>
      </text>
    </comment>
    <comment ref="U224" authorId="0" shapeId="0" xr:uid="{00000000-0006-0000-0A00-0000A4000000}">
      <text>
        <r>
          <rPr>
            <sz val="11"/>
            <rFont val="Calibri"/>
          </rPr>
          <t>Successful/unsuccessful uses of the lchown command must generate an audit record.</t>
        </r>
      </text>
    </comment>
    <comment ref="V224" authorId="0" shapeId="0" xr:uid="{00000000-0006-0000-0A00-0000A5000000}">
      <text>
        <r>
          <rPr>
            <sz val="11"/>
            <rFont val="Calibri"/>
          </rPr>
          <t>Successful/unsuccessful uses of the chmod command must generate an audit record.</t>
        </r>
      </text>
    </comment>
    <comment ref="W224" authorId="0" shapeId="0" xr:uid="{00000000-0006-0000-0A00-0000A6000000}">
      <text>
        <r>
          <rPr>
            <sz val="11"/>
            <rFont val="Calibri"/>
          </rPr>
          <t>Successful/unsuccessful uses of the fchmod command must generate an audit record.</t>
        </r>
      </text>
    </comment>
    <comment ref="X224" authorId="0" shapeId="0" xr:uid="{00000000-0006-0000-0A00-0000A7000000}">
      <text>
        <r>
          <rPr>
            <sz val="11"/>
            <rFont val="Calibri"/>
          </rPr>
          <t>Successful/unsuccessful uses of the fchmodat command must generate an audit record.</t>
        </r>
      </text>
    </comment>
    <comment ref="Y224" authorId="0" shapeId="0" xr:uid="{00000000-0006-0000-0A00-0000A8000000}">
      <text>
        <r>
          <rPr>
            <sz val="11"/>
            <rFont val="Calibri"/>
          </rPr>
          <t>Successful/unsuccessful uses of the setfacl command must generate an audit record.</t>
        </r>
      </text>
    </comment>
    <comment ref="Z224" authorId="0" shapeId="0" xr:uid="{00000000-0006-0000-0A00-0000A9000000}">
      <text>
        <r>
          <rPr>
            <sz val="11"/>
            <rFont val="Calibri"/>
          </rPr>
          <t>Successful/unsuccessful uses of the chacl command must generate an audit record.</t>
        </r>
      </text>
    </comment>
    <comment ref="L225" authorId="0" shapeId="0" xr:uid="{00000000-0006-0000-0A00-0000AA000000}">
      <text>
        <r>
          <rPr>
            <sz val="11"/>
            <rFont val="Calibri"/>
          </rPr>
          <t>The Ubuntu operating system must generate audit records for all account creations, modifications, disabling, and termination events that affect /etc/passwd.</t>
        </r>
      </text>
    </comment>
    <comment ref="M225" authorId="0" shapeId="0" xr:uid="{00000000-0006-0000-0A00-0000AB000000}">
      <text>
        <r>
          <rPr>
            <sz val="11"/>
            <rFont val="Calibri"/>
          </rPr>
          <t>The Ubuntu operating system must generate audit records for all account creations, modifications, disabling, and termination events that affect /etc/group.</t>
        </r>
      </text>
    </comment>
    <comment ref="N225" authorId="0" shapeId="0" xr:uid="{00000000-0006-0000-0A00-0000AC000000}">
      <text>
        <r>
          <rPr>
            <sz val="11"/>
            <rFont val="Calibri"/>
          </rPr>
          <t>The Ubuntu operating system must generate audit records for all account creations, modifications, disabling, and termination events that affect /etc/gshadow.</t>
        </r>
      </text>
    </comment>
    <comment ref="O225" authorId="0" shapeId="0" xr:uid="{00000000-0006-0000-0A00-0000AD000000}">
      <text>
        <r>
          <rPr>
            <sz val="11"/>
            <rFont val="Calibri"/>
          </rPr>
          <t>The Ubuntu operating system must generate audit records for all account creations, modifications, disabling, and termination events that affect /etc/shadow.</t>
        </r>
      </text>
    </comment>
    <comment ref="P225" authorId="0" shapeId="0" xr:uid="{00000000-0006-0000-0A00-0000AE000000}">
      <text>
        <r>
          <rPr>
            <sz val="11"/>
            <rFont val="Calibri"/>
          </rPr>
          <t>The Ubuntu operating system must generate audit records for all account creations, modifications, disabling, and termination events that affect /etc/security/opasswd.</t>
        </r>
      </text>
    </comment>
    <comment ref="Q225" authorId="0" shapeId="0" xr:uid="{00000000-0006-0000-0A00-0000AF000000}">
      <text>
        <r>
          <rPr>
            <sz val="11"/>
            <rFont val="Calibri"/>
          </rPr>
          <t>Successful/unsuccessful modifications to the tallylog file must generate an audit record.</t>
        </r>
      </text>
    </comment>
    <comment ref="R225" authorId="0" shapeId="0" xr:uid="{00000000-0006-0000-0A00-0000B0000000}">
      <text>
        <r>
          <rPr>
            <sz val="11"/>
            <rFont val="Calibri"/>
          </rPr>
          <t>Successful/unsuccessful modifications to the faillog file must generate an audit record.</t>
        </r>
      </text>
    </comment>
    <comment ref="S225" authorId="0" shapeId="0" xr:uid="{00000000-0006-0000-0A00-0000B1000000}">
      <text>
        <r>
          <rPr>
            <sz val="11"/>
            <rFont val="Calibri"/>
          </rPr>
          <t>Successful/unsuccessful modifications to the lastlog file must generate an audit record.</t>
        </r>
      </text>
    </comment>
    <comment ref="L226" authorId="0" shapeId="0" xr:uid="{00000000-0006-0000-0A00-0000B2000000}">
      <text>
        <r>
          <rPr>
            <sz val="11"/>
            <rFont val="Calibri"/>
          </rPr>
          <t>Successful/unsuccessful uses of the passwd command must generate an audit record.</t>
        </r>
      </text>
    </comment>
    <comment ref="M226" authorId="0" shapeId="0" xr:uid="{00000000-0006-0000-0A00-0000B3000000}">
      <text>
        <r>
          <rPr>
            <sz val="11"/>
            <rFont val="Calibri"/>
          </rPr>
          <t>Successful/unsuccessful uses of the unix_update command must generate an audit record.</t>
        </r>
      </text>
    </comment>
    <comment ref="N226" authorId="0" shapeId="0" xr:uid="{00000000-0006-0000-0A00-0000B4000000}">
      <text>
        <r>
          <rPr>
            <sz val="11"/>
            <rFont val="Calibri"/>
          </rPr>
          <t>Successful/unsuccessful uses of the gpasswd command must generate an audit record.</t>
        </r>
      </text>
    </comment>
    <comment ref="O226" authorId="0" shapeId="0" xr:uid="{00000000-0006-0000-0A00-0000B5000000}">
      <text>
        <r>
          <rPr>
            <sz val="11"/>
            <rFont val="Calibri"/>
          </rPr>
          <t>Successful/unsuccessful uses of the chage command must generate an audit record.</t>
        </r>
      </text>
    </comment>
    <comment ref="P226" authorId="0" shapeId="0" xr:uid="{00000000-0006-0000-0A00-0000B6000000}">
      <text>
        <r>
          <rPr>
            <sz val="11"/>
            <rFont val="Calibri"/>
          </rPr>
          <t>Successful/unsuccessful uses of the usermod command must generate an audit record.</t>
        </r>
      </text>
    </comment>
    <comment ref="L227" authorId="0" shapeId="0" xr:uid="{00000000-0006-0000-0A00-0000B7000000}">
      <text>
        <r>
          <rPr>
            <sz val="11"/>
            <rFont val="Calibri"/>
          </rPr>
          <t>Successful/unsuccessful uses of the mount command must generate an audit record.</t>
        </r>
      </text>
    </comment>
    <comment ref="M227" authorId="0" shapeId="0" xr:uid="{00000000-0006-0000-0A00-0000B8000000}">
      <text>
        <r>
          <rPr>
            <sz val="11"/>
            <rFont val="Calibri"/>
          </rPr>
          <t>Successful/unsuccessful uses of the umount command must generate an audit record.</t>
        </r>
      </text>
    </comment>
    <comment ref="L228" authorId="0" shapeId="0" xr:uid="{00000000-0006-0000-0A00-0000B9000000}">
      <text>
        <r>
          <rPr>
            <sz val="11"/>
            <rFont val="Calibri"/>
          </rPr>
          <t>Successful/unsuccessful uses of the open command must generate an audit record.</t>
        </r>
      </text>
    </comment>
    <comment ref="M228" authorId="0" shapeId="0" xr:uid="{00000000-0006-0000-0A00-0000BA000000}">
      <text>
        <r>
          <rPr>
            <sz val="11"/>
            <rFont val="Calibri"/>
          </rPr>
          <t>Successful/unsuccessful uses of the truncate command must generate an audit record.</t>
        </r>
      </text>
    </comment>
    <comment ref="N228" authorId="0" shapeId="0" xr:uid="{00000000-0006-0000-0A00-0000BB000000}">
      <text>
        <r>
          <rPr>
            <sz val="11"/>
            <rFont val="Calibri"/>
          </rPr>
          <t>Successful/unsuccessful uses of the ftruncate command must generate an audit record.</t>
        </r>
      </text>
    </comment>
    <comment ref="O228" authorId="0" shapeId="0" xr:uid="{00000000-0006-0000-0A00-0000BC000000}">
      <text>
        <r>
          <rPr>
            <sz val="11"/>
            <rFont val="Calibri"/>
          </rPr>
          <t>Successful/unsuccessful uses of the creat command must generate an audit record.</t>
        </r>
      </text>
    </comment>
    <comment ref="P228" authorId="0" shapeId="0" xr:uid="{00000000-0006-0000-0A00-0000BD000000}">
      <text>
        <r>
          <rPr>
            <sz val="11"/>
            <rFont val="Calibri"/>
          </rPr>
          <t>Successful/unsuccessful uses of the openat command must generate an audit record.</t>
        </r>
      </text>
    </comment>
    <comment ref="Q228" authorId="0" shapeId="0" xr:uid="{00000000-0006-0000-0A00-0000BE000000}">
      <text>
        <r>
          <rPr>
            <sz val="11"/>
            <rFont val="Calibri"/>
          </rPr>
          <t>Successful/unsuccessful uses of the open_by_handle_at command must generate an audit record.</t>
        </r>
      </text>
    </comment>
    <comment ref="L231" authorId="0" shapeId="0" xr:uid="{00000000-0006-0000-0A00-0000BF000000}">
      <text>
        <r>
          <rPr>
            <sz val="11"/>
            <rFont val="Calibri"/>
          </rPr>
          <t>The /var/log directory must be group-owned by syslog.</t>
        </r>
      </text>
    </comment>
    <comment ref="M231" authorId="0" shapeId="0" xr:uid="{00000000-0006-0000-0A00-0000C0000000}">
      <text>
        <r>
          <rPr>
            <sz val="11"/>
            <rFont val="Calibri"/>
          </rPr>
          <t>The /var/log directory must be owned by root.</t>
        </r>
      </text>
    </comment>
    <comment ref="N231" authorId="0" shapeId="0" xr:uid="{00000000-0006-0000-0A00-0000C1000000}">
      <text>
        <r>
          <rPr>
            <sz val="11"/>
            <rFont val="Calibri"/>
          </rPr>
          <t>The /var/log directory must have mode 0770 or less permissive.</t>
        </r>
      </text>
    </comment>
    <comment ref="O231" authorId="0" shapeId="0" xr:uid="{00000000-0006-0000-0A00-0000C2000000}">
      <text>
        <r>
          <rPr>
            <sz val="11"/>
            <rFont val="Calibri"/>
          </rPr>
          <t>The /var/log/syslog file must be group-owned by adm.</t>
        </r>
      </text>
    </comment>
    <comment ref="P231" authorId="0" shapeId="0" xr:uid="{00000000-0006-0000-0A00-0000C3000000}">
      <text>
        <r>
          <rPr>
            <sz val="11"/>
            <rFont val="Calibri"/>
          </rPr>
          <t>The /var/log/syslog file must be owned by syslog.</t>
        </r>
      </text>
    </comment>
    <comment ref="Q231" authorId="0" shapeId="0" xr:uid="{00000000-0006-0000-0A00-0000C4000000}">
      <text>
        <r>
          <rPr>
            <sz val="11"/>
            <rFont val="Calibri"/>
          </rPr>
          <t>The /var/log/syslog file must have mode 0640 or less permissive.</t>
        </r>
      </text>
    </comment>
    <comment ref="R231" authorId="0" shapeId="0" xr:uid="{00000000-0006-0000-0A00-0000C5000000}">
      <text>
        <r>
          <rPr>
            <sz val="11"/>
            <rFont val="Calibri"/>
          </rPr>
          <t>Audit logs must have a mode of 0600 or less permissive to prevent unauthorized read access.</t>
        </r>
      </text>
    </comment>
    <comment ref="S231" authorId="0" shapeId="0" xr:uid="{00000000-0006-0000-0A00-0000C6000000}">
      <text>
        <r>
          <rPr>
            <sz val="11"/>
            <rFont val="Calibri"/>
          </rPr>
          <t>Audit log directories must have a mode of 0750 or less permissive to prevent unauthorized read access.</t>
        </r>
      </text>
    </comment>
    <comment ref="T231" authorId="0" shapeId="0" xr:uid="{00000000-0006-0000-0A00-0000C7000000}">
      <text>
        <r>
          <rPr>
            <sz val="11"/>
            <rFont val="Calibri"/>
          </rPr>
          <t>Audit logs must be owned by root to prevent unauthorized read access.</t>
        </r>
      </text>
    </comment>
    <comment ref="U231" authorId="0" shapeId="0" xr:uid="{00000000-0006-0000-0A00-0000C8000000}">
      <text>
        <r>
          <rPr>
            <sz val="11"/>
            <rFont val="Calibri"/>
          </rPr>
          <t>Audit logs must be group-owned by root to prevent unauthorized read access.</t>
        </r>
      </text>
    </comment>
    <comment ref="V231" authorId="0" shapeId="0" xr:uid="{00000000-0006-0000-0A00-0000C9000000}">
      <text>
        <r>
          <rPr>
            <sz val="11"/>
            <rFont val="Calibri"/>
          </rPr>
          <t>Audit log directory must be owned by root to prevent unauthorized read access.</t>
        </r>
      </text>
    </comment>
    <comment ref="W231" authorId="0" shapeId="0" xr:uid="{00000000-0006-0000-0A00-0000CA000000}">
      <text>
        <r>
          <rPr>
            <sz val="11"/>
            <rFont val="Calibri"/>
          </rPr>
          <t>Audit log directory must be group-owned by root to prevent unauthorized read access.</t>
        </r>
      </text>
    </comment>
    <comment ref="X231" authorId="0" shapeId="0" xr:uid="{00000000-0006-0000-0A00-0000CB000000}">
      <text>
        <r>
          <rPr>
            <sz val="11"/>
            <rFont val="Calibri"/>
          </rPr>
          <t>The audit log files must be owned by root.</t>
        </r>
      </text>
    </comment>
    <comment ref="L232" authorId="0" shapeId="0" xr:uid="{00000000-0006-0000-0A00-0000CC000000}">
      <text>
        <r>
          <rPr>
            <sz val="11"/>
            <rFont val="Calibri"/>
          </rPr>
          <t>The /var/log directory must be group-owned by syslog.</t>
        </r>
      </text>
    </comment>
    <comment ref="M232" authorId="0" shapeId="0" xr:uid="{00000000-0006-0000-0A00-0000CD000000}">
      <text>
        <r>
          <rPr>
            <sz val="11"/>
            <rFont val="Calibri"/>
          </rPr>
          <t>The /var/log directory must be owned by root.</t>
        </r>
      </text>
    </comment>
    <comment ref="N232" authorId="0" shapeId="0" xr:uid="{00000000-0006-0000-0A00-0000CE000000}">
      <text>
        <r>
          <rPr>
            <sz val="11"/>
            <rFont val="Calibri"/>
          </rPr>
          <t>The /var/log directory must have mode 0770 or less permissive.</t>
        </r>
      </text>
    </comment>
    <comment ref="O232" authorId="0" shapeId="0" xr:uid="{00000000-0006-0000-0A00-0000CF000000}">
      <text>
        <r>
          <rPr>
            <sz val="11"/>
            <rFont val="Calibri"/>
          </rPr>
          <t>The /var/log/syslog file must be group-owned by adm.</t>
        </r>
      </text>
    </comment>
    <comment ref="P232" authorId="0" shapeId="0" xr:uid="{00000000-0006-0000-0A00-0000D0000000}">
      <text>
        <r>
          <rPr>
            <sz val="11"/>
            <rFont val="Calibri"/>
          </rPr>
          <t>The /var/log/syslog file must be owned by syslog.</t>
        </r>
      </text>
    </comment>
    <comment ref="Q232" authorId="0" shapeId="0" xr:uid="{00000000-0006-0000-0A00-0000D1000000}">
      <text>
        <r>
          <rPr>
            <sz val="11"/>
            <rFont val="Calibri"/>
          </rPr>
          <t>The /var/log/syslog file must have mode 0640 or less permissive.</t>
        </r>
      </text>
    </comment>
    <comment ref="R232" authorId="0" shapeId="0" xr:uid="{00000000-0006-0000-0A00-0000D2000000}">
      <text>
        <r>
          <rPr>
            <sz val="11"/>
            <rFont val="Calibri"/>
          </rPr>
          <t>Audit logs must have a mode of 0600 or less permissive to prevent unauthorized read access.</t>
        </r>
      </text>
    </comment>
    <comment ref="S232" authorId="0" shapeId="0" xr:uid="{00000000-0006-0000-0A00-0000D3000000}">
      <text>
        <r>
          <rPr>
            <sz val="11"/>
            <rFont val="Calibri"/>
          </rPr>
          <t>Audit log directories must have a mode of 0750 or less permissive to prevent unauthorized read access.</t>
        </r>
      </text>
    </comment>
    <comment ref="T232" authorId="0" shapeId="0" xr:uid="{00000000-0006-0000-0A00-0000D4000000}">
      <text>
        <r>
          <rPr>
            <sz val="11"/>
            <rFont val="Calibri"/>
          </rPr>
          <t>Audit logs must be owned by root to prevent unauthorized read access.</t>
        </r>
      </text>
    </comment>
    <comment ref="U232" authorId="0" shapeId="0" xr:uid="{00000000-0006-0000-0A00-0000D5000000}">
      <text>
        <r>
          <rPr>
            <sz val="11"/>
            <rFont val="Calibri"/>
          </rPr>
          <t>Audit logs must be group-owned by root to prevent unauthorized read access.</t>
        </r>
      </text>
    </comment>
    <comment ref="V232" authorId="0" shapeId="0" xr:uid="{00000000-0006-0000-0A00-0000D6000000}">
      <text>
        <r>
          <rPr>
            <sz val="11"/>
            <rFont val="Calibri"/>
          </rPr>
          <t>Audit log directory must be owned by root to prevent unauthorized read access.</t>
        </r>
      </text>
    </comment>
    <comment ref="W232" authorId="0" shapeId="0" xr:uid="{00000000-0006-0000-0A00-0000D7000000}">
      <text>
        <r>
          <rPr>
            <sz val="11"/>
            <rFont val="Calibri"/>
          </rPr>
          <t>Audit log directory must be group-owned by root to prevent unauthorized read access.</t>
        </r>
      </text>
    </comment>
    <comment ref="X232" authorId="0" shapeId="0" xr:uid="{00000000-0006-0000-0A00-0000D8000000}">
      <text>
        <r>
          <rPr>
            <sz val="11"/>
            <rFont val="Calibri"/>
          </rPr>
          <t>The audit log files must be owned by root.</t>
        </r>
      </text>
    </comment>
    <comment ref="Y232" authorId="0" shapeId="0" xr:uid="{00000000-0006-0000-0A00-0000D9000000}">
      <text>
        <r>
          <rPr>
            <sz val="11"/>
            <rFont val="Calibri"/>
          </rPr>
          <t>Audit tools must have a mode of 0755 or less permissive.</t>
        </r>
      </text>
    </comment>
    <comment ref="Z232" authorId="0" shapeId="0" xr:uid="{00000000-0006-0000-0A00-0000DA000000}">
      <text>
        <r>
          <rPr>
            <sz val="11"/>
            <rFont val="Calibri"/>
          </rPr>
          <t>Audit tools must be owned by root.</t>
        </r>
      </text>
    </comment>
    <comment ref="AA232" authorId="0" shapeId="0" xr:uid="{00000000-0006-0000-0A00-0000DB000000}">
      <text>
        <r>
          <rPr>
            <sz val="11"/>
            <rFont val="Calibri"/>
          </rPr>
          <t>Audit tools must be group-owned by root.</t>
        </r>
      </text>
    </comment>
    <comment ref="L242" authorId="0" shapeId="0" xr:uid="{00000000-0006-0000-0A00-0000DC000000}">
      <text>
        <r>
          <rPr>
            <sz val="11"/>
            <rFont val="Calibri"/>
          </rPr>
          <t>The Ubuntu operating system must allocate audit record storage capacity to store at least one weeks worth of audit records, when audit records are not immediately sent to a central audit record storage facility.</t>
        </r>
      </text>
    </comment>
    <comment ref="M242" authorId="0" shapeId="0" xr:uid="{00000000-0006-0000-0A00-0000DD000000}">
      <text>
        <r>
          <rPr>
            <sz val="11"/>
            <rFont val="Calibri"/>
          </rPr>
          <t>The Ubuntu operating system must notify the System Administrator (SA) and Information System Security Officer (ISSO) (at a minimum) when allocated audit record storage volume reaches 75% of the repository maximum audit record storage capacity.</t>
        </r>
      </text>
    </comment>
    <comment ref="N242" authorId="0" shapeId="0" xr:uid="{00000000-0006-0000-0A00-0000DE000000}">
      <text>
        <r>
          <rPr>
            <sz val="11"/>
            <rFont val="Calibri"/>
          </rPr>
          <t>The Ubuntu operating system must notify the System Administrator (SA) and Information System Security Officer (ISSO) (at a minimum) via email when allocated audit record storage volume reaches 75% of the repository maximum audit record storage capacity.</t>
        </r>
      </text>
    </comment>
    <comment ref="O242" authorId="0" shapeId="0" xr:uid="{00000000-0006-0000-0A00-0000DF000000}">
      <text>
        <r>
          <rPr>
            <sz val="11"/>
            <rFont val="Calibri"/>
          </rPr>
          <t>Off-loading audit records to another system must be authenticated.</t>
        </r>
      </text>
    </comment>
    <comment ref="P242" authorId="0" shapeId="0" xr:uid="{00000000-0006-0000-0A00-0000E0000000}">
      <text>
        <r>
          <rPr>
            <sz val="11"/>
            <rFont val="Calibri"/>
          </rPr>
          <t>The audit event multiplexor must be configured to off-load audit logs onto a different system or storage media from the system being audited.</t>
        </r>
      </text>
    </comment>
    <comment ref="Q242" authorId="0" shapeId="0" xr:uid="{00000000-0006-0000-0A00-0000E1000000}">
      <text>
        <r>
          <rPr>
            <sz val="11"/>
            <rFont val="Calibri"/>
          </rPr>
          <t>The audit system must take appropriate action when the network cannot be used to off-load audit records.</t>
        </r>
      </text>
    </comment>
    <comment ref="L244" authorId="0" shapeId="0" xr:uid="{00000000-0006-0000-0A00-0000E2000000}">
      <text>
        <r>
          <rPr>
            <sz val="11"/>
            <rFont val="Calibri"/>
          </rPr>
          <t>Successful/unsuccessful uses of the pam_timestamp_check command must generate an audit record.</t>
        </r>
      </text>
    </comment>
    <comment ref="M244" authorId="0" shapeId="0" xr:uid="{00000000-0006-0000-0A00-0000E3000000}">
      <text>
        <r>
          <rPr>
            <sz val="11"/>
            <rFont val="Calibri"/>
          </rPr>
          <t>The Ubuntu operating system must record time stamps for audit records that can be mapped to Coordinated Universal Time (UTC) or Greenwich Mean Time (GMT).</t>
        </r>
      </text>
    </comment>
    <comment ref="L276" authorId="0" shapeId="0" xr:uid="{00000000-0006-0000-0A00-0000E4000000}">
      <text>
        <r>
          <rPr>
            <sz val="11"/>
            <rFont val="Calibri"/>
          </rPr>
          <t>A file integrity tool must be installed to verify correct operation of all security functions in the Ubuntu operating system.</t>
        </r>
      </text>
    </comment>
    <comment ref="M276" authorId="0" shapeId="0" xr:uid="{00000000-0006-0000-0A00-0000E5000000}">
      <text>
        <r>
          <rPr>
            <sz val="11"/>
            <rFont val="Calibri"/>
          </rPr>
          <t>The file integrity tool must perform verification of the correct operation of security functions: upon system start-up and/or restart; upon command by a user with privileged access; and/or every 30 days.</t>
        </r>
      </text>
    </comment>
    <comment ref="N276" authorId="0" shapeId="0" xr:uid="{00000000-0006-0000-0A00-0000E6000000}">
      <text>
        <r>
          <rPr>
            <sz val="11"/>
            <rFont val="Calibri"/>
          </rPr>
          <t>The file integrity tool must be configured to verify Access Control Lists (ACLs).</t>
        </r>
      </text>
    </comment>
    <comment ref="O276" authorId="0" shapeId="0" xr:uid="{00000000-0006-0000-0A00-0000E7000000}">
      <text>
        <r>
          <rPr>
            <sz val="11"/>
            <rFont val="Calibri"/>
          </rPr>
          <t>The file integrity tool must be configured to verify extended attributes.</t>
        </r>
      </text>
    </comment>
    <comment ref="P276" authorId="0" shapeId="0" xr:uid="{00000000-0006-0000-0A00-0000E8000000}">
      <text>
        <r>
          <rPr>
            <sz val="11"/>
            <rFont val="Calibri"/>
          </rPr>
          <t>The file integrity tool must notify the system administrator when changes to the baseline configuration or anomalies in the operation of any security functions are discovered.</t>
        </r>
      </text>
    </comment>
    <comment ref="Q276" authorId="0" shapeId="0" xr:uid="{00000000-0006-0000-0A00-0000E9000000}">
      <text>
        <r>
          <rPr>
            <sz val="11"/>
            <rFont val="Calibri"/>
          </rPr>
          <t>The Ubuntu operating system must use cryptographic mechanisms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A file integrity tool must be installed to verify correct operation of all security functions in the Ubuntu operating system.</t>
        </r>
      </text>
    </comment>
    <comment ref="I202" authorId="0" shapeId="0" xr:uid="{00000000-0006-0000-0B00-000006000000}">
      <text>
        <r>
          <rPr>
            <sz val="11"/>
            <rFont val="Calibri"/>
          </rPr>
          <t>The file integrity tool must perform verification of the correct operation of security functions: upon system start-up and/or restart; upon command by a user with privileged access; and/or every 30 days.</t>
        </r>
      </text>
    </comment>
    <comment ref="J202" authorId="0" shapeId="0" xr:uid="{00000000-0006-0000-0B00-000002000000}">
      <text>
        <r>
          <rPr>
            <sz val="11"/>
            <rFont val="Calibri"/>
          </rPr>
          <t>The file integrity tool must be configured to verify Access Control Lists (ACLs).</t>
        </r>
      </text>
    </comment>
    <comment ref="K202" authorId="0" shapeId="0" xr:uid="{00000000-0006-0000-0B00-000003000000}">
      <text>
        <r>
          <rPr>
            <sz val="11"/>
            <rFont val="Calibri"/>
          </rPr>
          <t>The file integrity tool must be configured to verify extended attributes.</t>
        </r>
      </text>
    </comment>
    <comment ref="L202" authorId="0" shapeId="0" xr:uid="{00000000-0006-0000-0B00-000004000000}">
      <text>
        <r>
          <rPr>
            <sz val="11"/>
            <rFont val="Calibri"/>
          </rPr>
          <t>The file integrity tool must notify the system administrator when changes to the baseline configuration or anomalies in the operation of any security functions are discovered.</t>
        </r>
      </text>
    </comment>
    <comment ref="M202" authorId="0" shapeId="0" xr:uid="{00000000-0006-0000-0B00-000005000000}">
      <text>
        <r>
          <rPr>
            <sz val="11"/>
            <rFont val="Calibri"/>
          </rPr>
          <t>The Ubuntu operating system must use cryptographic mechanisms to protect the integrity of audit tools.</t>
        </r>
      </text>
    </comment>
    <comment ref="H209" authorId="0" shapeId="0" xr:uid="{00000000-0006-0000-0B00-000007000000}">
      <text>
        <r>
          <rPr>
            <sz val="11"/>
            <rFont val="Calibri"/>
          </rPr>
          <t>The system must use a DoD-approved virus scan program.</t>
        </r>
      </text>
    </comment>
    <comment ref="I209" authorId="0" shapeId="0" xr:uid="{00000000-0006-0000-0B00-000008000000}">
      <text>
        <r>
          <rPr>
            <sz val="11"/>
            <rFont val="Calibri"/>
          </rPr>
          <t>The system must update the DoD-approved virus scan program every seven days or more frequently.</t>
        </r>
      </text>
    </comment>
    <comment ref="H210" authorId="0" shapeId="0" xr:uid="{00000000-0006-0000-0B00-000009000000}">
      <text>
        <r>
          <rPr>
            <sz val="11"/>
            <rFont val="Calibri"/>
          </rPr>
          <t>An application firewall must be installed.</t>
        </r>
      </text>
    </comment>
    <comment ref="I210" authorId="0" shapeId="0" xr:uid="{00000000-0006-0000-0B00-00000A000000}">
      <text>
        <r>
          <rPr>
            <sz val="11"/>
            <rFont val="Calibri"/>
          </rPr>
          <t>An application firewall must be enabled on the system.</t>
        </r>
      </text>
    </comment>
    <comment ref="J210" authorId="0" shapeId="0" xr:uid="{00000000-0006-0000-0B00-00000B000000}">
      <text>
        <r>
          <rPr>
            <sz val="11"/>
            <rFont val="Calibri"/>
          </rPr>
          <t>An application firewall must employ a deny-all, allow-by-exception policy for allowing connections to other systems.</t>
        </r>
      </text>
    </comment>
    <comment ref="K210" authorId="0" shapeId="0" xr:uid="{00000000-0006-0000-0B00-00000C000000}">
      <text>
        <r>
          <rPr>
            <sz val="11"/>
            <rFont val="Calibri"/>
          </rPr>
          <t>An application firewall must protect against or limit the effects of Denial of Service (DoS) attacks by ensuring the Ubuntu operating system is implementing rate-limiting measures on impacted network interfaces.</t>
        </r>
      </text>
    </comment>
    <comment ref="L210" authorId="0" shapeId="0" xr:uid="{00000000-0006-0000-0B00-00000D000000}">
      <text>
        <r>
          <rPr>
            <sz val="11"/>
            <rFont val="Calibri"/>
          </rPr>
          <t>Network interfaces must not be in promiscuous mode.</t>
        </r>
      </text>
    </comment>
    <comment ref="H211" authorId="0" shapeId="0" xr:uid="{00000000-0006-0000-0B00-00000E000000}">
      <text>
        <r>
          <rPr>
            <sz val="11"/>
            <rFont val="Calibri"/>
          </rPr>
          <t>An application firewall must employ a deny-all, allow-by-exception policy for allowing connections to other systems.</t>
        </r>
      </text>
    </comment>
    <comment ref="I211" authorId="0" shapeId="0" xr:uid="{00000000-0006-0000-0B00-00000F000000}">
      <text>
        <r>
          <rPr>
            <sz val="11"/>
            <rFont val="Calibri"/>
          </rPr>
          <t>An application firewall must protect against or limit the effects of Denial of Service (DoS) attacks by ensuring the Ubuntu operating system is implementing rate-limiting measures on impacted network interfaces.</t>
        </r>
      </text>
    </comment>
    <comment ref="H217" authorId="0" shapeId="0" xr:uid="{00000000-0006-0000-0B00-000010000000}">
      <text>
        <r>
          <rPr>
            <sz val="11"/>
            <rFont val="Calibri"/>
          </rPr>
          <t>Automatic mounting of Universal Serial Bus (USB) mass storage driver must be disabled.</t>
        </r>
      </text>
    </comment>
    <comment ref="I217" authorId="0" shapeId="0" xr:uid="{00000000-0006-0000-0B00-000011000000}">
      <text>
        <r>
          <rPr>
            <sz val="11"/>
            <rFont val="Calibri"/>
          </rPr>
          <t>File system automounter must be disabled unless required.</t>
        </r>
      </text>
    </comment>
    <comment ref="H226" authorId="0" shapeId="0" xr:uid="{00000000-0006-0000-0B00-000012000000}">
      <text>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text>
    </comment>
    <comment ref="H227" authorId="0" shapeId="0" xr:uid="{00000000-0006-0000-0B00-000013000000}">
      <text>
        <r>
          <rPr>
            <sz val="11"/>
            <rFont val="Calibri"/>
          </rPr>
          <t>Ubuntu vendor packaged system security patches and updates must be installed and up to date.</t>
        </r>
      </text>
    </comment>
    <comment ref="I227" authorId="0" shapeId="0" xr:uid="{00000000-0006-0000-0B00-000014000000}">
      <text>
        <r>
          <rPr>
            <sz val="11"/>
            <rFont val="Calibri"/>
          </rPr>
          <t>Advance package Tool (APT) must remove all software components after updated versions have been installed.</t>
        </r>
      </text>
    </comment>
    <comment ref="H239" authorId="0" shapeId="0" xr:uid="{00000000-0006-0000-0B00-000015000000}">
      <text>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text>
    </comment>
    <comment ref="I239" authorId="0" shapeId="0" xr:uid="{00000000-0006-0000-0B00-000016000000}">
      <text>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text>
    </comment>
    <comment ref="J239" authorId="0" shapeId="0" xr:uid="{00000000-0006-0000-0B00-000017000000}">
      <text>
        <r>
          <rPr>
            <sz val="11"/>
            <rFont val="Calibri"/>
          </rPr>
          <t>Successful/unsuccessful uses of the apparmor_parser command must generate an audit record.</t>
        </r>
      </text>
    </comment>
    <comment ref="H241" authorId="0" shapeId="0" xr:uid="{00000000-0006-0000-0B00-000018000000}">
      <text>
        <r>
          <rPr>
            <sz val="11"/>
            <rFont val="Calibri"/>
          </rPr>
          <t>The Ubuntu operating system must display the Standard Mandatory DoD Notice and Consent Banner before granting local or remote access to the system via a graphical user logon.</t>
        </r>
      </text>
    </comment>
    <comment ref="I241" authorId="0" shapeId="0" xr:uid="{00000000-0006-0000-0B00-00003B000000}">
      <text>
        <r>
          <rPr>
            <sz val="11"/>
            <rFont val="Calibri"/>
          </rPr>
          <t>The Ubuntu operating system must display the Standard Mandatory DoD Notice and Consent Banner before granting local or remote access to the system via a command line user logon.</t>
        </r>
      </text>
    </comment>
    <comment ref="J241" authorId="0" shapeId="0" xr:uid="{00000000-0006-0000-0B00-00003C000000}">
      <text>
        <r>
          <rPr>
            <sz val="11"/>
            <rFont val="Calibri"/>
          </rPr>
          <t>The Ubuntu operating system must enable a user session lock until that user re-establishes access using established identification and authentication procedures.</t>
        </r>
      </text>
    </comment>
    <comment ref="K241" authorId="0" shapeId="0" xr:uid="{00000000-0006-0000-0B00-00003D000000}">
      <text>
        <r>
          <rPr>
            <sz val="11"/>
            <rFont val="Calibri"/>
          </rPr>
          <t>All users must be able to directly initiate a session lock for all connection types.</t>
        </r>
      </text>
    </comment>
    <comment ref="L241" authorId="0" shapeId="0" xr:uid="{00000000-0006-0000-0B00-00003E000000}">
      <text>
        <r>
          <rPr>
            <sz val="11"/>
            <rFont val="Calibri"/>
          </rPr>
          <t>Ubuntu operating system sessions must be automatically logged out after 15 minutes of inactivity.</t>
        </r>
      </text>
    </comment>
    <comment ref="M241" authorId="0" shapeId="0" xr:uid="{00000000-0006-0000-0B00-00003F000000}">
      <text>
        <r>
          <rPr>
            <sz val="11"/>
            <rFont val="Calibri"/>
          </rPr>
          <t>The Ubuntu operating system must limit the number of concurrent sessions to ten for all accounts and/or account types.</t>
        </r>
      </text>
    </comment>
    <comment ref="N241" authorId="0" shapeId="0" xr:uid="{00000000-0006-0000-0B00-000019000000}">
      <text>
        <r>
          <rPr>
            <sz val="11"/>
            <rFont val="Calibri"/>
          </rPr>
          <t>The Ubuntu operating system must enforce password complexity by requiring that at least one upper-case character be used.</t>
        </r>
      </text>
    </comment>
    <comment ref="O241" authorId="0" shapeId="0" xr:uid="{00000000-0006-0000-0B00-00001A000000}">
      <text>
        <r>
          <rPr>
            <sz val="11"/>
            <rFont val="Calibri"/>
          </rPr>
          <t>The Ubuntu operating system must enforce password complexity by requiring that at least one lower-case character be used.</t>
        </r>
      </text>
    </comment>
    <comment ref="P241" authorId="0" shapeId="0" xr:uid="{00000000-0006-0000-0B00-00001B000000}">
      <text>
        <r>
          <rPr>
            <sz val="11"/>
            <rFont val="Calibri"/>
          </rPr>
          <t>The Ubuntu operating system must enforce password complexity by requiring that at least one numeric character be used.</t>
        </r>
      </text>
    </comment>
    <comment ref="Q241" authorId="0" shapeId="0" xr:uid="{00000000-0006-0000-0B00-00001C000000}">
      <text>
        <r>
          <rPr>
            <sz val="11"/>
            <rFont val="Calibri"/>
          </rPr>
          <t>All passwords must contain at least one special character.</t>
        </r>
      </text>
    </comment>
    <comment ref="R241" authorId="0" shapeId="0" xr:uid="{00000000-0006-0000-0B00-00001D000000}">
      <text>
        <r>
          <rPr>
            <sz val="11"/>
            <rFont val="Calibri"/>
          </rPr>
          <t>The Ubuntu operating system must require the change of at least 8 characters when passwords are changed.</t>
        </r>
      </text>
    </comment>
    <comment ref="S241" authorId="0" shapeId="0" xr:uid="{00000000-0006-0000-0B00-00001E000000}">
      <text>
        <r>
          <rPr>
            <sz val="11"/>
            <rFont val="Calibri"/>
          </rPr>
          <t>The Ubuntu operating system must encrypt all stored passwords with a FIPS 140-2 approved cryptographic hashing algorithm.</t>
        </r>
      </text>
    </comment>
    <comment ref="T241" authorId="0" shapeId="0" xr:uid="{00000000-0006-0000-0B00-00001F000000}">
      <text>
        <r>
          <rPr>
            <sz val="11"/>
            <rFont val="Calibri"/>
          </rPr>
          <t>The Ubuntu operating system must employ a FIPS 140-2 approved cryptographic hashing algorithms for all stored passwords.</t>
        </r>
      </text>
    </comment>
    <comment ref="U241" authorId="0" shapeId="0" xr:uid="{00000000-0006-0000-0B00-000020000000}">
      <text>
        <r>
          <rPr>
            <sz val="11"/>
            <rFont val="Calibri"/>
          </rPr>
          <t>The Ubuntu operating system must employ FIPS 140-2 approved cryptographic hashing algorithms for all created passwords.</t>
        </r>
      </text>
    </comment>
    <comment ref="V241" authorId="0" shapeId="0" xr:uid="{00000000-0006-0000-0B00-000021000000}">
      <text>
        <r>
          <rPr>
            <sz val="11"/>
            <rFont val="Calibri"/>
          </rPr>
          <t>The pam_unix.so module must use a FIPS 140-2 approved cryptographic hashing algorithm for system authentication.</t>
        </r>
      </text>
    </comment>
    <comment ref="W241" authorId="0" shapeId="0" xr:uid="{00000000-0006-0000-0B00-000022000000}">
      <text>
        <r>
          <rPr>
            <sz val="11"/>
            <rFont val="Calibri"/>
          </rPr>
          <t>Emergency administrator accounts must never be automatically removed or disabled.</t>
        </r>
      </text>
    </comment>
    <comment ref="X241" authorId="0" shapeId="0" xr:uid="{00000000-0006-0000-0B00-000023000000}">
      <text>
        <r>
          <rPr>
            <sz val="11"/>
            <rFont val="Calibri"/>
          </rPr>
          <t>Passwords for new users must have a 24 hours/1 day minimum password lifetime restriction.</t>
        </r>
      </text>
    </comment>
    <comment ref="Y241" authorId="0" shapeId="0" xr:uid="{00000000-0006-0000-0B00-000024000000}">
      <text>
        <r>
          <rPr>
            <sz val="11"/>
            <rFont val="Calibri"/>
          </rPr>
          <t>Passwords for new users must have a 60-day maximum password lifetime restriction.</t>
        </r>
      </text>
    </comment>
    <comment ref="Z241" authorId="0" shapeId="0" xr:uid="{00000000-0006-0000-0B00-000025000000}">
      <text>
        <r>
          <rPr>
            <sz val="11"/>
            <rFont val="Calibri"/>
          </rPr>
          <t>Passwords must be prohibited from reuse for a minimum of five generations.</t>
        </r>
      </text>
    </comment>
    <comment ref="AA241" authorId="0" shapeId="0" xr:uid="{00000000-0006-0000-0B00-000026000000}">
      <text>
        <r>
          <rPr>
            <sz val="11"/>
            <rFont val="Calibri"/>
          </rPr>
          <t>Passwords must have a minimum of 15-characters.</t>
        </r>
      </text>
    </comment>
    <comment ref="AB241" authorId="0" shapeId="0" xr:uid="{00000000-0006-0000-0B00-000027000000}">
      <text>
        <r>
          <rPr>
            <sz val="11"/>
            <rFont val="Calibri"/>
          </rPr>
          <t>The Ubuntu operating system must not be configured to allow blank or null passwords.</t>
        </r>
      </text>
    </comment>
    <comment ref="AC241" authorId="0" shapeId="0" xr:uid="{00000000-0006-0000-0B00-000028000000}">
      <text>
        <r>
          <rPr>
            <sz val="11"/>
            <rFont val="Calibri"/>
          </rPr>
          <t>The Ubuntu operating system must prevent the use of dictionary words for passwords.</t>
        </r>
      </text>
    </comment>
    <comment ref="AD241" authorId="0" shapeId="0" xr:uid="{00000000-0006-0000-0B00-000029000000}">
      <text>
        <r>
          <rPr>
            <sz val="11"/>
            <rFont val="Calibri"/>
          </rPr>
          <t>The passwd command must be configured to prevent the use of dictionary words as passwords.</t>
        </r>
      </text>
    </comment>
    <comment ref="AE241" authorId="0" shapeId="0" xr:uid="{00000000-0006-0000-0B00-00002A000000}">
      <text>
        <r>
          <rPr>
            <sz val="11"/>
            <rFont val="Calibri"/>
          </rPr>
          <t>The Ubuntu operating system must automatically lock an account until the locked account is released by an administrator when three unsuccessful logon attempts.</t>
        </r>
      </text>
    </comment>
    <comment ref="AF241" authorId="0" shapeId="0" xr:uid="{00000000-0006-0000-0B00-00002B000000}">
      <text>
        <r>
          <rPr>
            <sz val="11"/>
            <rFont val="Calibri"/>
          </rPr>
          <t>Accounts on the Ubuntu operating system that are subject to three unsuccessful logon attempts within 15 minutes must be locked for the maximum configurable period.</t>
        </r>
      </text>
    </comment>
    <comment ref="AG241" authorId="0" shapeId="0" xr:uid="{00000000-0006-0000-0B00-00002C000000}">
      <text>
        <r>
          <rPr>
            <sz val="11"/>
            <rFont val="Calibri"/>
          </rPr>
          <t>Temporary user accounts must be provisioned with an expiration time of 72 hours or less.</t>
        </r>
      </text>
    </comment>
    <comment ref="AH241" authorId="0" shapeId="0" xr:uid="{00000000-0006-0000-0B00-00002D000000}">
      <text>
        <r>
          <rPr>
            <sz val="11"/>
            <rFont val="Calibri"/>
          </rPr>
          <t>The Ubuntu operating system must enforce a delay of at least 4 seconds between logon prompts following a failed logon attempt.</t>
        </r>
      </text>
    </comment>
    <comment ref="AI241" authorId="0" shapeId="0" xr:uid="{00000000-0006-0000-0B00-00002E000000}">
      <text>
        <r>
          <rPr>
            <sz val="11"/>
            <rFont val="Calibri"/>
          </rPr>
          <t>Unattended or automatic login via the Graphical User Interface must not be allowed.</t>
        </r>
      </text>
    </comment>
    <comment ref="AJ241" authorId="0" shapeId="0" xr:uid="{00000000-0006-0000-0B00-00002F000000}">
      <text>
        <r>
          <rPr>
            <sz val="11"/>
            <rFont val="Calibri"/>
          </rPr>
          <t>The Ubuntu operating system must display the date and time of the last successful account logon upon logon.</t>
        </r>
      </text>
    </comment>
    <comment ref="AK241" authorId="0" shapeId="0" xr:uid="{00000000-0006-0000-0B00-000030000000}">
      <text>
        <r>
          <rPr>
            <sz val="11"/>
            <rFont val="Calibri"/>
          </rPr>
          <t>There must be no .shosts files on the Ubuntu operating system.</t>
        </r>
      </text>
    </comment>
    <comment ref="AL241" authorId="0" shapeId="0" xr:uid="{00000000-0006-0000-0B00-000031000000}">
      <text>
        <r>
          <rPr>
            <sz val="11"/>
            <rFont val="Calibri"/>
          </rPr>
          <t>There must be no shosts.equiv files on the Ubuntu operating system.</t>
        </r>
      </text>
    </comment>
    <comment ref="AM241" authorId="0" shapeId="0" xr:uid="{00000000-0006-0000-0B00-000032000000}">
      <text>
        <r>
          <rPr>
            <sz val="11"/>
            <rFont val="Calibri"/>
          </rPr>
          <t>Ubuntu operating systems booted with a BIOS must require authentication upon booting into single-user and maintenance modes.</t>
        </r>
      </text>
    </comment>
    <comment ref="AN241" authorId="0" shapeId="0" xr:uid="{00000000-0006-0000-0B00-000033000000}">
      <text>
        <r>
          <rPr>
            <sz val="11"/>
            <rFont val="Calibri"/>
          </rPr>
          <t>Ubuntu operating systems booted with United Extensible Firmware Interface (UEFI) implemented must require authentication upon booting into single-user mode and maintenance.</t>
        </r>
      </text>
    </comment>
    <comment ref="AO241" authorId="0" shapeId="0" xr:uid="{00000000-0006-0000-0B00-000034000000}">
      <text>
        <r>
          <rPr>
            <sz val="11"/>
            <rFont val="Calibri"/>
          </rPr>
          <t>Automatic mounting of Universal Serial Bus (USB) mass storage driver must be disabled.</t>
        </r>
      </text>
    </comment>
    <comment ref="AP241" authorId="0" shapeId="0" xr:uid="{00000000-0006-0000-0B00-000035000000}">
      <text>
        <r>
          <rPr>
            <sz val="11"/>
            <rFont val="Calibri"/>
          </rPr>
          <t>File system automounter must be disabled unless required.</t>
        </r>
      </text>
    </comment>
    <comment ref="AQ241" authorId="0" shapeId="0" xr:uid="{00000000-0006-0000-0B00-000036000000}">
      <text>
        <r>
          <rPr>
            <sz val="11"/>
            <rFont val="Calibri"/>
          </rPr>
          <t>The x86 Ctrl-Alt-Delete key sequence must be disabled.</t>
        </r>
      </text>
    </comment>
    <comment ref="AR241" authorId="0" shapeId="0" xr:uid="{00000000-0006-0000-0B00-000037000000}">
      <text>
        <r>
          <rPr>
            <sz val="11"/>
            <rFont val="Calibri"/>
          </rPr>
          <t>The x86 Ctrl-Alt-Delete key sequence in the Ubuntu operating system must be disabled if a Graphical User Interface is installed.</t>
        </r>
      </text>
    </comment>
    <comment ref="AS241" authorId="0" shapeId="0" xr:uid="{00000000-0006-0000-0B00-000038000000}">
      <text>
        <r>
          <rPr>
            <sz val="11"/>
            <rFont val="Calibri"/>
          </rPr>
          <t>Pluggable Authentication Module (PAM) must prohibit the use of cached authentications after one day.</t>
        </r>
      </text>
    </comment>
    <comment ref="AT241" authorId="0" shapeId="0" xr:uid="{00000000-0006-0000-0B00-000039000000}">
      <text>
        <r>
          <rPr>
            <sz val="11"/>
            <rFont val="Calibri"/>
          </rPr>
          <t>File systems that are being imported via Network File System (NFS) must be mounted to prevent files with the setuid and setguid bit set from being executed.</t>
        </r>
      </text>
    </comment>
    <comment ref="AU241" authorId="0" shapeId="0" xr:uid="{00000000-0006-0000-0B00-00003A000000}">
      <text>
        <r>
          <rPr>
            <sz val="11"/>
            <rFont val="Calibri"/>
          </rPr>
          <t>File systems that are being imported via Network File System (NFS) must be mounted to prevent binary files from being executed.</t>
        </r>
      </text>
    </comment>
    <comment ref="H258" authorId="0" shapeId="0" xr:uid="{00000000-0006-0000-0B00-000040000000}">
      <text>
        <r>
          <rPr>
            <sz val="11"/>
            <rFont val="Calibri"/>
          </rPr>
          <t>The Ubuntu operating system must be a vendor supported release.</t>
        </r>
      </text>
    </comment>
    <comment ref="I258" authorId="0" shapeId="0" xr:uid="{00000000-0006-0000-0B00-000041000000}">
      <text>
        <r>
          <rPr>
            <sz val="11"/>
            <rFont val="Calibri"/>
          </rPr>
          <t>Ubuntu vendor packaged system security patches and updates must be installed and up to date.</t>
        </r>
      </text>
    </comment>
    <comment ref="J258" authorId="0" shapeId="0" xr:uid="{00000000-0006-0000-0B00-000042000000}">
      <text>
        <r>
          <rPr>
            <sz val="11"/>
            <rFont val="Calibri"/>
          </rPr>
          <t>Advance package Tool (APT) must remove all software components after updated versions have been installed.</t>
        </r>
      </text>
    </comment>
    <comment ref="H309" authorId="0" shapeId="0" xr:uid="{00000000-0006-0000-0B00-000043000000}">
      <text>
        <r>
          <rPr>
            <sz val="11"/>
            <rFont val="Calibri"/>
          </rPr>
          <t>The Ubuntu operating system must prevent direct login into the root account.</t>
        </r>
      </text>
    </comment>
    <comment ref="I309" authorId="0" shapeId="0" xr:uid="{00000000-0006-0000-0B00-000044000000}">
      <text>
        <r>
          <rPr>
            <sz val="11"/>
            <rFont val="Calibri"/>
          </rPr>
          <t>The Ubuntu operating system must require users to re-authenticate for privilege escalation and changing roles.</t>
        </r>
      </text>
    </comment>
    <comment ref="J309" authorId="0" shapeId="0" xr:uid="{00000000-0006-0000-0B00-000045000000}">
      <text>
        <r>
          <rPr>
            <sz val="11"/>
            <rFont val="Calibri"/>
          </rPr>
          <t>The root account must be the only account having unrestricted access to the system.</t>
        </r>
      </text>
    </comment>
    <comment ref="K309" authorId="0" shapeId="0" xr:uid="{00000000-0006-0000-0B00-000046000000}">
      <text>
        <r>
          <rPr>
            <sz val="11"/>
            <rFont val="Calibri"/>
          </rPr>
          <t>The Ubuntu operating system must not permit direct logons to the root account using remote access via SSH.</t>
        </r>
      </text>
    </comment>
    <comment ref="H310" authorId="0" shapeId="0" xr:uid="{00000000-0006-0000-0B00-000047000000}">
      <text>
        <r>
          <rPr>
            <sz val="11"/>
            <rFont val="Calibri"/>
          </rPr>
          <t>The Ubuntu operating system must have the packages required for multifactor authentication to be installed.</t>
        </r>
      </text>
    </comment>
    <comment ref="I310" authorId="0" shapeId="0" xr:uid="{00000000-0006-0000-0B00-000048000000}">
      <text>
        <r>
          <rPr>
            <sz val="11"/>
            <rFont val="Calibri"/>
          </rPr>
          <t>The Ubuntu operating system must accept Personal Identity Verification (PIV) credentials.</t>
        </r>
      </text>
    </comment>
    <comment ref="J310" authorId="0" shapeId="0" xr:uid="{00000000-0006-0000-0B00-000049000000}">
      <text>
        <r>
          <rPr>
            <sz val="11"/>
            <rFont val="Calibri"/>
          </rPr>
          <t>The Ubuntu operating system must implement certificate status checking for multifactor authentication.</t>
        </r>
      </text>
    </comment>
    <comment ref="K310" authorId="0" shapeId="0" xr:uid="{00000000-0006-0000-0B00-00004A000000}">
      <text>
        <r>
          <rPr>
            <sz val="11"/>
            <rFont val="Calibri"/>
          </rPr>
          <t>The Ubuntu operating system must implement smart card logins for multifactor authentication for access to accounts.</t>
        </r>
      </text>
    </comment>
    <comment ref="H345" authorId="0" shapeId="0" xr:uid="{00000000-0006-0000-0B00-00004B000000}">
      <text>
        <r>
          <rPr>
            <sz val="11"/>
            <rFont val="Calibri"/>
          </rPr>
          <t>Account identifiers (individuals, groups, roles, and devices) must disabled after 35 days of inactivity.</t>
        </r>
      </text>
    </comment>
    <comment ref="I345" authorId="0" shapeId="0" xr:uid="{00000000-0006-0000-0B00-00004C000000}">
      <text>
        <r>
          <rPr>
            <sz val="11"/>
            <rFont val="Calibri"/>
          </rPr>
          <t>All public directories must be owned by root to prevent unauthorized and unintended information transferred via shared system resources.</t>
        </r>
      </text>
    </comment>
    <comment ref="J345" authorId="0" shapeId="0" xr:uid="{00000000-0006-0000-0B00-00004D000000}">
      <text>
        <r>
          <rPr>
            <sz val="11"/>
            <rFont val="Calibri"/>
          </rPr>
          <t>All world-writable directories must be group-owned by root, sys, bin, or an application group.</t>
        </r>
      </text>
    </comment>
    <comment ref="K345" authorId="0" shapeId="0" xr:uid="{00000000-0006-0000-0B00-00004E000000}">
      <text>
        <r>
          <rPr>
            <sz val="11"/>
            <rFont val="Calibri"/>
          </rPr>
          <t>Default permissions must be defined in such a way that all authenticated users can only read and modify their own files.</t>
        </r>
      </text>
    </comment>
    <comment ref="L345" authorId="0" shapeId="0" xr:uid="{00000000-0006-0000-0B00-00004F000000}">
      <text>
        <r>
          <rPr>
            <sz val="11"/>
            <rFont val="Calibri"/>
          </rPr>
          <t>The Ubuntu operating system must not have unnecessary accounts.</t>
        </r>
      </text>
    </comment>
    <comment ref="M345" authorId="0" shapeId="0" xr:uid="{00000000-0006-0000-0B00-000050000000}">
      <text>
        <r>
          <rPr>
            <sz val="11"/>
            <rFont val="Calibri"/>
          </rPr>
          <t>Duplicate User IDs (UIDs) must not exist for interactive users.</t>
        </r>
      </text>
    </comment>
    <comment ref="N345" authorId="0" shapeId="0" xr:uid="{00000000-0006-0000-0B00-000051000000}">
      <text>
        <r>
          <rPr>
            <sz val="11"/>
            <rFont val="Calibri"/>
          </rPr>
          <t>All files and directories must have a valid owner.</t>
        </r>
      </text>
    </comment>
    <comment ref="O345" authorId="0" shapeId="0" xr:uid="{00000000-0006-0000-0B00-000052000000}">
      <text>
        <r>
          <rPr>
            <sz val="11"/>
            <rFont val="Calibri"/>
          </rPr>
          <t>All files and directories must have a valid group owner.</t>
        </r>
      </text>
    </comment>
    <comment ref="P345" authorId="0" shapeId="0" xr:uid="{00000000-0006-0000-0B00-000053000000}">
      <text>
        <r>
          <rPr>
            <sz val="11"/>
            <rFont val="Calibri"/>
          </rPr>
          <t>All local interactive users must have a home directory assigned in the /etc/passwd file.</t>
        </r>
      </text>
    </comment>
    <comment ref="Q345" authorId="0" shapeId="0" xr:uid="{00000000-0006-0000-0B00-000054000000}">
      <text>
        <r>
          <rPr>
            <sz val="11"/>
            <rFont val="Calibri"/>
          </rPr>
          <t>All local interactive user accounts, upon creation, must be assigned a home directory.</t>
        </r>
      </text>
    </comment>
    <comment ref="R345" authorId="0" shapeId="0" xr:uid="{00000000-0006-0000-0B00-000055000000}">
      <text>
        <r>
          <rPr>
            <sz val="11"/>
            <rFont val="Calibri"/>
          </rPr>
          <t>All local interactive user home directories defined in the /etc/passwd file must exist.</t>
        </r>
      </text>
    </comment>
    <comment ref="S345" authorId="0" shapeId="0" xr:uid="{00000000-0006-0000-0B00-000056000000}">
      <text>
        <r>
          <rPr>
            <sz val="11"/>
            <rFont val="Calibri"/>
          </rPr>
          <t>All local interactive user home directories must have mode 0750 or less permissive.</t>
        </r>
      </text>
    </comment>
    <comment ref="T345" authorId="0" shapeId="0" xr:uid="{00000000-0006-0000-0B00-000057000000}">
      <text>
        <r>
          <rPr>
            <sz val="11"/>
            <rFont val="Calibri"/>
          </rPr>
          <t>All local interactive user home directories must be group-owned by the home directory owners primary group.</t>
        </r>
      </text>
    </comment>
    <comment ref="U345" authorId="0" shapeId="0" xr:uid="{00000000-0006-0000-0B00-000058000000}">
      <text>
        <r>
          <rPr>
            <sz val="11"/>
            <rFont val="Calibri"/>
          </rPr>
          <t>All local initialization files must have mode 0740 or less permissive.</t>
        </r>
      </text>
    </comment>
    <comment ref="V345" authorId="0" shapeId="0" xr:uid="{00000000-0006-0000-0B00-000059000000}">
      <text>
        <r>
          <rPr>
            <sz val="11"/>
            <rFont val="Calibri"/>
          </rPr>
          <t>All local interactive user initialization files executable search paths must contain only paths that resolve to the system default or the users home directory.</t>
        </r>
      </text>
    </comment>
    <comment ref="W345" authorId="0" shapeId="0" xr:uid="{00000000-0006-0000-0B00-00005A000000}">
      <text>
        <r>
          <rPr>
            <sz val="11"/>
            <rFont val="Calibri"/>
          </rPr>
          <t>Local initialization files must not execute world-writable programs.</t>
        </r>
      </text>
    </comment>
    <comment ref="X345" authorId="0" shapeId="0" xr:uid="{00000000-0006-0000-0B00-00005B000000}">
      <text>
        <r>
          <rPr>
            <sz val="11"/>
            <rFont val="Calibri"/>
          </rPr>
          <t>File systems that contain user home directories must be mounted to prevent files with the setuid and setguid bit set from being executed.</t>
        </r>
      </text>
    </comment>
    <comment ref="Y345" authorId="0" shapeId="0" xr:uid="{00000000-0006-0000-0B00-00005C000000}">
      <text>
        <r>
          <rPr>
            <sz val="11"/>
            <rFont val="Calibri"/>
          </rPr>
          <t>A separate file system must be used for user home directories (such as /home or an equivalent).</t>
        </r>
      </text>
    </comment>
    <comment ref="Z345" authorId="0" shapeId="0" xr:uid="{00000000-0006-0000-0B00-00005D000000}">
      <text>
        <r>
          <rPr>
            <sz val="11"/>
            <rFont val="Calibri"/>
          </rPr>
          <t>Library files must have mode 0755 or less permissive.</t>
        </r>
      </text>
    </comment>
    <comment ref="AA345" authorId="0" shapeId="0" xr:uid="{00000000-0006-0000-0B00-00005E000000}">
      <text>
        <r>
          <rPr>
            <sz val="11"/>
            <rFont val="Calibri"/>
          </rPr>
          <t>Library files must be owned by root.</t>
        </r>
      </text>
    </comment>
    <comment ref="AB345" authorId="0" shapeId="0" xr:uid="{00000000-0006-0000-0B00-00005F000000}">
      <text>
        <r>
          <rPr>
            <sz val="11"/>
            <rFont val="Calibri"/>
          </rPr>
          <t>Library files must be group-owned by root.</t>
        </r>
      </text>
    </comment>
    <comment ref="AC345" authorId="0" shapeId="0" xr:uid="{00000000-0006-0000-0B00-000060000000}">
      <text>
        <r>
          <rPr>
            <sz val="11"/>
            <rFont val="Calibri"/>
          </rPr>
          <t>System commands must have mode 0755 or less permissive.</t>
        </r>
      </text>
    </comment>
    <comment ref="AD345" authorId="0" shapeId="0" xr:uid="{00000000-0006-0000-0B00-000061000000}">
      <text>
        <r>
          <rPr>
            <sz val="11"/>
            <rFont val="Calibri"/>
          </rPr>
          <t>System commands must be owned by root.</t>
        </r>
      </text>
    </comment>
    <comment ref="AE345" authorId="0" shapeId="0" xr:uid="{00000000-0006-0000-0B00-000062000000}">
      <text>
        <r>
          <rPr>
            <sz val="11"/>
            <rFont val="Calibri"/>
          </rPr>
          <t>System commands must be group-owned by root.</t>
        </r>
      </text>
    </comment>
    <comment ref="AF345" authorId="0" shapeId="0" xr:uid="{00000000-0006-0000-0B00-000063000000}">
      <text>
        <r>
          <rPr>
            <sz val="11"/>
            <rFont val="Calibri"/>
          </rPr>
          <t>A sticky bit must be set on all public directories to prevent unauthorized and unintended information transferred via shared system resources.</t>
        </r>
      </text>
    </comment>
    <comment ref="AG345" authorId="0" shapeId="0" xr:uid="{00000000-0006-0000-0B00-000064000000}">
      <text>
        <r>
          <rPr>
            <sz val="11"/>
            <rFont val="Calibri"/>
          </rPr>
          <t>The SSH daemon must perform strict mode checking of home directory configuration files.</t>
        </r>
      </text>
    </comment>
    <comment ref="H355" authorId="0" shapeId="0" xr:uid="{00000000-0006-0000-0B00-000065000000}">
      <text>
        <r>
          <rPr>
            <sz val="11"/>
            <rFont val="Calibri"/>
          </rPr>
          <t>Successful/unsuccessful uses of the pam_timestamp_check command must generate an audit record.</t>
        </r>
      </text>
    </comment>
    <comment ref="I355" authorId="0" shapeId="0" xr:uid="{00000000-0006-0000-0B00-000066000000}">
      <text>
        <r>
          <rPr>
            <sz val="11"/>
            <rFont val="Calibri"/>
          </rPr>
          <t>The Ubuntu operating system must record time stamps for audit records that can be mapped to Coordinated Universal Time (UTC) or Greenwich Mean Time (GMT).</t>
        </r>
      </text>
    </comment>
    <comment ref="H356" authorId="0" shapeId="0" xr:uid="{00000000-0006-0000-0B00-000067000000}">
      <text>
        <r>
          <rPr>
            <sz val="11"/>
            <rFont val="Calibri"/>
          </rPr>
          <t>The Ubuntu operating system must be configured so that when passwords are changed or new passwords are established, pwquality must be used.</t>
        </r>
      </text>
    </comment>
    <comment ref="I356" authorId="0" shapeId="0" xr:uid="{00000000-0006-0000-0B00-000068000000}">
      <text>
        <r>
          <rPr>
            <sz val="11"/>
            <rFont val="Calibri"/>
          </rPr>
          <t>The Ubuntu operating system must implement NSA-approved cryptography to protect classified information in accordance with applicable federal laws, Executive Orders, directives, policies, regulations, and standards.</t>
        </r>
      </text>
    </comment>
    <comment ref="J356" authorId="0" shapeId="0" xr:uid="{00000000-0006-0000-0B00-000069000000}">
      <text>
        <r>
          <rPr>
            <sz val="11"/>
            <rFont val="Calibri"/>
          </rPr>
          <t>User accounts with temporary passwords, must require an immediate change to a permanent password after login.</t>
        </r>
      </text>
    </comment>
    <comment ref="K356" authorId="0" shapeId="0" xr:uid="{00000000-0006-0000-0B00-00006A000000}">
      <text>
        <r>
          <rPr>
            <sz val="11"/>
            <rFont val="Calibri"/>
          </rPr>
          <t>File systems that are used with removable media must be mounted to prevent files with the setuid and setguid bit set from being executed.</t>
        </r>
      </text>
    </comment>
    <comment ref="L356" authorId="0" shapeId="0" xr:uid="{00000000-0006-0000-0B00-00006B000000}">
      <text>
        <r>
          <rPr>
            <sz val="11"/>
            <rFont val="Calibri"/>
          </rPr>
          <t>Audit records must contain information to establish what type of events occurred, the source of events, where events occurred, and the outcome of events.</t>
        </r>
      </text>
    </comment>
    <comment ref="M356" authorId="0" shapeId="0" xr:uid="{00000000-0006-0000-0B00-00006C000000}">
      <text>
        <r>
          <rPr>
            <sz val="11"/>
            <rFont val="Calibri"/>
          </rPr>
          <t>The auditd service must be running in the Ubuntu operating system.</t>
        </r>
      </text>
    </comment>
    <comment ref="N356" authorId="0" shapeId="0" xr:uid="{00000000-0006-0000-0B00-00006D000000}">
      <text>
        <r>
          <rPr>
            <sz val="11"/>
            <rFont val="Calibri"/>
          </rPr>
          <t>The Ubuntu operating system must allocate audit record storage capacity to store at least one weeks worth of audit records, when audit records are not immediately sent to a central audit record storage facility.</t>
        </r>
      </text>
    </comment>
    <comment ref="O356" authorId="0" shapeId="0" xr:uid="{00000000-0006-0000-0B00-00006E000000}">
      <text>
        <r>
          <rPr>
            <sz val="11"/>
            <rFont val="Calibri"/>
          </rPr>
          <t>The Ubuntu operating system must notify the System Administrator (SA) and Information System Security Officer (ISSO) (at a minimum) when allocated audit record storage volume reaches 75% of the repository maximum audit record storage capacity.</t>
        </r>
      </text>
    </comment>
    <comment ref="P356" authorId="0" shapeId="0" xr:uid="{00000000-0006-0000-0B00-00006F000000}">
      <text>
        <r>
          <rPr>
            <sz val="11"/>
            <rFont val="Calibri"/>
          </rPr>
          <t>The Ubuntu operating system must notify the System Administrator (SA) and Information System Security Officer (ISSO) (at a minimum) via email when allocated audit record storage volume reaches 75% of the repository maximum audit record storage capacity.</t>
        </r>
      </text>
    </comment>
    <comment ref="Q356" authorId="0" shapeId="0" xr:uid="{00000000-0006-0000-0B00-000070000000}">
      <text>
        <r>
          <rPr>
            <sz val="11"/>
            <rFont val="Calibri"/>
          </rPr>
          <t>The System Administrator (SA) and Information System Security Officer (ISSO) (at a minimum) must be alerted of an audit processing failure event.</t>
        </r>
      </text>
    </comment>
    <comment ref="R356" authorId="0" shapeId="0" xr:uid="{00000000-0006-0000-0B00-000071000000}">
      <text>
        <r>
          <rPr>
            <sz val="11"/>
            <rFont val="Calibri"/>
          </rPr>
          <t>The System Administrator (SA) and Information System Security Officer (ISSO) (at a minimum) must be alerted when the audit storage volume is full.</t>
        </r>
      </text>
    </comment>
    <comment ref="S356" authorId="0" shapeId="0" xr:uid="{00000000-0006-0000-0B00-000072000000}">
      <text>
        <r>
          <rPr>
            <sz val="11"/>
            <rFont val="Calibri"/>
          </rPr>
          <t>The audit system must take appropriate action when the audit storage volume is full.</t>
        </r>
      </text>
    </comment>
    <comment ref="T356" authorId="0" shapeId="0" xr:uid="{00000000-0006-0000-0B00-000073000000}">
      <text>
        <r>
          <rPr>
            <sz val="11"/>
            <rFont val="Calibri"/>
          </rPr>
          <t>The remote audit system must take appropriate action when audit storage is full.</t>
        </r>
      </text>
    </comment>
    <comment ref="U356" authorId="0" shapeId="0" xr:uid="{00000000-0006-0000-0B00-000074000000}">
      <text>
        <r>
          <rPr>
            <sz val="11"/>
            <rFont val="Calibri"/>
          </rPr>
          <t>The Ubuntu operating system must allow only the Information System Security Manager (ISSM) (or individuals or roles appointed by the ISSM) to select which auditable events are to be audited.</t>
        </r>
      </text>
    </comment>
    <comment ref="V356" authorId="0" shapeId="0" xr:uid="{00000000-0006-0000-0B00-000075000000}">
      <text>
        <r>
          <rPr>
            <sz val="11"/>
            <rFont val="Calibri"/>
          </rPr>
          <t>The audit records must be off-loaded onto a different system or storage media from the system being audited.</t>
        </r>
      </text>
    </comment>
    <comment ref="W356" authorId="0" shapeId="0" xr:uid="{00000000-0006-0000-0B00-000076000000}">
      <text>
        <r>
          <rPr>
            <sz val="11"/>
            <rFont val="Calibri"/>
          </rPr>
          <t>The Ubuntu operating system must generate audit records for all account creations, modifications, disabling, and termination events that affect /etc/passwd.</t>
        </r>
      </text>
    </comment>
    <comment ref="X356" authorId="0" shapeId="0" xr:uid="{00000000-0006-0000-0B00-000077000000}">
      <text>
        <r>
          <rPr>
            <sz val="11"/>
            <rFont val="Calibri"/>
          </rPr>
          <t>The Ubuntu operating system must generate audit records for all account creations, modifications, disabling, and termination events that affect /etc/group.</t>
        </r>
      </text>
    </comment>
    <comment ref="Y356" authorId="0" shapeId="0" xr:uid="{00000000-0006-0000-0B00-000078000000}">
      <text>
        <r>
          <rPr>
            <sz val="11"/>
            <rFont val="Calibri"/>
          </rPr>
          <t>The Ubuntu operating system must generate audit records for all account creations, modifications, disabling, and termination events that affect /etc/gshadow.</t>
        </r>
      </text>
    </comment>
    <comment ref="Z356" authorId="0" shapeId="0" xr:uid="{00000000-0006-0000-0B00-000079000000}">
      <text>
        <r>
          <rPr>
            <sz val="11"/>
            <rFont val="Calibri"/>
          </rPr>
          <t>The Ubuntu operating system must generate audit records for all account creations, modifications, disabling, and termination events that affect /etc/shadow.</t>
        </r>
      </text>
    </comment>
    <comment ref="AA356" authorId="0" shapeId="0" xr:uid="{00000000-0006-0000-0B00-00007A000000}">
      <text>
        <r>
          <rPr>
            <sz val="11"/>
            <rFont val="Calibri"/>
          </rPr>
          <t>The Ubuntu operating system must generate audit records for all account creations, modifications, disabling, and termination events that affect /etc/security/opasswd.</t>
        </r>
      </text>
    </comment>
    <comment ref="AB356" authorId="0" shapeId="0" xr:uid="{00000000-0006-0000-0B00-00007B000000}">
      <text>
        <r>
          <rPr>
            <sz val="11"/>
            <rFont val="Calibri"/>
          </rPr>
          <t>The audit system must be configured to audit the execution of privileged functions and prevent all software from executing at higher privilege levels than users executing the software.</t>
        </r>
      </text>
    </comment>
    <comment ref="AC356" authorId="0" shapeId="0" xr:uid="{00000000-0006-0000-0B00-00007C000000}">
      <text>
        <r>
          <rPr>
            <sz val="11"/>
            <rFont val="Calibri"/>
          </rPr>
          <t>Successful/unsuccessful uses of the su command must generate an audit record.</t>
        </r>
      </text>
    </comment>
    <comment ref="AD356" authorId="0" shapeId="0" xr:uid="{00000000-0006-0000-0B00-00007D000000}">
      <text>
        <r>
          <rPr>
            <sz val="11"/>
            <rFont val="Calibri"/>
          </rPr>
          <t>Successful/unsuccessful uses of the chfn command must generate an audit record.</t>
        </r>
      </text>
    </comment>
    <comment ref="AE356" authorId="0" shapeId="0" xr:uid="{00000000-0006-0000-0B00-00007E000000}">
      <text>
        <r>
          <rPr>
            <sz val="11"/>
            <rFont val="Calibri"/>
          </rPr>
          <t>Successful/unsuccessful uses of the mount command must generate an audit record.</t>
        </r>
      </text>
    </comment>
    <comment ref="AF356" authorId="0" shapeId="0" xr:uid="{00000000-0006-0000-0B00-00007F000000}">
      <text>
        <r>
          <rPr>
            <sz val="11"/>
            <rFont val="Calibri"/>
          </rPr>
          <t>Successful/unsuccessful uses of the umount command must generate an audit record.</t>
        </r>
      </text>
    </comment>
    <comment ref="AG356" authorId="0" shapeId="0" xr:uid="{00000000-0006-0000-0B00-000080000000}">
      <text>
        <r>
          <rPr>
            <sz val="11"/>
            <rFont val="Calibri"/>
          </rPr>
          <t>Successful/unsuccessful uses of the ssh-agent command must generate an audit record.</t>
        </r>
      </text>
    </comment>
    <comment ref="AH356" authorId="0" shapeId="0" xr:uid="{00000000-0006-0000-0B00-000081000000}">
      <text>
        <r>
          <rPr>
            <sz val="11"/>
            <rFont val="Calibri"/>
          </rPr>
          <t>Successful/unsuccessful uses of the ssh-keysign command must generate an audit record.</t>
        </r>
      </text>
    </comment>
    <comment ref="AI356" authorId="0" shapeId="0" xr:uid="{00000000-0006-0000-0B00-000082000000}">
      <text>
        <r>
          <rPr>
            <sz val="11"/>
            <rFont val="Calibri"/>
          </rPr>
          <t>The audit system must be configured to audit any usage of the kmod command.</t>
        </r>
      </text>
    </comment>
    <comment ref="AJ356" authorId="0" shapeId="0" xr:uid="{00000000-0006-0000-0B00-000083000000}">
      <text>
        <r>
          <rPr>
            <sz val="11"/>
            <rFont val="Calibri"/>
          </rPr>
          <t>The audit system must be configured to audit any usage of the setxattr system call.</t>
        </r>
      </text>
    </comment>
    <comment ref="AK356" authorId="0" shapeId="0" xr:uid="{00000000-0006-0000-0B00-000084000000}">
      <text>
        <r>
          <rPr>
            <sz val="11"/>
            <rFont val="Calibri"/>
          </rPr>
          <t>The audit system must be configured to audit any usage of the lsetxattr system call.</t>
        </r>
      </text>
    </comment>
    <comment ref="AL356" authorId="0" shapeId="0" xr:uid="{00000000-0006-0000-0B00-000085000000}">
      <text>
        <r>
          <rPr>
            <sz val="11"/>
            <rFont val="Calibri"/>
          </rPr>
          <t>The audit system must be configured to audit any usage of the fsetxattr system call.</t>
        </r>
      </text>
    </comment>
    <comment ref="AM356" authorId="0" shapeId="0" xr:uid="{00000000-0006-0000-0B00-000086000000}">
      <text>
        <r>
          <rPr>
            <sz val="11"/>
            <rFont val="Calibri"/>
          </rPr>
          <t>The audit system must be configured to audit any usage of the removexattr system call.</t>
        </r>
      </text>
    </comment>
    <comment ref="AN356" authorId="0" shapeId="0" xr:uid="{00000000-0006-0000-0B00-000087000000}">
      <text>
        <r>
          <rPr>
            <sz val="11"/>
            <rFont val="Calibri"/>
          </rPr>
          <t>The audit system must be configured to audit any usage of the lremovexattr system call.</t>
        </r>
      </text>
    </comment>
    <comment ref="AO356" authorId="0" shapeId="0" xr:uid="{00000000-0006-0000-0B00-000088000000}">
      <text>
        <r>
          <rPr>
            <sz val="11"/>
            <rFont val="Calibri"/>
          </rPr>
          <t>The audit system must be configured to audit any usage of the fremovexattr system call.</t>
        </r>
      </text>
    </comment>
    <comment ref="AP356" authorId="0" shapeId="0" xr:uid="{00000000-0006-0000-0B00-000089000000}">
      <text>
        <r>
          <rPr>
            <sz val="11"/>
            <rFont val="Calibri"/>
          </rPr>
          <t>Successful/unsuccessful uses of the chown command must generate an audit record.</t>
        </r>
      </text>
    </comment>
    <comment ref="AQ356" authorId="0" shapeId="0" xr:uid="{00000000-0006-0000-0B00-00008A000000}">
      <text>
        <r>
          <rPr>
            <sz val="11"/>
            <rFont val="Calibri"/>
          </rPr>
          <t>Successful/unsuccessful uses of the fchown command must generate an audit record.</t>
        </r>
      </text>
    </comment>
    <comment ref="AR356" authorId="0" shapeId="0" xr:uid="{00000000-0006-0000-0B00-00008B000000}">
      <text>
        <r>
          <rPr>
            <sz val="11"/>
            <rFont val="Calibri"/>
          </rPr>
          <t>Successful/unsuccessful uses of the fchownat command must generate an audit record.</t>
        </r>
      </text>
    </comment>
    <comment ref="AS356" authorId="0" shapeId="0" xr:uid="{00000000-0006-0000-0B00-00008C000000}">
      <text>
        <r>
          <rPr>
            <sz val="11"/>
            <rFont val="Calibri"/>
          </rPr>
          <t>Successful/unsuccessful uses of the lchown command must generate an audit record.</t>
        </r>
      </text>
    </comment>
    <comment ref="AT356" authorId="0" shapeId="0" xr:uid="{00000000-0006-0000-0B00-00008D000000}">
      <text>
        <r>
          <rPr>
            <sz val="11"/>
            <rFont val="Calibri"/>
          </rPr>
          <t>Successful/unsuccessful uses of the chmod command must generate an audit record.</t>
        </r>
      </text>
    </comment>
    <comment ref="AU356" authorId="0" shapeId="0" xr:uid="{00000000-0006-0000-0B00-00008E000000}">
      <text>
        <r>
          <rPr>
            <sz val="11"/>
            <rFont val="Calibri"/>
          </rPr>
          <t>Successful/unsuccessful uses of the fchmod command must generate an audit record.</t>
        </r>
      </text>
    </comment>
    <comment ref="H360" authorId="0" shapeId="0" xr:uid="{00000000-0006-0000-0B00-00008F000000}">
      <text>
        <r>
          <rPr>
            <sz val="11"/>
            <rFont val="Calibri"/>
          </rPr>
          <t>Off-loading audit records to another system must be authenticated.</t>
        </r>
      </text>
    </comment>
    <comment ref="I360" authorId="0" shapeId="0" xr:uid="{00000000-0006-0000-0B00-000090000000}">
      <text>
        <r>
          <rPr>
            <sz val="11"/>
            <rFont val="Calibri"/>
          </rPr>
          <t>The audit event multiplexor must be configured to off-load audit logs onto a different system or storage media from the system being audited.</t>
        </r>
      </text>
    </comment>
    <comment ref="J360" authorId="0" shapeId="0" xr:uid="{00000000-0006-0000-0B00-000091000000}">
      <text>
        <r>
          <rPr>
            <sz val="11"/>
            <rFont val="Calibri"/>
          </rPr>
          <t>The audit system must take appropriate action when the network cannot be used to off-load audit records.</t>
        </r>
      </text>
    </comment>
    <comment ref="H361" authorId="0" shapeId="0" xr:uid="{00000000-0006-0000-0B00-000092000000}">
      <text>
        <r>
          <rPr>
            <sz val="11"/>
            <rFont val="Calibri"/>
          </rPr>
          <t>The /var/log directory must be group-owned by syslog.</t>
        </r>
      </text>
    </comment>
    <comment ref="I361" authorId="0" shapeId="0" xr:uid="{00000000-0006-0000-0B00-000093000000}">
      <text>
        <r>
          <rPr>
            <sz val="11"/>
            <rFont val="Calibri"/>
          </rPr>
          <t>The /var/log directory must be owned by root.</t>
        </r>
      </text>
    </comment>
    <comment ref="J361" authorId="0" shapeId="0" xr:uid="{00000000-0006-0000-0B00-000094000000}">
      <text>
        <r>
          <rPr>
            <sz val="11"/>
            <rFont val="Calibri"/>
          </rPr>
          <t>The /var/log directory must have mode 0770 or less permissive.</t>
        </r>
      </text>
    </comment>
    <comment ref="K361" authorId="0" shapeId="0" xr:uid="{00000000-0006-0000-0B00-000095000000}">
      <text>
        <r>
          <rPr>
            <sz val="11"/>
            <rFont val="Calibri"/>
          </rPr>
          <t>The /var/log/syslog file must be group-owned by adm.</t>
        </r>
      </text>
    </comment>
    <comment ref="L361" authorId="0" shapeId="0" xr:uid="{00000000-0006-0000-0B00-000096000000}">
      <text>
        <r>
          <rPr>
            <sz val="11"/>
            <rFont val="Calibri"/>
          </rPr>
          <t>The /var/log/syslog file must be owned by syslog.</t>
        </r>
      </text>
    </comment>
    <comment ref="M361" authorId="0" shapeId="0" xr:uid="{00000000-0006-0000-0B00-000097000000}">
      <text>
        <r>
          <rPr>
            <sz val="11"/>
            <rFont val="Calibri"/>
          </rPr>
          <t>The /var/log/syslog file must have mode 0640 or less permissive.</t>
        </r>
      </text>
    </comment>
    <comment ref="N361" authorId="0" shapeId="0" xr:uid="{00000000-0006-0000-0B00-000098000000}">
      <text>
        <r>
          <rPr>
            <sz val="11"/>
            <rFont val="Calibri"/>
          </rPr>
          <t>Audit logs must have a mode of 0600 or less permissive to prevent unauthorized read access.</t>
        </r>
      </text>
    </comment>
    <comment ref="O361" authorId="0" shapeId="0" xr:uid="{00000000-0006-0000-0B00-000099000000}">
      <text>
        <r>
          <rPr>
            <sz val="11"/>
            <rFont val="Calibri"/>
          </rPr>
          <t>Audit log directories must have a mode of 0750 or less permissive to prevent unauthorized read access.</t>
        </r>
      </text>
    </comment>
    <comment ref="P361" authorId="0" shapeId="0" xr:uid="{00000000-0006-0000-0B00-00009A000000}">
      <text>
        <r>
          <rPr>
            <sz val="11"/>
            <rFont val="Calibri"/>
          </rPr>
          <t>Audit logs must be owned by root to prevent unauthorized read access.</t>
        </r>
      </text>
    </comment>
    <comment ref="Q361" authorId="0" shapeId="0" xr:uid="{00000000-0006-0000-0B00-00009B000000}">
      <text>
        <r>
          <rPr>
            <sz val="11"/>
            <rFont val="Calibri"/>
          </rPr>
          <t>Audit logs must be group-owned by root to prevent unauthorized read access.</t>
        </r>
      </text>
    </comment>
    <comment ref="R361" authorId="0" shapeId="0" xr:uid="{00000000-0006-0000-0B00-00009C000000}">
      <text>
        <r>
          <rPr>
            <sz val="11"/>
            <rFont val="Calibri"/>
          </rPr>
          <t>Audit log directory must be owned by root to prevent unauthorized read access.</t>
        </r>
      </text>
    </comment>
    <comment ref="S361" authorId="0" shapeId="0" xr:uid="{00000000-0006-0000-0B00-00009D000000}">
      <text>
        <r>
          <rPr>
            <sz val="11"/>
            <rFont val="Calibri"/>
          </rPr>
          <t>Audit log directory must be group-owned by root to prevent unauthorized read access.</t>
        </r>
      </text>
    </comment>
    <comment ref="T361" authorId="0" shapeId="0" xr:uid="{00000000-0006-0000-0B00-00009E000000}">
      <text>
        <r>
          <rPr>
            <sz val="11"/>
            <rFont val="Calibri"/>
          </rPr>
          <t>The audit log files must be owned by root.</t>
        </r>
      </text>
    </comment>
    <comment ref="U361" authorId="0" shapeId="0" xr:uid="{00000000-0006-0000-0B00-00009F000000}">
      <text>
        <r>
          <rPr>
            <sz val="11"/>
            <rFont val="Calibri"/>
          </rPr>
          <t>Audit tools must have a mode of 0755 or less permissive.</t>
        </r>
      </text>
    </comment>
    <comment ref="V361" authorId="0" shapeId="0" xr:uid="{00000000-0006-0000-0B00-0000A0000000}">
      <text>
        <r>
          <rPr>
            <sz val="11"/>
            <rFont val="Calibri"/>
          </rPr>
          <t>Audit tools must be owned by root.</t>
        </r>
      </text>
    </comment>
    <comment ref="W361" authorId="0" shapeId="0" xr:uid="{00000000-0006-0000-0B00-0000A1000000}">
      <text>
        <r>
          <rPr>
            <sz val="11"/>
            <rFont val="Calibri"/>
          </rPr>
          <t>Audit tools must be group-owned by root.</t>
        </r>
      </text>
    </comment>
  </commentList>
</comments>
</file>

<file path=xl/sharedStrings.xml><?xml version="1.0" encoding="utf-8"?>
<sst xmlns="http://schemas.openxmlformats.org/spreadsheetml/2006/main" count="14641" uniqueCount="6780">
  <si>
    <t>Id</t>
  </si>
  <si>
    <t>Title</t>
  </si>
  <si>
    <t>Severity</t>
  </si>
  <si>
    <t>MoSCoW</t>
  </si>
  <si>
    <t>OpsImpact</t>
  </si>
  <si>
    <t>Phase</t>
  </si>
  <si>
    <t>ImplStatus</t>
  </si>
  <si>
    <t>Notes</t>
  </si>
  <si>
    <t>Remediation</t>
  </si>
  <si>
    <t>Description</t>
  </si>
  <si>
    <t>Audit</t>
  </si>
  <si>
    <t>Status</t>
  </si>
  <si>
    <t>LogID</t>
  </si>
  <si>
    <t>V-214939</t>
  </si>
  <si>
    <r>
      <rPr>
        <sz val="11"/>
        <rFont val="Calibri"/>
      </rPr>
      <t>The Ubuntu operating system must be a vendor supported release.</t>
    </r>
  </si>
  <si>
    <t>CAT I (High)</t>
  </si>
  <si>
    <t>Unassigned</t>
  </si>
  <si>
    <t>Unassessed</t>
  </si>
  <si>
    <t>Pending</t>
  </si>
  <si>
    <t/>
  </si>
  <si>
    <r>
      <rPr>
        <sz val="11"/>
        <color rgb="FF000000"/>
        <rFont val="Calibri"/>
      </rPr>
      <t>Upgrade to a supported version of the Ubuntu operating system.</t>
    </r>
  </si>
  <si>
    <r>
      <rPr>
        <sz val="11"/>
        <color rgb="FF000000"/>
        <rFont val="Calibri"/>
      </rPr>
      <t>An Ubuntu operating system release is considered "supported" if the vendor continues to provide security patches for the product. With an unsupported release, it will not be possible to resolve security issues discovered in the system software.</t>
    </r>
  </si>
  <si>
    <r>
      <rPr>
        <sz val="11"/>
        <color rgb="FF000000"/>
        <rFont val="Calibri"/>
      </rPr>
      <t>Verify the version of the Ubuntu operating system is vendor supported.</t>
    </r>
    <r>
      <rPr>
        <sz val="11"/>
        <color rgb="FF000000"/>
        <rFont val="Calibri"/>
      </rPr>
      <t xml:space="preserve">
</t>
    </r>
    <r>
      <rPr>
        <sz val="11"/>
        <color rgb="FF000000"/>
        <rFont val="Calibri"/>
      </rPr>
      <t>Check the version of the Ubuntu operating system with the following command:</t>
    </r>
    <r>
      <rPr>
        <sz val="11"/>
        <color rgb="FF000000"/>
        <rFont val="Calibri"/>
      </rPr>
      <t xml:space="preserve">
</t>
    </r>
    <r>
      <rPr>
        <sz val="11"/>
        <color rgb="FF000000"/>
        <rFont val="Calibri"/>
      </rPr>
      <t># cat /etc/lsb-release</t>
    </r>
    <r>
      <rPr>
        <sz val="11"/>
        <color rgb="FF000000"/>
        <rFont val="Calibri"/>
      </rPr>
      <t xml:space="preserve">
</t>
    </r>
    <r>
      <rPr>
        <sz val="11"/>
        <color rgb="FF000000"/>
        <rFont val="Calibri"/>
      </rPr>
      <t>DISTRIB_RELEASE=16.04</t>
    </r>
    <r>
      <rPr>
        <sz val="11"/>
        <color rgb="FF000000"/>
        <rFont val="Calibri"/>
      </rPr>
      <t xml:space="preserve">
</t>
    </r>
    <r>
      <rPr>
        <sz val="11"/>
        <color rgb="FF000000"/>
        <rFont val="Calibri"/>
      </rPr>
      <t>DISTRIB_CODENAME=xenial</t>
    </r>
    <r>
      <rPr>
        <sz val="11"/>
        <color rgb="FF000000"/>
        <rFont val="Calibri"/>
      </rPr>
      <t xml:space="preserve">
</t>
    </r>
    <r>
      <rPr>
        <sz val="11"/>
        <color rgb="FF000000"/>
        <rFont val="Calibri"/>
      </rPr>
      <t>DISTRIB_DESCRIPTION="Ubuntu 16.04.1 LTS"</t>
    </r>
    <r>
      <rPr>
        <sz val="11"/>
        <color rgb="FF000000"/>
        <rFont val="Calibri"/>
      </rPr>
      <t xml:space="preserve">
</t>
    </r>
    <r>
      <rPr>
        <sz val="11"/>
        <color rgb="FF000000"/>
        <rFont val="Calibri"/>
      </rPr>
      <t>Current End of Life for Ubuntu 16.04 LTS is April 2021.</t>
    </r>
    <r>
      <rPr>
        <sz val="11"/>
        <color rgb="FF000000"/>
        <rFont val="Calibri"/>
      </rPr>
      <t xml:space="preserve">
</t>
    </r>
    <r>
      <rPr>
        <sz val="11"/>
        <color rgb="FF000000"/>
        <rFont val="Calibri"/>
      </rPr>
      <t>If the release is not supported by the vendor, this is a finding.</t>
    </r>
  </si>
  <si>
    <t>V-214940</t>
  </si>
  <si>
    <r>
      <rPr>
        <sz val="11"/>
        <rFont val="Calibri"/>
      </rPr>
      <t>Ubuntu vendor packaged system security patches and updates must be installed and up to date.</t>
    </r>
  </si>
  <si>
    <t>CAT II (Medium)</t>
  </si>
  <si>
    <r>
      <rPr>
        <sz val="11"/>
        <color rgb="FF000000"/>
        <rFont val="Calibri"/>
      </rPr>
      <t>Install the Ubuntu operating system patches or updated packages available from Canonical within 30 days or sooner as local policy dictates.</t>
    </r>
  </si>
  <si>
    <r>
      <rPr>
        <sz val="11"/>
        <color rgb="FF000000"/>
        <rFont val="Calibri"/>
      </rPr>
      <t>Timely patching is critical for maintaining the operational availability, confidentiality, and integrity of information technology (IT) systems. However, failure to keep Ubuntu operating system and application software patched is a common mistake made by IT professionals. New patches are released daily, and it is often difficult for even experienced System Administrators to keep abreast of all the new patches. When new weaknesses in an Ubuntu operating system exist, patches are usually made available by the vendor to resolve the problems. If the most recent security patches and updates are not installed, unauthorized users may take advantage of weaknesses in the unpatched software. The lack of prompt attention to patching could result in a system compromise.</t>
    </r>
  </si>
  <si>
    <r>
      <rPr>
        <sz val="11"/>
        <color rgb="FF000000"/>
        <rFont val="Calibri"/>
      </rPr>
      <t xml:space="preserve">Verify the Ubuntu operating system security patches and updates are installed and up to date. Updates are required to be applied with a frequency determined by the site or Program Management Office (PMO). </t>
    </r>
    <r>
      <rPr>
        <sz val="11"/>
        <color rgb="FF000000"/>
        <rFont val="Calibri"/>
      </rPr>
      <t xml:space="preserve">
</t>
    </r>
    <r>
      <rPr>
        <sz val="11"/>
        <color rgb="FF000000"/>
        <rFont val="Calibri"/>
      </rPr>
      <t>Obtain the list of available package security updates from Ubuntu. The URL for updates is https://www.Ubuntu.com/usn/. It is important to note that updates provided by Ubuntu may not be present on the system if the underlying packages are not installed.</t>
    </r>
    <r>
      <rPr>
        <sz val="11"/>
        <color rgb="FF000000"/>
        <rFont val="Calibri"/>
      </rPr>
      <t xml:space="preserve">
</t>
    </r>
    <r>
      <rPr>
        <sz val="11"/>
        <color rgb="FF000000"/>
        <rFont val="Calibri"/>
      </rPr>
      <t>Check that the available package security updates have been installed on the system with the following command:</t>
    </r>
    <r>
      <rPr>
        <sz val="11"/>
        <color rgb="FF000000"/>
        <rFont val="Calibri"/>
      </rPr>
      <t xml:space="preserve">
</t>
    </r>
    <r>
      <rPr>
        <sz val="11"/>
        <color rgb="FF000000"/>
        <rFont val="Calibri"/>
      </rPr>
      <t># /usr/lib/update-notifier/apt-check --human-readable</t>
    </r>
    <r>
      <rPr>
        <sz val="11"/>
        <color rgb="FF000000"/>
        <rFont val="Calibri"/>
      </rPr>
      <t xml:space="preserve">
</t>
    </r>
    <r>
      <rPr>
        <sz val="11"/>
        <color rgb="FF000000"/>
        <rFont val="Calibri"/>
      </rPr>
      <t>246 packages can be updated.</t>
    </r>
    <r>
      <rPr>
        <sz val="11"/>
        <color rgb="FF000000"/>
        <rFont val="Calibri"/>
      </rPr>
      <t xml:space="preserve">
</t>
    </r>
    <r>
      <rPr>
        <sz val="11"/>
        <color rgb="FF000000"/>
        <rFont val="Calibri"/>
      </rPr>
      <t>0 updates are security updates.</t>
    </r>
    <r>
      <rPr>
        <sz val="11"/>
        <color rgb="FF000000"/>
        <rFont val="Calibri"/>
      </rPr>
      <t xml:space="preserve">
</t>
    </r>
    <r>
      <rPr>
        <sz val="11"/>
        <color rgb="FF000000"/>
        <rFont val="Calibri"/>
      </rPr>
      <t xml:space="preserve">If security package updates have not been performed on the system within the timeframe that the site/program documentation requires, this is a finding. </t>
    </r>
    <r>
      <rPr>
        <sz val="11"/>
        <color rgb="FF000000"/>
        <rFont val="Calibri"/>
      </rPr>
      <t xml:space="preserve">
</t>
    </r>
    <r>
      <rPr>
        <sz val="11"/>
        <color rgb="FF000000"/>
        <rFont val="Calibri"/>
      </rPr>
      <t>Typical update frequency may be overridden by Information Assurance Vulnerability Alert (IAVA) notifications from JFHQ-DoDIN.</t>
    </r>
    <r>
      <rPr>
        <sz val="11"/>
        <color rgb="FF000000"/>
        <rFont val="Calibri"/>
      </rPr>
      <t xml:space="preserve">
</t>
    </r>
    <r>
      <rPr>
        <sz val="11"/>
        <color rgb="FF000000"/>
        <rFont val="Calibri"/>
      </rPr>
      <t>If the Ubuntu operating system is in non-compliance with the Information Assurance Vulnerability Management (IAVM) process, this is a finding.</t>
    </r>
  </si>
  <si>
    <t>V-214941</t>
  </si>
  <si>
    <r>
      <rPr>
        <sz val="11"/>
        <rFont val="Calibri"/>
      </rPr>
      <t>The Ubuntu operating system must display the Standard Mandatory DoD Notice and Consent Banner before granting local or remote access to the system via a graphical user logon.</t>
    </r>
  </si>
  <si>
    <r>
      <rPr>
        <sz val="11"/>
        <color rgb="FF000000"/>
        <rFont val="Calibri"/>
      </rPr>
      <t>Configure the Ubuntu operating system to display the Standard Mandatory DoD Notice and Consent Banner before granting access to the system.</t>
    </r>
    <r>
      <rPr>
        <sz val="11"/>
        <color rgb="FF000000"/>
        <rFont val="Calibri"/>
      </rPr>
      <t xml:space="preserve">
</t>
    </r>
    <r>
      <rPr>
        <sz val="11"/>
        <color rgb="FF000000"/>
        <rFont val="Calibri"/>
      </rPr>
      <t>Create a database that will contain the system wide graphical user logon settings (if it does not already exist) with the following command:</t>
    </r>
    <r>
      <rPr>
        <sz val="11"/>
        <color rgb="FF000000"/>
        <rFont val="Calibri"/>
      </rPr>
      <t xml:space="preserve">
</t>
    </r>
    <r>
      <rPr>
        <sz val="11"/>
        <color rgb="FF000000"/>
        <rFont val="Calibri"/>
      </rPr>
      <t># sudo touch /etc/dconf/db/local.d/01-banner-message</t>
    </r>
    <r>
      <rPr>
        <sz val="11"/>
        <color rgb="FF000000"/>
        <rFont val="Calibri"/>
      </rPr>
      <t xml:space="preserve">
</t>
    </r>
    <r>
      <rPr>
        <sz val="11"/>
        <color rgb="FF000000"/>
        <rFont val="Calibri"/>
      </rPr>
      <t>Add the following line to the "[org/gnome/login-screen]" section of the "/etc/dconf/db/local.d/01-banner-message" file: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</si>
  <si>
    <r>
      <rPr>
        <sz val="11"/>
        <color rgb="FF000000"/>
        <rFont val="Calibri"/>
      </rPr>
      <t>Display of a standardized and approved use notification before granting access to the Ubuntu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Ubuntu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Ubuntu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SRG-OS-000023-GPOS-00006, SRG-OS-000228-GPOS-00088</t>
    </r>
  </si>
  <si>
    <r>
      <rPr>
        <sz val="11"/>
        <color rgb="FF000000"/>
        <rFont val="Calibri"/>
      </rPr>
      <t xml:space="preserve">Verify the Ubuntu operating system displays the Standard Mandatory DoD Notice and Consent Banner before granting access to the Ubuntu operating system via a Gnome graphical user logon. </t>
    </r>
    <r>
      <rPr>
        <sz val="11"/>
        <color rgb="FF000000"/>
        <rFont val="Calibri"/>
      </rPr>
      <t xml:space="preserve">
</t>
    </r>
    <r>
      <rPr>
        <sz val="11"/>
        <color rgb="FF000000"/>
        <rFont val="Calibri"/>
      </rPr>
      <t xml:space="preserve">Note: If the system does not have a graphical user logon this item is Not Applicable. </t>
    </r>
    <r>
      <rPr>
        <sz val="11"/>
        <color rgb="FF000000"/>
        <rFont val="Calibri"/>
      </rPr>
      <t xml:space="preserve">
</t>
    </r>
    <r>
      <rPr>
        <sz val="11"/>
        <color rgb="FF000000"/>
        <rFont val="Calibri"/>
      </rPr>
      <t xml:space="preserve">Note: If the system is using lightdm, this is a finding.  There is no greater configuration that can be applied to meet the requirement. </t>
    </r>
    <r>
      <rPr>
        <sz val="11"/>
        <color rgb="FF000000"/>
        <rFont val="Calibri"/>
      </rPr>
      <t xml:space="preserve">
</t>
    </r>
    <r>
      <rPr>
        <sz val="11"/>
        <color rgb="FF000000"/>
        <rFont val="Calibri"/>
      </rPr>
      <t>Check that the Ubuntu operating system displays a banner at the logon screen with the following command:</t>
    </r>
    <r>
      <rPr>
        <sz val="11"/>
        <color rgb="FF000000"/>
        <rFont val="Calibri"/>
      </rPr>
      <t xml:space="preserve">
</t>
    </r>
    <r>
      <rPr>
        <sz val="11"/>
        <color rgb="FF000000"/>
        <rFont val="Calibri"/>
      </rPr>
      <t># grep banner-message-enable /etc/dconf/db/local.d/*</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If "banner-message-enable" is not set to "true", is missing, set to "false", or is commented out, this is a finding.</t>
    </r>
  </si>
  <si>
    <t>V-214942</t>
  </si>
  <si>
    <r>
      <rPr>
        <sz val="11"/>
        <rFont val="Calibri"/>
      </rPr>
      <t>The Ubuntu operating system must display the Standard Mandatory DoD Notice and Consent Banner before granting local or remote access to the system via a command line user logon.</t>
    </r>
  </si>
  <si>
    <r>
      <rPr>
        <sz val="11"/>
        <color rgb="FF000000"/>
        <rFont val="Calibri"/>
      </rPr>
      <t>Configure the Ubuntu operating system to display the Standard Mandatory DoD Notice and Consent Banner before granting access to the system via command line logon.</t>
    </r>
    <r>
      <rPr>
        <sz val="11"/>
        <color rgb="FF000000"/>
        <rFont val="Calibri"/>
      </rPr>
      <t xml:space="preserve">
</t>
    </r>
    <r>
      <rPr>
        <sz val="11"/>
        <color rgb="FF000000"/>
        <rFont val="Calibri"/>
      </rPr>
      <t>Edit the "/etc/issue" file to replace the default text with the Standard Mandatory DoD Notice and Consent Banner. The DoD 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</si>
  <si>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Ubuntu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Ubuntu operating systems: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</si>
  <si>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Verify the Ubuntu operating system displays the Standard Mandatory DoD Notice and Consent Banner before granting access to the Ubuntu operating system via a command line user logon.</t>
    </r>
    <r>
      <rPr>
        <sz val="11"/>
        <color rgb="FF000000"/>
        <rFont val="Calibri"/>
      </rPr>
      <t xml:space="preserve">
</t>
    </r>
    <r>
      <rPr>
        <sz val="11"/>
        <color rgb="FF000000"/>
        <rFont val="Calibri"/>
      </rPr>
      <t>Check that the Ubuntu operating system displays a banner at the command line login screen with the following command:</t>
    </r>
    <r>
      <rPr>
        <sz val="11"/>
        <color rgb="FF000000"/>
        <rFont val="Calibri"/>
      </rPr>
      <t xml:space="preserve">
</t>
    </r>
    <r>
      <rPr>
        <sz val="11"/>
        <color rgb="FF000000"/>
        <rFont val="Calibri"/>
      </rPr>
      <t># cat /etc/issue</t>
    </r>
    <r>
      <rPr>
        <sz val="11"/>
        <color rgb="FF000000"/>
        <rFont val="Calibri"/>
      </rPr>
      <t xml:space="preserve">
</t>
    </r>
    <r>
      <rPr>
        <sz val="11"/>
        <color rgb="FF000000"/>
        <rFont val="Calibri"/>
      </rPr>
      <t>If the banner is set correctly it will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text does not match the Standard Mandatory DoD Notice and Consent Banner exactly, this is a finding.</t>
    </r>
  </si>
  <si>
    <t>V-214943</t>
  </si>
  <si>
    <r>
      <rPr>
        <sz val="11"/>
        <rFont val="Calibri"/>
      </rPr>
      <t>The Ubuntu operating system must enable a user session lock until that user re-establishes access using established identification and authentication procedures.</t>
    </r>
  </si>
  <si>
    <r>
      <rPr>
        <sz val="11"/>
        <color rgb="FF000000"/>
        <rFont val="Calibri"/>
      </rPr>
      <t>Configure the Ubuntu operating system so that it allows a user to lock the current Graphical User Interface session.</t>
    </r>
    <r>
      <rPr>
        <sz val="11"/>
        <color rgb="FF000000"/>
        <rFont val="Calibri"/>
      </rPr>
      <t xml:space="preserve">
</t>
    </r>
    <r>
      <rPr>
        <sz val="11"/>
        <color rgb="FF000000"/>
        <rFont val="Calibri"/>
      </rPr>
      <t xml:space="preserve">Set the "lock-enabled" setting in the graphical user interface to allow session locks with the following command: </t>
    </r>
    <r>
      <rPr>
        <sz val="11"/>
        <color rgb="FF000000"/>
        <rFont val="Calibri"/>
      </rPr>
      <t xml:space="preserve">
</t>
    </r>
    <r>
      <rPr>
        <sz val="11"/>
        <color rgb="FF000000"/>
        <rFont val="Calibri"/>
      </rPr>
      <t>Note: The command must be performed from a terminal window inside the graphical user interface.</t>
    </r>
    <r>
      <rPr>
        <sz val="11"/>
        <color rgb="FF000000"/>
        <rFont val="Calibri"/>
      </rPr>
      <t xml:space="preserve">
</t>
    </r>
    <r>
      <rPr>
        <sz val="11"/>
        <color rgb="FF000000"/>
        <rFont val="Calibri"/>
      </rPr>
      <t># sudo gsettings set org.gnome.desktop.lock-enabled true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</si>
  <si>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shall remain in place until the user re-authenticates. No other activity aside from re-authentication shall unlock the system.</t>
    </r>
  </si>
  <si>
    <r>
      <rPr>
        <sz val="11"/>
        <color rgb="FF000000"/>
        <rFont val="Calibri"/>
      </rPr>
      <t xml:space="preserve">Verify the operating system allows a user to lock the current graphical user interface session. </t>
    </r>
    <r>
      <rPr>
        <sz val="11"/>
        <color rgb="FF000000"/>
        <rFont val="Calibri"/>
      </rPr>
      <t xml:space="preserve">
</t>
    </r>
    <r>
      <rPr>
        <sz val="11"/>
        <color rgb="FF000000"/>
        <rFont val="Calibri"/>
      </rPr>
      <t>Note: If the Ubuntu operating system does not have a graphical user interface installed, this requirement is Not Applicable.</t>
    </r>
    <r>
      <rPr>
        <sz val="11"/>
        <color rgb="FF000000"/>
        <rFont val="Calibri"/>
      </rPr>
      <t xml:space="preserve">
</t>
    </r>
    <r>
      <rPr>
        <sz val="11"/>
        <color rgb="FF000000"/>
        <rFont val="Calibri"/>
      </rPr>
      <t>Check to see if the Ubuntu operating system allows the user to lock the current graphical user interface session with the following command:</t>
    </r>
    <r>
      <rPr>
        <sz val="11"/>
        <color rgb="FF000000"/>
        <rFont val="Calibri"/>
      </rPr>
      <t xml:space="preserve">
</t>
    </r>
    <r>
      <rPr>
        <sz val="11"/>
        <color rgb="FF000000"/>
        <rFont val="Calibri"/>
      </rPr>
      <t># gsettings get org.gnome.desktop.lock-enabled</t>
    </r>
    <r>
      <rPr>
        <sz val="11"/>
        <color rgb="FF000000"/>
        <rFont val="Calibri"/>
      </rPr>
      <t xml:space="preserve">
</t>
    </r>
    <r>
      <rPr>
        <sz val="11"/>
        <color rgb="FF000000"/>
        <rFont val="Calibri"/>
      </rPr>
      <t>true</t>
    </r>
    <r>
      <rPr>
        <sz val="11"/>
        <color rgb="FF000000"/>
        <rFont val="Calibri"/>
      </rPr>
      <t xml:space="preserve">
</t>
    </r>
    <r>
      <rPr>
        <sz val="11"/>
        <color rgb="FF000000"/>
        <rFont val="Calibri"/>
      </rPr>
      <t>If "lock-enabled" is not set to "true", this is a finding.</t>
    </r>
  </si>
  <si>
    <t>V-214944</t>
  </si>
  <si>
    <r>
      <rPr>
        <sz val="11"/>
        <rFont val="Calibri"/>
      </rPr>
      <t>All users must be able to directly initiate a session lock for all connection types.</t>
    </r>
  </si>
  <si>
    <r>
      <rPr>
        <sz val="11"/>
        <color rgb="FF000000"/>
        <rFont val="Calibri"/>
      </rPr>
      <t>Install the "vlock" (if it is not already installed) package by running the following command:</t>
    </r>
    <r>
      <rPr>
        <sz val="11"/>
        <color rgb="FF000000"/>
        <rFont val="Calibri"/>
      </rPr>
      <t xml:space="preserve">
</t>
    </r>
    <r>
      <rPr>
        <sz val="11"/>
        <color rgb="FF000000"/>
        <rFont val="Calibri"/>
      </rPr>
      <t># sudo apt-get install vlock</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</si>
  <si>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Ubuntu operating systems need to provide users with the ability to manually invoke a session lock so users may secure their session should the need arise for them to temporarily vacate the immediate physical vicinity.</t>
    </r>
    <r>
      <rPr>
        <sz val="11"/>
        <color rgb="FF000000"/>
        <rFont val="Calibri"/>
      </rPr>
      <t xml:space="preserve">
</t>
    </r>
    <r>
      <rPr>
        <sz val="11"/>
        <color rgb="FF000000"/>
        <rFont val="Calibri"/>
      </rPr>
      <t>Satisfies: SRG-OS-000028-GPOS-00009, SRG-OS-000030-GPOS-00011, SRG-OS-000031-GPOS-00012</t>
    </r>
  </si>
  <si>
    <r>
      <rPr>
        <sz val="11"/>
        <color rgb="FF000000"/>
        <rFont val="Calibri"/>
      </rPr>
      <t>Verify the Ubuntu operating system has the 'vlock' package installed, by running the following command:</t>
    </r>
    <r>
      <rPr>
        <sz val="11"/>
        <color rgb="FF000000"/>
        <rFont val="Calibri"/>
      </rPr>
      <t xml:space="preserve">
</t>
    </r>
    <r>
      <rPr>
        <sz val="11"/>
        <color rgb="FF000000"/>
        <rFont val="Calibri"/>
      </rPr>
      <t># dpkg -l | grep vlock</t>
    </r>
    <r>
      <rPr>
        <sz val="11"/>
        <color rgb="FF000000"/>
        <rFont val="Calibri"/>
      </rPr>
      <t xml:space="preserve">
</t>
    </r>
    <r>
      <rPr>
        <sz val="11"/>
        <color rgb="FF000000"/>
        <rFont val="Calibri"/>
      </rPr>
      <t>vlock_2.2.2-7</t>
    </r>
    <r>
      <rPr>
        <sz val="11"/>
        <color rgb="FF000000"/>
        <rFont val="Calibri"/>
      </rPr>
      <t xml:space="preserve">
</t>
    </r>
    <r>
      <rPr>
        <sz val="11"/>
        <color rgb="FF000000"/>
        <rFont val="Calibri"/>
      </rPr>
      <t>If "vlock" is not installed, this is a finding.</t>
    </r>
  </si>
  <si>
    <t>V-214945</t>
  </si>
  <si>
    <r>
      <rPr>
        <sz val="11"/>
        <rFont val="Calibri"/>
      </rPr>
      <t>Ubuntu operating system sessions must be automatically logged out after 15 minutes of inactivity.</t>
    </r>
  </si>
  <si>
    <r>
      <rPr>
        <sz val="11"/>
        <color rgb="FF000000"/>
        <rFont val="Calibri"/>
      </rPr>
      <t xml:space="preserve">Configure the Ubuntu operating system to initiate a session logout after a "15" minutes of inactivity. </t>
    </r>
    <r>
      <rPr>
        <sz val="11"/>
        <color rgb="FF000000"/>
        <rFont val="Calibri"/>
      </rPr>
      <t xml:space="preserve">
</t>
    </r>
    <r>
      <rPr>
        <sz val="11"/>
        <color rgb="FF000000"/>
        <rFont val="Calibri"/>
      </rPr>
      <t>Create a file to contain the system-wide session auto logout script (if it does not already exist) with the following command:</t>
    </r>
    <r>
      <rPr>
        <sz val="11"/>
        <color rgb="FF000000"/>
        <rFont val="Calibri"/>
      </rPr>
      <t xml:space="preserve">
</t>
    </r>
    <r>
      <rPr>
        <sz val="11"/>
        <color rgb="FF000000"/>
        <rFont val="Calibri"/>
      </rPr>
      <t># sudo touch /etc/profile.d/autologout.sh</t>
    </r>
    <r>
      <rPr>
        <sz val="11"/>
        <color rgb="FF000000"/>
        <rFont val="Calibri"/>
      </rPr>
      <t xml:space="preserve">
</t>
    </r>
    <r>
      <rPr>
        <sz val="11"/>
        <color rgb="FF000000"/>
        <rFont val="Calibri"/>
      </rPr>
      <t>Add the following lines to the "/etc/profile.d/autologout.sh" script:</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</si>
  <si>
    <r>
      <rPr>
        <sz val="11"/>
        <color rgb="FF000000"/>
        <rFont val="Calibri"/>
      </rPr>
      <t>An Ubuntu operating system needs to be able to identify when a user's sessions has idled for longer than 15 minutes. The Ubuntu operating system must logout a users' session after 15 minutes to prevent anyone from gaining access to the machine while the user is away.</t>
    </r>
  </si>
  <si>
    <r>
      <rPr>
        <sz val="11"/>
        <color rgb="FF000000"/>
        <rFont val="Calibri"/>
      </rPr>
      <t xml:space="preserve">Verify the Ubuntu operating system initiates a session logout after a "15" minutes of inactivity. </t>
    </r>
    <r>
      <rPr>
        <sz val="11"/>
        <color rgb="FF000000"/>
        <rFont val="Calibri"/>
      </rPr>
      <t xml:space="preserve">
</t>
    </r>
    <r>
      <rPr>
        <sz val="11"/>
        <color rgb="FF000000"/>
        <rFont val="Calibri"/>
      </rPr>
      <t>Check that the proper auto logout script exists with the following command:</t>
    </r>
    <r>
      <rPr>
        <sz val="11"/>
        <color rgb="FF000000"/>
        <rFont val="Calibri"/>
      </rPr>
      <t xml:space="preserve">
</t>
    </r>
    <r>
      <rPr>
        <sz val="11"/>
        <color rgb="FF000000"/>
        <rFont val="Calibri"/>
      </rPr>
      <t># cat /etc/profile.d/autologout.sh</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If the file "/etc/profile.d/autologout.sh" does not exist, the timeout values are commented out, the output from the function call are not the same, this is a finding.</t>
    </r>
  </si>
  <si>
    <t>V-214946</t>
  </si>
  <si>
    <r>
      <rPr>
        <sz val="11"/>
        <rFont val="Calibri"/>
      </rPr>
      <t>The Ubuntu operating system must limit the number of concurrent sessions to ten for all accounts and/or account types.</t>
    </r>
  </si>
  <si>
    <t>CAT III (Low)</t>
  </si>
  <si>
    <r>
      <rPr>
        <sz val="11"/>
        <color rgb="FF000000"/>
        <rFont val="Calibri"/>
      </rPr>
      <t>Configure the Ubuntu operating system to limit the number of concurrent sessions to ten for all accounts and/or account types.</t>
    </r>
    <r>
      <rPr>
        <sz val="11"/>
        <color rgb="FF000000"/>
        <rFont val="Calibri"/>
      </rPr>
      <t xml:space="preserve">
</t>
    </r>
    <r>
      <rPr>
        <sz val="11"/>
        <color rgb="FF000000"/>
        <rFont val="Calibri"/>
      </rPr>
      <t>Add the following line to the top of the /etc/security/limits.conf:</t>
    </r>
    <r>
      <rPr>
        <sz val="11"/>
        <color rgb="FF000000"/>
        <rFont val="Calibri"/>
      </rPr>
      <t xml:space="preserve">
</t>
    </r>
    <r>
      <rPr>
        <sz val="11"/>
        <color rgb="FF000000"/>
        <rFont val="Calibri"/>
      </rPr>
      <t>* hard maxlogins 10</t>
    </r>
  </si>
  <si>
    <r>
      <rPr>
        <sz val="11"/>
        <color rgb="FF000000"/>
        <rFont val="Calibri"/>
      </rPr>
      <t>Ubuntu operating system management includes the ability to control the number of users and user sessions that utilize an Ubuntu operating system. Limiting the number of allowed users and sessions per user is helpful in reducing the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</si>
  <si>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Verify that the Ubuntu operating system limits the number of concurrent sessions to "10" for all accounts and/or account types by running the following command:</t>
    </r>
    <r>
      <rPr>
        <sz val="11"/>
        <color rgb="FF000000"/>
        <rFont val="Calibri"/>
      </rPr>
      <t xml:space="preserve">
</t>
    </r>
    <r>
      <rPr>
        <sz val="11"/>
        <color rgb="FF000000"/>
        <rFont val="Calibri"/>
      </rPr>
      <t># grep maxlogins /etc/security/limits.conf</t>
    </r>
    <r>
      <rPr>
        <sz val="11"/>
        <color rgb="FF000000"/>
        <rFont val="Calibri"/>
      </rPr>
      <t xml:space="preserve">
</t>
    </r>
    <r>
      <rPr>
        <sz val="11"/>
        <color rgb="FF000000"/>
        <rFont val="Calibri"/>
      </rPr>
      <t>The result must contain the following line:</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If the "maxlogins" item is missing or the value is not set to "10" or less, or is commented out,  this is a finding.</t>
    </r>
  </si>
  <si>
    <t>V-214947</t>
  </si>
  <si>
    <r>
      <rPr>
        <sz val="11"/>
        <rFont val="Calibri"/>
      </rPr>
      <t>The Ubuntu operating system must prevent direct login into the root account.</t>
    </r>
  </si>
  <si>
    <r>
      <rPr>
        <sz val="11"/>
        <color rgb="FF000000"/>
        <rFont val="Calibri"/>
      </rPr>
      <t>Configure the Ubuntu operating system to prevent direct logins to the root account.</t>
    </r>
    <r>
      <rPr>
        <sz val="11"/>
        <color rgb="FF000000"/>
        <rFont val="Calibri"/>
      </rPr>
      <t xml:space="preserve">
</t>
    </r>
    <r>
      <rPr>
        <sz val="11"/>
        <color rgb="FF000000"/>
        <rFont val="Calibri"/>
      </rPr>
      <t>Run the following command to lock the root account:</t>
    </r>
    <r>
      <rPr>
        <sz val="11"/>
        <color rgb="FF000000"/>
        <rFont val="Calibri"/>
      </rPr>
      <t xml:space="preserve">
</t>
    </r>
    <r>
      <rPr>
        <sz val="11"/>
        <color rgb="FF000000"/>
        <rFont val="Calibri"/>
      </rPr>
      <t># passwd -l root</t>
    </r>
  </si>
  <si>
    <r>
      <rPr>
        <sz val="11"/>
        <color rgb="FF000000"/>
        <rFont val="Calibri"/>
      </rPr>
      <t>To assure individual accountability and prevent unauthorized access, organizational users must be individually identified and authenticated.</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 Examples of the group authenticator is the UNIX OS "root" user account, the Windows "Administrator" account, the "sa" account, or a "helpdesk" account.</t>
    </r>
    <r>
      <rPr>
        <sz val="11"/>
        <color rgb="FF000000"/>
        <rFont val="Calibri"/>
      </rPr>
      <t xml:space="preserve">
</t>
    </r>
    <r>
      <rPr>
        <sz val="11"/>
        <color rgb="FF000000"/>
        <rFont val="Calibri"/>
      </rPr>
      <t>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t>
    </r>
    <r>
      <rPr>
        <sz val="11"/>
        <color rgb="FF000000"/>
        <rFont val="Calibri"/>
      </rPr>
      <t xml:space="preserve">
</t>
    </r>
    <r>
      <rPr>
        <sz val="11"/>
        <color rgb="FF000000"/>
        <rFont val="Calibri"/>
      </rPr>
      <t>Users (and any processes acting on behalf of users) need to be uniquely identified and authenticated for all accesses other than those accesses explicitly identified and documented by the organization, which outlines specific user actions that can be performed on the Ubuntu operating system without identification or authentication.</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</si>
  <si>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Verify the Ubuntu operating system prevents direct logins to the root account.</t>
    </r>
    <r>
      <rPr>
        <sz val="11"/>
        <color rgb="FF000000"/>
        <rFont val="Calibri"/>
      </rPr>
      <t xml:space="preserve">
</t>
    </r>
    <r>
      <rPr>
        <sz val="11"/>
        <color rgb="FF000000"/>
        <rFont val="Calibri"/>
      </rPr>
      <t>Check that the Ubuntu operating system prevents direct logins to the root account with the following command:</t>
    </r>
    <r>
      <rPr>
        <sz val="11"/>
        <color rgb="FF000000"/>
        <rFont val="Calibri"/>
      </rPr>
      <t xml:space="preserve">
</t>
    </r>
    <r>
      <rPr>
        <sz val="11"/>
        <color rgb="FF000000"/>
        <rFont val="Calibri"/>
      </rPr>
      <t xml:space="preserve">#  grep root /etc/shadow </t>
    </r>
    <r>
      <rPr>
        <sz val="11"/>
        <color rgb="FF000000"/>
        <rFont val="Calibri"/>
      </rPr>
      <t xml:space="preserve">
</t>
    </r>
    <r>
      <rPr>
        <sz val="11"/>
        <color rgb="FF000000"/>
        <rFont val="Calibri"/>
      </rPr>
      <t xml:space="preserve">root L 11/11/2017 0 99999 7 -1  </t>
    </r>
    <r>
      <rPr>
        <sz val="11"/>
        <color rgb="FF000000"/>
        <rFont val="Calibri"/>
      </rPr>
      <t xml:space="preserve">
</t>
    </r>
    <r>
      <rPr>
        <sz val="11"/>
        <color rgb="FF000000"/>
        <rFont val="Calibri"/>
      </rPr>
      <t>If any output is returned and the second field is not an "L", this is a finding.</t>
    </r>
  </si>
  <si>
    <t>V-214948</t>
  </si>
  <si>
    <r>
      <rPr>
        <sz val="11"/>
        <rFont val="Calibri"/>
      </rPr>
      <t>The Ubuntu operating system must be configured so that when passwords are changed or new passwords are established, pwquality must be used.</t>
    </r>
  </si>
  <si>
    <r>
      <rPr>
        <sz val="11"/>
        <color rgb="FF000000"/>
        <rFont val="Calibri"/>
      </rPr>
      <t>Configure the operating system to use "pam_pwquality" to enforce password complexity rules.</t>
    </r>
    <r>
      <rPr>
        <sz val="11"/>
        <color rgb="FF000000"/>
        <rFont val="Calibri"/>
      </rPr>
      <t xml:space="preserve">
</t>
    </r>
    <r>
      <rPr>
        <sz val="11"/>
        <color rgb="FF000000"/>
        <rFont val="Calibri"/>
      </rPr>
      <t>Install the "libpam-pwquality" package:</t>
    </r>
    <r>
      <rPr>
        <sz val="11"/>
        <color rgb="FF000000"/>
        <rFont val="Calibri"/>
      </rPr>
      <t xml:space="preserve">
</t>
    </r>
    <r>
      <rPr>
        <sz val="11"/>
        <color rgb="FF000000"/>
        <rFont val="Calibri"/>
      </rPr>
      <t># sudo apt install libpam-pwquality</t>
    </r>
    <r>
      <rPr>
        <sz val="11"/>
        <color rgb="FF000000"/>
        <rFont val="Calibri"/>
      </rPr>
      <t xml:space="preserve">
</t>
    </r>
    <r>
      <rPr>
        <sz val="11"/>
        <color rgb="FF000000"/>
        <rFont val="Calibri"/>
      </rPr>
      <t>Add the following line to "/etc/pam.d/common-password" (or modify the line to have the required value):</t>
    </r>
    <r>
      <rPr>
        <sz val="11"/>
        <color rgb="FF000000"/>
        <rFont val="Calibri"/>
      </rPr>
      <t xml:space="preserve">
</t>
    </r>
    <r>
      <rPr>
        <sz val="11"/>
        <color rgb="FF000000"/>
        <rFont val="Calibri"/>
      </rPr>
      <t>password required pam_pwquality.so retry=3</t>
    </r>
    <r>
      <rPr>
        <sz val="11"/>
        <color rgb="FF000000"/>
        <rFont val="Calibri"/>
      </rPr>
      <t xml:space="preserve">
</t>
    </r>
    <r>
      <rPr>
        <sz val="11"/>
        <color rgb="FF000000"/>
        <rFont val="Calibri"/>
      </rPr>
      <t>Note: The value of "retry" should be between "1" and "3".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</si>
  <si>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</si>
  <si>
    <r>
      <rPr>
        <sz val="11"/>
        <color rgb="FF000000"/>
        <rFont val="Calibri"/>
      </rPr>
      <t>Verify that the "libpam-pwquality" module is installed:</t>
    </r>
    <r>
      <rPr>
        <sz val="11"/>
        <color rgb="FF000000"/>
        <rFont val="Calibri"/>
      </rPr>
      <t xml:space="preserve">
</t>
    </r>
    <r>
      <rPr>
        <sz val="11"/>
        <color rgb="FF000000"/>
        <rFont val="Calibri"/>
      </rPr>
      <t># dpkg -l | grep libpam-pwquality</t>
    </r>
    <r>
      <rPr>
        <sz val="11"/>
        <color rgb="FF000000"/>
        <rFont val="Calibri"/>
      </rPr>
      <t xml:space="preserve">
</t>
    </r>
    <r>
      <rPr>
        <sz val="11"/>
        <color rgb="FF000000"/>
        <rFont val="Calibri"/>
      </rPr>
      <t>ii   libpam-pwquality:amd64	1.3.0-0ubuntu1</t>
    </r>
    <r>
      <rPr>
        <sz val="11"/>
        <color rgb="FF000000"/>
        <rFont val="Calibri"/>
      </rPr>
      <t xml:space="preserve">
</t>
    </r>
    <r>
      <rPr>
        <sz val="11"/>
        <color rgb="FF000000"/>
        <rFont val="Calibri"/>
      </rPr>
      <t>If the "libpam-pwquality" package is not installed, this is a finding.</t>
    </r>
    <r>
      <rPr>
        <sz val="11"/>
        <color rgb="FF000000"/>
        <rFont val="Calibri"/>
      </rPr>
      <t xml:space="preserve">
</t>
    </r>
    <r>
      <rPr>
        <sz val="11"/>
        <color rgb="FF000000"/>
        <rFont val="Calibri"/>
      </rPr>
      <t xml:space="preserve">Verify the operating system uses "pwquality" to enforce the password complexity rules. </t>
    </r>
    <r>
      <rPr>
        <sz val="11"/>
        <color rgb="FF000000"/>
        <rFont val="Calibri"/>
      </rPr>
      <t xml:space="preserve">
</t>
    </r>
    <r>
      <rPr>
        <sz val="11"/>
        <color rgb="FF000000"/>
        <rFont val="Calibri"/>
      </rPr>
      <t>Check for the use of "pwquality" with the following command:</t>
    </r>
    <r>
      <rPr>
        <sz val="11"/>
        <color rgb="FF000000"/>
        <rFont val="Calibri"/>
      </rPr>
      <t xml:space="preserve">
</t>
    </r>
    <r>
      <rPr>
        <sz val="11"/>
        <color rgb="FF000000"/>
        <rFont val="Calibri"/>
      </rPr>
      <t># cat /etc/pam.d/common-password | grep pam_pwquality</t>
    </r>
    <r>
      <rPr>
        <sz val="11"/>
        <color rgb="FF000000"/>
        <rFont val="Calibri"/>
      </rPr>
      <t xml:space="preserve">
</t>
    </r>
    <r>
      <rPr>
        <sz val="11"/>
        <color rgb="FF000000"/>
        <rFont val="Calibri"/>
      </rPr>
      <t>password required pam_pwquality.so retry=3</t>
    </r>
    <r>
      <rPr>
        <sz val="11"/>
        <color rgb="FF000000"/>
        <rFont val="Calibri"/>
      </rPr>
      <t xml:space="preserve">
</t>
    </r>
    <r>
      <rPr>
        <sz val="11"/>
        <color rgb="FF000000"/>
        <rFont val="Calibri"/>
      </rPr>
      <t>If the command does not return an uncommented line containing the value "pam_pwquality.so", this is a finding.</t>
    </r>
    <r>
      <rPr>
        <sz val="11"/>
        <color rgb="FF000000"/>
        <rFont val="Calibri"/>
      </rPr>
      <t xml:space="preserve">
</t>
    </r>
    <r>
      <rPr>
        <sz val="11"/>
        <color rgb="FF000000"/>
        <rFont val="Calibri"/>
      </rPr>
      <t>If the value of "retry" is set to "0" or greater than "3", this is a finding.</t>
    </r>
  </si>
  <si>
    <t>V-214949</t>
  </si>
  <si>
    <r>
      <rPr>
        <sz val="11"/>
        <rFont val="Calibri"/>
      </rPr>
      <t>The Ubuntu operating system must enforce password complexity by requiring that at least one upper-case character be used.</t>
    </r>
  </si>
  <si>
    <r>
      <rPr>
        <sz val="11"/>
        <color rgb="FF000000"/>
        <rFont val="Calibri"/>
      </rPr>
      <t>Configure the Ubuntu operating system to enforce password complexity by requiring that at least one upper-case character be used.</t>
    </r>
    <r>
      <rPr>
        <sz val="11"/>
        <color rgb="FF000000"/>
        <rFont val="Calibri"/>
      </rPr>
      <t xml:space="preserve">
</t>
    </r>
    <r>
      <rPr>
        <sz val="11"/>
        <color rgb="FF000000"/>
        <rFont val="Calibri"/>
      </rPr>
      <t>Add or update the following line in the "/etc/security/pwquality.conf" file or a configuration file in the /etc/pwquality.conf.d/ directory to contain the "ucredit" parameter:</t>
    </r>
    <r>
      <rPr>
        <sz val="11"/>
        <color rgb="FF000000"/>
        <rFont val="Calibri"/>
      </rPr>
      <t xml:space="preserve">
</t>
    </r>
    <r>
      <rPr>
        <sz val="11"/>
        <color rgb="FF000000"/>
        <rFont val="Calibri"/>
      </rPr>
      <t>ucredit=-1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</si>
  <si>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</si>
  <si>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Verify the Ubuntu operating system enforces password complexity by requiring that at least one upper-case character be used.</t>
    </r>
    <r>
      <rPr>
        <sz val="11"/>
        <color rgb="FF000000"/>
        <rFont val="Calibri"/>
      </rPr>
      <t xml:space="preserve">
</t>
    </r>
    <r>
      <rPr>
        <sz val="11"/>
        <color rgb="FF000000"/>
        <rFont val="Calibri"/>
      </rPr>
      <t>Determine if the field "ucredit" is set in the "/etc/security/pwquality.conf" or "/etc/pwquality.conf.d/*.conf" files with the following command:</t>
    </r>
    <r>
      <rPr>
        <sz val="11"/>
        <color rgb="FF000000"/>
        <rFont val="Calibri"/>
      </rPr>
      <t xml:space="preserve">
</t>
    </r>
    <r>
      <rPr>
        <sz val="11"/>
        <color rgb="FF000000"/>
        <rFont val="Calibri"/>
      </rPr>
      <t># grep -i "ucredit" /etc/security/pwquality.conf /etc/pwquality.conf.d/*.conf</t>
    </r>
    <r>
      <rPr>
        <sz val="11"/>
        <color rgb="FF000000"/>
        <rFont val="Calibri"/>
      </rPr>
      <t xml:space="preserve">
</t>
    </r>
    <r>
      <rPr>
        <sz val="11"/>
        <color rgb="FF000000"/>
        <rFont val="Calibri"/>
      </rPr>
      <t>ucredit=-1</t>
    </r>
    <r>
      <rPr>
        <sz val="11"/>
        <color rgb="FF000000"/>
        <rFont val="Calibri"/>
      </rPr>
      <t xml:space="preserve">
</t>
    </r>
    <r>
      <rPr>
        <sz val="11"/>
        <color rgb="FF000000"/>
        <rFont val="Calibri"/>
      </rPr>
      <t>If the "ucredit" parameter is not equal to "-1", or is commented out, this is a finding.</t>
    </r>
  </si>
  <si>
    <t>V-214950</t>
  </si>
  <si>
    <r>
      <rPr>
        <sz val="11"/>
        <rFont val="Calibri"/>
      </rPr>
      <t>The Ubuntu operating system must enforce password complexity by requiring that at least one lower-case character be used.</t>
    </r>
  </si>
  <si>
    <r>
      <rPr>
        <sz val="11"/>
        <color rgb="FF000000"/>
        <rFont val="Calibri"/>
      </rPr>
      <t>Configure the Ubuntu operating system to enforce password complexity by requiring that at least one lower-case character be used.</t>
    </r>
    <r>
      <rPr>
        <sz val="11"/>
        <color rgb="FF000000"/>
        <rFont val="Calibri"/>
      </rPr>
      <t xml:space="preserve">
</t>
    </r>
    <r>
      <rPr>
        <sz val="11"/>
        <color rgb="FF000000"/>
        <rFont val="Calibri"/>
      </rPr>
      <t>Add or update the following line in the "/etc/security/pwquality.conf" file or a configuration file in the /etc/pwquality.conf.d/ directory to contain the "lcredit" parameter:</t>
    </r>
    <r>
      <rPr>
        <sz val="11"/>
        <color rgb="FF000000"/>
        <rFont val="Calibri"/>
      </rPr>
      <t xml:space="preserve">
</t>
    </r>
    <r>
      <rPr>
        <sz val="11"/>
        <color rgb="FF000000"/>
        <rFont val="Calibri"/>
      </rPr>
      <t>lcredit=-1</t>
    </r>
  </si>
  <si>
    <r>
      <rPr>
        <sz val="11"/>
        <color rgb="FF000000"/>
        <rFont val="Calibri"/>
      </rPr>
      <t>Verify the Ubuntu operating system enforces password complexity by requiring that at least one lower-case character be used.</t>
    </r>
    <r>
      <rPr>
        <sz val="11"/>
        <color rgb="FF000000"/>
        <rFont val="Calibri"/>
      </rPr>
      <t xml:space="preserve">
</t>
    </r>
    <r>
      <rPr>
        <sz val="11"/>
        <color rgb="FF000000"/>
        <rFont val="Calibri"/>
      </rPr>
      <t>Determine if the field "lcredit" is set in the "/etc/security/pwquality.conf" or "/etc/pwquality.conf.d/*.conf" files with the following command:</t>
    </r>
    <r>
      <rPr>
        <sz val="11"/>
        <color rgb="FF000000"/>
        <rFont val="Calibri"/>
      </rPr>
      <t xml:space="preserve">
</t>
    </r>
    <r>
      <rPr>
        <sz val="11"/>
        <color rgb="FF000000"/>
        <rFont val="Calibri"/>
      </rPr>
      <t># grep -i "lcredit" /etc/security/pwquality.conf /etc/pwquality.conf.d/*.conf</t>
    </r>
    <r>
      <rPr>
        <sz val="11"/>
        <color rgb="FF000000"/>
        <rFont val="Calibri"/>
      </rPr>
      <t xml:space="preserve">
</t>
    </r>
    <r>
      <rPr>
        <sz val="11"/>
        <color rgb="FF000000"/>
        <rFont val="Calibri"/>
      </rPr>
      <t>lcredit=-1</t>
    </r>
    <r>
      <rPr>
        <sz val="11"/>
        <color rgb="FF000000"/>
        <rFont val="Calibri"/>
      </rPr>
      <t xml:space="preserve">
</t>
    </r>
    <r>
      <rPr>
        <sz val="11"/>
        <color rgb="FF000000"/>
        <rFont val="Calibri"/>
      </rPr>
      <t>If the "lcredit" parameter is not equal to "-1", or is commented out, this is a finding.</t>
    </r>
  </si>
  <si>
    <t>V-214951</t>
  </si>
  <si>
    <r>
      <rPr>
        <sz val="11"/>
        <rFont val="Calibri"/>
      </rPr>
      <t>The Ubuntu operating system must enforce password complexity by requiring that at least one numeric character be used.</t>
    </r>
  </si>
  <si>
    <r>
      <rPr>
        <sz val="11"/>
        <color rgb="FF000000"/>
        <rFont val="Calibri"/>
      </rPr>
      <t>Configure the Ubuntu operating system to enforce password complexity by requiring that at least one numeric character be used.</t>
    </r>
    <r>
      <rPr>
        <sz val="11"/>
        <color rgb="FF000000"/>
        <rFont val="Calibri"/>
      </rPr>
      <t xml:space="preserve">
</t>
    </r>
    <r>
      <rPr>
        <sz val="11"/>
        <color rgb="FF000000"/>
        <rFont val="Calibri"/>
      </rPr>
      <t>Add or update the following line in the "/etc/security/pwquality.conf" file or a configuration file in the /etc/pwquality.conf.d/ directory to contain the "dcredit" parameter:</t>
    </r>
    <r>
      <rPr>
        <sz val="11"/>
        <color rgb="FF000000"/>
        <rFont val="Calibri"/>
      </rPr>
      <t xml:space="preserve">
</t>
    </r>
    <r>
      <rPr>
        <sz val="11"/>
        <color rgb="FF000000"/>
        <rFont val="Calibri"/>
      </rPr>
      <t>dcredit=-1</t>
    </r>
  </si>
  <si>
    <r>
      <rPr>
        <sz val="11"/>
        <color rgb="FF000000"/>
        <rFont val="Calibri"/>
      </rPr>
      <t>Verify the Ubuntu operating system enforces password complexity by requiring that at least one numeric character be used.</t>
    </r>
    <r>
      <rPr>
        <sz val="11"/>
        <color rgb="FF000000"/>
        <rFont val="Calibri"/>
      </rPr>
      <t xml:space="preserve">
</t>
    </r>
    <r>
      <rPr>
        <sz val="11"/>
        <color rgb="FF000000"/>
        <rFont val="Calibri"/>
      </rPr>
      <t>Determine if the field "dcredit" is set in the "/etc/security/pwquality.conf" or "/etc/pwquality.conf.d/*.conf" files with the following command:</t>
    </r>
    <r>
      <rPr>
        <sz val="11"/>
        <color rgb="FF000000"/>
        <rFont val="Calibri"/>
      </rPr>
      <t xml:space="preserve">
</t>
    </r>
    <r>
      <rPr>
        <sz val="11"/>
        <color rgb="FF000000"/>
        <rFont val="Calibri"/>
      </rPr>
      <t># grep -i "dcredit" /etc/security/pwquality.conf etc/pwquality.conf.d/*.conf</t>
    </r>
    <r>
      <rPr>
        <sz val="11"/>
        <color rgb="FF000000"/>
        <rFont val="Calibri"/>
      </rPr>
      <t xml:space="preserve">
</t>
    </r>
    <r>
      <rPr>
        <sz val="11"/>
        <color rgb="FF000000"/>
        <rFont val="Calibri"/>
      </rPr>
      <t>dcredit=-1</t>
    </r>
    <r>
      <rPr>
        <sz val="11"/>
        <color rgb="FF000000"/>
        <rFont val="Calibri"/>
      </rPr>
      <t xml:space="preserve">
</t>
    </r>
    <r>
      <rPr>
        <sz val="11"/>
        <color rgb="FF000000"/>
        <rFont val="Calibri"/>
      </rPr>
      <t>If the "dcredit" parameter is not equal to "-1", or is commented out, this is a finding.</t>
    </r>
  </si>
  <si>
    <t>V-214952</t>
  </si>
  <si>
    <r>
      <rPr>
        <sz val="11"/>
        <rFont val="Calibri"/>
      </rPr>
      <t>All passwords must contain at least one special character.</t>
    </r>
  </si>
  <si>
    <r>
      <rPr>
        <sz val="11"/>
        <color rgb="FF000000"/>
        <rFont val="Calibri"/>
      </rPr>
      <t xml:space="preserve">Configure the Ubuntu operating system to enforce password complexity by requiring that at least one special character be used. </t>
    </r>
    <r>
      <rPr>
        <sz val="11"/>
        <color rgb="FF000000"/>
        <rFont val="Calibri"/>
      </rPr>
      <t xml:space="preserve">
</t>
    </r>
    <r>
      <rPr>
        <sz val="11"/>
        <color rgb="FF000000"/>
        <rFont val="Calibri"/>
      </rPr>
      <t>Add or update the following line in the "/etc/security/pwquality.conf" file or a configuration file in the /etc/pwquality.conf.d/ directory to contain the "ocredit" parameter:</t>
    </r>
    <r>
      <rPr>
        <sz val="11"/>
        <color rgb="FF000000"/>
        <rFont val="Calibri"/>
      </rPr>
      <t xml:space="preserve">
</t>
    </r>
    <r>
      <rPr>
        <sz val="11"/>
        <color rgb="FF000000"/>
        <rFont val="Calibri"/>
      </rPr>
      <t>ocredit=-1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</si>
  <si>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</si>
  <si>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Verify the Ubuntu operating system enforces password complexity by requiring that at least one special character be used.</t>
    </r>
    <r>
      <rPr>
        <sz val="11"/>
        <color rgb="FF000000"/>
        <rFont val="Calibri"/>
      </rPr>
      <t xml:space="preserve">
</t>
    </r>
    <r>
      <rPr>
        <sz val="11"/>
        <color rgb="FF000000"/>
        <rFont val="Calibri"/>
      </rPr>
      <t>Determine if the field "ocredit" is set in the "/etc/security/pwquality.conf" file or "/etc/pwquality.conf.d/*.conf" files with the following command:</t>
    </r>
    <r>
      <rPr>
        <sz val="11"/>
        <color rgb="FF000000"/>
        <rFont val="Calibri"/>
      </rPr>
      <t xml:space="preserve">
</t>
    </r>
    <r>
      <rPr>
        <sz val="11"/>
        <color rgb="FF000000"/>
        <rFont val="Calibri"/>
      </rPr>
      <t># grep -i "ocredit" /etc/security/pwquality.conf /etc/pwquality.conf.d/*.conf</t>
    </r>
    <r>
      <rPr>
        <sz val="11"/>
        <color rgb="FF000000"/>
        <rFont val="Calibri"/>
      </rPr>
      <t xml:space="preserve">
</t>
    </r>
    <r>
      <rPr>
        <sz val="11"/>
        <color rgb="FF000000"/>
        <rFont val="Calibri"/>
      </rPr>
      <t>ocredit=-1</t>
    </r>
    <r>
      <rPr>
        <sz val="11"/>
        <color rgb="FF000000"/>
        <rFont val="Calibri"/>
      </rPr>
      <t xml:space="preserve">
</t>
    </r>
    <r>
      <rPr>
        <sz val="11"/>
        <color rgb="FF000000"/>
        <rFont val="Calibri"/>
      </rPr>
      <t>If the "ocredit" parameter is not equal to "-1", or is commented out, this is a finding.</t>
    </r>
  </si>
  <si>
    <t>V-214953</t>
  </si>
  <si>
    <r>
      <rPr>
        <sz val="11"/>
        <rFont val="Calibri"/>
      </rPr>
      <t>The Ubuntu operating system must require the change of at least 8 characters when passwords are changed.</t>
    </r>
  </si>
  <si>
    <r>
      <rPr>
        <sz val="11"/>
        <color rgb="FF000000"/>
        <rFont val="Calibri"/>
      </rPr>
      <t>Configure the Ubuntu operating system to require the change of at least "8" characters when passwords are changed.</t>
    </r>
    <r>
      <rPr>
        <sz val="11"/>
        <color rgb="FF000000"/>
        <rFont val="Calibri"/>
      </rPr>
      <t xml:space="preserve">
</t>
    </r>
    <r>
      <rPr>
        <sz val="11"/>
        <color rgb="FF000000"/>
        <rFont val="Calibri"/>
      </rPr>
      <t>Add or update the following line in the "/etc/security/pwquality.conf" or "/etc/pwquality.conf.d/*.conf" files to include the "difok=8" parameter:</t>
    </r>
    <r>
      <rPr>
        <sz val="11"/>
        <color rgb="FF000000"/>
        <rFont val="Calibri"/>
      </rPr>
      <t xml:space="preserve">
</t>
    </r>
    <r>
      <rPr>
        <sz val="11"/>
        <color rgb="FF000000"/>
        <rFont val="Calibri"/>
      </rPr>
      <t>difok=8</t>
    </r>
  </si>
  <si>
    <r>
      <rPr>
        <sz val="11"/>
        <color rgb="FF000000"/>
        <rFont val="Calibri"/>
      </rPr>
      <t>If the Ubuntu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8 characters.</t>
    </r>
  </si>
  <si>
    <r>
      <rPr>
        <sz val="11"/>
        <color rgb="FF000000"/>
        <rFont val="Calibri"/>
      </rPr>
      <t>Verify the Ubuntu operating system requires the change of at least "8" characters when passwords are changed.</t>
    </r>
    <r>
      <rPr>
        <sz val="11"/>
        <color rgb="FF000000"/>
        <rFont val="Calibri"/>
      </rPr>
      <t xml:space="preserve">
</t>
    </r>
    <r>
      <rPr>
        <sz val="11"/>
        <color rgb="FF000000"/>
        <rFont val="Calibri"/>
      </rPr>
      <t>Determine if the field "difok" is set in the "/etc/security/pwquality.conf" or "/etc/pwquality.conf.d/*.conf" files with the following command:</t>
    </r>
    <r>
      <rPr>
        <sz val="11"/>
        <color rgb="FF000000"/>
        <rFont val="Calibri"/>
      </rPr>
      <t xml:space="preserve">
</t>
    </r>
    <r>
      <rPr>
        <sz val="11"/>
        <color rgb="FF000000"/>
        <rFont val="Calibri"/>
      </rPr>
      <t># grep -i "difok" /etc/security/pwquality.conf /etc/pwquality.conf.d/*.conf</t>
    </r>
    <r>
      <rPr>
        <sz val="11"/>
        <color rgb="FF000000"/>
        <rFont val="Calibri"/>
      </rPr>
      <t xml:space="preserve">
</t>
    </r>
    <r>
      <rPr>
        <sz val="11"/>
        <color rgb="FF000000"/>
        <rFont val="Calibri"/>
      </rPr>
      <t>difok=8</t>
    </r>
    <r>
      <rPr>
        <sz val="11"/>
        <color rgb="FF000000"/>
        <rFont val="Calibri"/>
      </rPr>
      <t xml:space="preserve">
</t>
    </r>
    <r>
      <rPr>
        <sz val="11"/>
        <color rgb="FF000000"/>
        <rFont val="Calibri"/>
      </rPr>
      <t>If the "difok" parameter is less than "8", or is commented out, this is a finding.</t>
    </r>
  </si>
  <si>
    <t>V-214954</t>
  </si>
  <si>
    <r>
      <rPr>
        <sz val="11"/>
        <rFont val="Calibri"/>
      </rPr>
      <t>The Ubuntu operating system must encrypt all stored passwords with a FIPS 140-2 approved cryptographic hashing algorithm.</t>
    </r>
  </si>
  <si>
    <r>
      <rPr>
        <sz val="11"/>
        <color rgb="FF000000"/>
        <rFont val="Calibri"/>
      </rPr>
      <t xml:space="preserve">Configure the Ubuntu operating system to encrypt all stored passwords. </t>
    </r>
    <r>
      <rPr>
        <sz val="11"/>
        <color rgb="FF000000"/>
        <rFont val="Calibri"/>
      </rPr>
      <t xml:space="preserve">
</t>
    </r>
    <r>
      <rPr>
        <sz val="11"/>
        <color rgb="FF000000"/>
        <rFont val="Calibri"/>
      </rPr>
      <t>Edit/Modify the following line in the "/etc/login.defs" file and set "[ENCRYPT_METHOD]" to SHA512.</t>
    </r>
    <r>
      <rPr>
        <sz val="11"/>
        <color rgb="FF000000"/>
        <rFont val="Calibri"/>
      </rPr>
      <t xml:space="preserve">
</t>
    </r>
    <r>
      <rPr>
        <sz val="11"/>
        <color rgb="FF000000"/>
        <rFont val="Calibri"/>
      </rPr>
      <t>ENCRYPT_METHOD SHA512</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</si>
  <si>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t>
    </r>
    <r>
      <rPr>
        <sz val="11"/>
        <color rgb="FF000000"/>
        <rFont val="Calibri"/>
      </rPr>
      <t xml:space="preserve">
</t>
    </r>
    <r>
      <rPr>
        <sz val="11"/>
        <color rgb="FF000000"/>
        <rFont val="Calibri"/>
      </rPr>
      <t>Satisfies: SRG-OS-000073-GPOS-00041, SRG-OS-000120-GPOS-00061</t>
    </r>
  </si>
  <si>
    <r>
      <rPr>
        <sz val="11"/>
        <color rgb="FF000000"/>
        <rFont val="Calibri"/>
      </rPr>
      <t>Verify that the shadow password suite configuration is set to encrypt password with a FIPS 140-2 approved cryptographic hashing algorithm.</t>
    </r>
    <r>
      <rPr>
        <sz val="11"/>
        <color rgb="FF000000"/>
        <rFont val="Calibri"/>
      </rPr>
      <t xml:space="preserve">
</t>
    </r>
    <r>
      <rPr>
        <sz val="11"/>
        <color rgb="FF000000"/>
        <rFont val="Calibri"/>
      </rPr>
      <t>Check the hashing algorithm that is being used to hash passwords with the following command:</t>
    </r>
    <r>
      <rPr>
        <sz val="11"/>
        <color rgb="FF000000"/>
        <rFont val="Calibri"/>
      </rPr>
      <t xml:space="preserve">
</t>
    </r>
    <r>
      <rPr>
        <sz val="11"/>
        <color rgb="FF000000"/>
        <rFont val="Calibri"/>
      </rPr>
      <t># cat /etc/login.defs | grep -i crypt</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"ENCRYPT_METHOD" does not equal SHA512 or greater, this is a finding.</t>
    </r>
  </si>
  <si>
    <t>V-214955</t>
  </si>
  <si>
    <r>
      <rPr>
        <sz val="11"/>
        <rFont val="Calibri"/>
      </rPr>
      <t>The Ubuntu operating system must employ a FIPS 140-2 approved cryptographic hashing algorithms for all stored passwords.</t>
    </r>
  </si>
  <si>
    <r>
      <rPr>
        <sz val="11"/>
        <color rgb="FF000000"/>
        <rFont val="Calibri"/>
      </rPr>
      <t>Configure the Ubuntu operating system to encrypt all stored passwords with a strong cryptographic hash.</t>
    </r>
    <r>
      <rPr>
        <sz val="11"/>
        <color rgb="FF000000"/>
        <rFont val="Calibri"/>
      </rPr>
      <t xml:space="preserve">
</t>
    </r>
    <r>
      <rPr>
        <sz val="11"/>
        <color rgb="FF000000"/>
        <rFont val="Calibri"/>
      </rPr>
      <t>Lock all interactive user accounts not using SHA-512 hashing until the passwords can be regenerated.</t>
    </r>
  </si>
  <si>
    <r>
      <rPr>
        <sz val="11"/>
        <color rgb="FF000000"/>
        <rFont val="Calibri"/>
      </rPr>
      <t>The system must use a strong hashing algorithm to store the password. The system must use a sufficient number of hashing rounds to ensure the required level of entropy.</t>
    </r>
    <r>
      <rPr>
        <sz val="11"/>
        <color rgb="FF000000"/>
        <rFont val="Calibri"/>
      </rPr>
      <t xml:space="preserve">
</t>
    </r>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Satisfies: SRG-OS-000073-GPOS-00041, SRG-OS-000120-GPOS-00061</t>
    </r>
  </si>
  <si>
    <r>
      <rPr>
        <sz val="11"/>
        <color rgb="FF000000"/>
        <rFont val="Calibri"/>
      </rPr>
      <t>Verify the shadow password suite configuration is set to encrypt interactive user passwords using a strong cryptographic hash with the following command:</t>
    </r>
    <r>
      <rPr>
        <sz val="11"/>
        <color rgb="FF000000"/>
        <rFont val="Calibri"/>
      </rPr>
      <t xml:space="preserve">
</t>
    </r>
    <r>
      <rPr>
        <sz val="11"/>
        <color rgb="FF000000"/>
        <rFont val="Calibri"/>
      </rPr>
      <t>Confirm that the interactive user account passwords are using a strong password hash with the following command:</t>
    </r>
    <r>
      <rPr>
        <sz val="11"/>
        <color rgb="FF000000"/>
        <rFont val="Calibri"/>
      </rPr>
      <t xml:space="preserve">
</t>
    </r>
    <r>
      <rPr>
        <sz val="11"/>
        <color rgb="FF000000"/>
        <rFont val="Calibri"/>
      </rPr>
      <t># sudo cut -d: -f2 /etc/shadow</t>
    </r>
    <r>
      <rPr>
        <sz val="11"/>
        <color rgb="FF000000"/>
        <rFont val="Calibri"/>
      </rPr>
      <t xml:space="preserve">
</t>
    </r>
    <r>
      <rPr>
        <sz val="11"/>
        <color rgb="FF000000"/>
        <rFont val="Calibri"/>
      </rPr>
      <t>$6$kcOnRq/5$NUEYPuyL.wghQwWssXRcLRFiiru7f5JPV6GaJhNC2aK5F3PZpE/BCCtwrxRc/AInKMNX3CdMw11m9STiql12f/</t>
    </r>
    <r>
      <rPr>
        <sz val="11"/>
        <color rgb="FF000000"/>
        <rFont val="Calibri"/>
      </rPr>
      <t xml:space="preserve">
</t>
    </r>
    <r>
      <rPr>
        <sz val="11"/>
        <color rgb="FF000000"/>
        <rFont val="Calibri"/>
      </rPr>
      <t>Password hashes "!" or "*" indicate inactive accounts not available for logon and are not evaluated. If any interactive user password hash does not begin with "$6", this is a finding.</t>
    </r>
  </si>
  <si>
    <t>V-214956</t>
  </si>
  <si>
    <r>
      <rPr>
        <sz val="11"/>
        <rFont val="Calibri"/>
      </rPr>
      <t>The Ubuntu operating system must employ FIPS 140-2 approved cryptographic hashing algorithms for all created passwords.</t>
    </r>
  </si>
  <si>
    <r>
      <rPr>
        <sz val="11"/>
        <color rgb="FF000000"/>
        <rFont val="Calibri"/>
      </rPr>
      <t>Configure the Ubuntu operating system to encrypt all stored passwords with a strong cryptographic hash.</t>
    </r>
    <r>
      <rPr>
        <sz val="11"/>
        <color rgb="FF000000"/>
        <rFont val="Calibri"/>
      </rPr>
      <t xml:space="preserve">
</t>
    </r>
    <r>
      <rPr>
        <sz val="11"/>
        <color rgb="FF000000"/>
        <rFont val="Calibri"/>
      </rPr>
      <t>Edit/modify the following line in the "/etc/pam.d/common-password" file and set "rounds" to a value no lower than "5000":</t>
    </r>
    <r>
      <rPr>
        <sz val="11"/>
        <color rgb="FF000000"/>
        <rFont val="Calibri"/>
      </rPr>
      <t xml:space="preserve">
</t>
    </r>
    <r>
      <rPr>
        <sz val="11"/>
        <color rgb="FF000000"/>
        <rFont val="Calibri"/>
      </rPr>
      <t>password  [success=1 default=ignore]  pam_unix.so obscure sha512 rounds=5000</t>
    </r>
  </si>
  <si>
    <r>
      <rPr>
        <sz val="11"/>
        <color rgb="FF000000"/>
        <rFont val="Calibri"/>
      </rPr>
      <t>Verify the shadow password suite configuration is set to create passwords using a strong cryptographic hash with the following command:</t>
    </r>
    <r>
      <rPr>
        <sz val="11"/>
        <color rgb="FF000000"/>
        <rFont val="Calibri"/>
      </rPr>
      <t xml:space="preserve">
</t>
    </r>
    <r>
      <rPr>
        <sz val="11"/>
        <color rgb="FF000000"/>
        <rFont val="Calibri"/>
      </rPr>
      <t>Check that a minimum number of hash rounds is configured by running the following command:</t>
    </r>
    <r>
      <rPr>
        <sz val="11"/>
        <color rgb="FF000000"/>
        <rFont val="Calibri"/>
      </rPr>
      <t xml:space="preserve">
</t>
    </r>
    <r>
      <rPr>
        <sz val="11"/>
        <color rgb="FF000000"/>
        <rFont val="Calibri"/>
      </rPr>
      <t># grep rounds /etc/pam.d/common-password</t>
    </r>
    <r>
      <rPr>
        <sz val="11"/>
        <color rgb="FF000000"/>
        <rFont val="Calibri"/>
      </rPr>
      <t xml:space="preserve">
</t>
    </r>
    <r>
      <rPr>
        <sz val="11"/>
        <color rgb="FF000000"/>
        <rFont val="Calibri"/>
      </rPr>
      <t>password  [success=1 default=ignore]  pam_unix.so obscure sha512 rounds=5000</t>
    </r>
    <r>
      <rPr>
        <sz val="11"/>
        <color rgb="FF000000"/>
        <rFont val="Calibri"/>
      </rPr>
      <t xml:space="preserve">
</t>
    </r>
    <r>
      <rPr>
        <sz val="11"/>
        <color rgb="FF000000"/>
        <rFont val="Calibri"/>
      </rPr>
      <t>If "rounds" has a value below "5000", or is commented out, this is a finding.</t>
    </r>
  </si>
  <si>
    <t>V-214957</t>
  </si>
  <si>
    <r>
      <rPr>
        <sz val="11"/>
        <rFont val="Calibri"/>
      </rPr>
      <t>The pam_unix.so module must use a FIPS 140-2 approved cryptographic hashing algorithm for system authentication.</t>
    </r>
  </si>
  <si>
    <r>
      <rPr>
        <sz val="11"/>
        <color rgb="FF000000"/>
        <rFont val="Calibri"/>
      </rPr>
      <t>Configure the Ubuntu operating system to use a FIPS 140-2 approved cryptographic hashing algorithm for system authentication.</t>
    </r>
    <r>
      <rPr>
        <sz val="11"/>
        <color rgb="FF000000"/>
        <rFont val="Calibri"/>
      </rPr>
      <t xml:space="preserve">
</t>
    </r>
    <r>
      <rPr>
        <sz val="11"/>
        <color rgb="FF000000"/>
        <rFont val="Calibri"/>
      </rPr>
      <t>Edit/modify the following line in the file "/etc/pam.d/common-password" file to include the sha512 option for pam_unix.so:</t>
    </r>
    <r>
      <rPr>
        <sz val="11"/>
        <color rgb="FF000000"/>
        <rFont val="Calibri"/>
      </rPr>
      <t xml:space="preserve">
</t>
    </r>
    <r>
      <rPr>
        <sz val="11"/>
        <color rgb="FF000000"/>
        <rFont val="Calibri"/>
      </rPr>
      <t>password        [success=1 default=ignore]      pam_unix.so obscure sha512 shadow remember=5</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</si>
  <si>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Ubuntu operating systems utilizing encryption are required to use FIPS-compliant mechanisms for authenticating to cryptographic modules. </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This allows for Security Levels 1, 2, 3, or 4 for use on a general purpose computing system.</t>
    </r>
  </si>
  <si>
    <r>
      <rPr>
        <sz val="11"/>
        <color rgb="FF000000"/>
        <rFont val="Calibri"/>
      </rPr>
      <t>Verify that pam_unix.so auth is configured to use sha512.</t>
    </r>
    <r>
      <rPr>
        <sz val="11"/>
        <color rgb="FF000000"/>
        <rFont val="Calibri"/>
      </rPr>
      <t xml:space="preserve">
</t>
    </r>
    <r>
      <rPr>
        <sz val="11"/>
        <color rgb="FF000000"/>
        <rFont val="Calibri"/>
      </rPr>
      <t>Check that pam_unix.so auth is configured to use sha512 with the following command:</t>
    </r>
    <r>
      <rPr>
        <sz val="11"/>
        <color rgb="FF000000"/>
        <rFont val="Calibri"/>
      </rPr>
      <t xml:space="preserve">
</t>
    </r>
    <r>
      <rPr>
        <sz val="11"/>
        <color rgb="FF000000"/>
        <rFont val="Calibri"/>
      </rPr>
      <t># grep password /etc/pam.d/common-password | grep pam_unix</t>
    </r>
    <r>
      <rPr>
        <sz val="11"/>
        <color rgb="FF000000"/>
        <rFont val="Calibri"/>
      </rPr>
      <t xml:space="preserve">
</t>
    </r>
    <r>
      <rPr>
        <sz val="11"/>
        <color rgb="FF000000"/>
        <rFont val="Calibri"/>
      </rPr>
      <t>password        [success=1 default=ignore]      pam_unix.so obscure sha512</t>
    </r>
    <r>
      <rPr>
        <sz val="11"/>
        <color rgb="FF000000"/>
        <rFont val="Calibri"/>
      </rPr>
      <t xml:space="preserve">
</t>
    </r>
    <r>
      <rPr>
        <sz val="11"/>
        <color rgb="FF000000"/>
        <rFont val="Calibri"/>
      </rPr>
      <t>If "sha512" is not an option of the output, or is commented out, this is a finding.</t>
    </r>
  </si>
  <si>
    <t>V-214958</t>
  </si>
  <si>
    <r>
      <rPr>
        <sz val="11"/>
        <rFont val="Calibri"/>
      </rPr>
      <t>Emergency administrator accounts must never be automatically removed or disabled.</t>
    </r>
  </si>
  <si>
    <r>
      <rPr>
        <sz val="11"/>
        <color rgb="FF000000"/>
        <rFont val="Calibri"/>
      </rPr>
      <t>Replace "[Emergency_Administrator]" in the following command with the correct emergency administrator account. Run the following command as an administrator:</t>
    </r>
    <r>
      <rPr>
        <sz val="11"/>
        <color rgb="FF000000"/>
        <rFont val="Calibri"/>
      </rPr>
      <t xml:space="preserve">
</t>
    </r>
    <r>
      <rPr>
        <sz val="11"/>
        <color rgb="FF000000"/>
        <rFont val="Calibri"/>
      </rPr>
      <t># sudo chage -I -1 -M 99999 [Emergency_Administrator]</t>
    </r>
  </si>
  <si>
    <r>
      <rPr>
        <sz val="11"/>
        <color rgb="FF000000"/>
        <rFont val="Calibri"/>
      </rPr>
      <t xml:space="preserve">Emergency accounts are privileged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 </t>
    </r>
    <r>
      <rPr>
        <sz val="11"/>
        <color rgb="FF000000"/>
        <rFont val="Calibri"/>
      </rPr>
      <t xml:space="preserve">
</t>
    </r>
    <r>
      <rPr>
        <sz val="11"/>
        <color rgb="FF000000"/>
        <rFont val="Calibri"/>
      </rPr>
      <t>Emergency accounts are different from infrequently used accounts (i.e., local logon accounts used by the organization's system administrators when network or normal logon/access is not available). Infrequently used accounts are not subject to automatic termination dates. Emergency accounts are accounts created in response to crisis situations, usually for use by maintenance personnel. The automatic expiration or disabling time period may be extended as needed until the crisis is resolved; however, it must not be extended indefinitely. A permanent account should be established for privileged users who need long-term maintenance accounts.</t>
    </r>
    <r>
      <rPr>
        <sz val="11"/>
        <color rgb="FF000000"/>
        <rFont val="Calibri"/>
      </rPr>
      <t xml:space="preserve">
</t>
    </r>
    <r>
      <rPr>
        <sz val="11"/>
        <color rgb="FF000000"/>
        <rFont val="Calibri"/>
      </rPr>
      <t>To address access requirements, many Ubuntu operating systems can be integrated with enterprise-level authentication/access mechanisms that meet or exceed access control policy requirements.</t>
    </r>
  </si>
  <si>
    <r>
      <rPr>
        <sz val="11"/>
        <color rgb="FF000000"/>
        <rFont val="Calibri"/>
      </rPr>
      <t xml:space="preserve">Verify the Ubuntu operating system is configured such that the emergency administrator account is never automatically removed or disabled. </t>
    </r>
    <r>
      <rPr>
        <sz val="11"/>
        <color rgb="FF000000"/>
        <rFont val="Calibri"/>
      </rPr>
      <t xml:space="preserve">
</t>
    </r>
    <r>
      <rPr>
        <sz val="11"/>
        <color rgb="FF000000"/>
        <rFont val="Calibri"/>
      </rPr>
      <t>Check to see if the root account password or account expires with the following command:</t>
    </r>
    <r>
      <rPr>
        <sz val="11"/>
        <color rgb="FF000000"/>
        <rFont val="Calibri"/>
      </rPr>
      <t xml:space="preserve">
</t>
    </r>
    <r>
      <rPr>
        <sz val="11"/>
        <color rgb="FF000000"/>
        <rFont val="Calibri"/>
      </rPr>
      <t># sudo chage -l root</t>
    </r>
    <r>
      <rPr>
        <sz val="11"/>
        <color rgb="FF000000"/>
        <rFont val="Calibri"/>
      </rPr>
      <t xml:space="preserve">
</t>
    </r>
    <r>
      <rPr>
        <sz val="11"/>
        <color rgb="FF000000"/>
        <rFont val="Calibri"/>
      </rPr>
      <t>Password expires :never</t>
    </r>
    <r>
      <rPr>
        <sz val="11"/>
        <color rgb="FF000000"/>
        <rFont val="Calibri"/>
      </rPr>
      <t xml:space="preserve">
</t>
    </r>
    <r>
      <rPr>
        <sz val="11"/>
        <color rgb="FF000000"/>
        <rFont val="Calibri"/>
      </rPr>
      <t>If "Password expires" or "Account expires" is set to anything other than "never", this is a finding.</t>
    </r>
  </si>
  <si>
    <t>V-214959</t>
  </si>
  <si>
    <r>
      <rPr>
        <sz val="11"/>
        <rFont val="Calibri"/>
      </rPr>
      <t>Passwords for new users must have a 24 hours/1 day minimum password lifetime restriction.</t>
    </r>
  </si>
  <si>
    <r>
      <rPr>
        <sz val="11"/>
        <color rgb="FF000000"/>
        <rFont val="Calibri"/>
      </rPr>
      <t>Configure the Ubuntu operating system to enforce a 24 hours/1 day minimum password lifetime.</t>
    </r>
    <r>
      <rPr>
        <sz val="11"/>
        <color rgb="FF000000"/>
        <rFont val="Calibri"/>
      </rPr>
      <t xml:space="preserve">
</t>
    </r>
    <r>
      <rPr>
        <sz val="11"/>
        <color rgb="FF000000"/>
        <rFont val="Calibri"/>
      </rPr>
      <t>Add, or modify the following line in the "/etc/login.defs" file:</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</si>
  <si>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</si>
  <si>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Verify that the Ubuntu operating system enforces a 24 hours/1 day minimum password lifetime for new user accounts by running the following command:</t>
    </r>
    <r>
      <rPr>
        <sz val="11"/>
        <color rgb="FF000000"/>
        <rFont val="Calibri"/>
      </rPr>
      <t xml:space="preserve">
</t>
    </r>
    <r>
      <rPr>
        <sz val="11"/>
        <color rgb="FF000000"/>
        <rFont val="Calibri"/>
      </rPr>
      <t>#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less than "1", or commented out, this is a finding.</t>
    </r>
  </si>
  <si>
    <t>V-214960</t>
  </si>
  <si>
    <r>
      <rPr>
        <sz val="11"/>
        <rFont val="Calibri"/>
      </rPr>
      <t>Passwords for new users must have a 60-day maximum password lifetime restriction.</t>
    </r>
  </si>
  <si>
    <r>
      <rPr>
        <sz val="11"/>
        <color rgb="FF000000"/>
        <rFont val="Calibri"/>
      </rPr>
      <t>Configure the Ubuntu operating system to enforce a 60-day maximum password lifetime.</t>
    </r>
    <r>
      <rPr>
        <sz val="11"/>
        <color rgb="FF000000"/>
        <rFont val="Calibri"/>
      </rPr>
      <t xml:space="preserve">
</t>
    </r>
    <r>
      <rPr>
        <sz val="11"/>
        <color rgb="FF000000"/>
        <rFont val="Calibri"/>
      </rPr>
      <t>Add, or modify the following line in the "/etc/login.defs" file:</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</si>
  <si>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the Ubuntu operating system does not limit the lifetime of passwords and force users to change their passwords, there is the risk that the Ubuntu operating system passwords could be compromised.</t>
    </r>
  </si>
  <si>
    <r>
      <rPr>
        <sz val="11"/>
        <color rgb="FF000000"/>
        <rFont val="Calibri"/>
      </rPr>
      <t>Verify that the Ubuntu operating system enforces a 60-day maximum password lifetime for new user accounts by running the following command:</t>
    </r>
    <r>
      <rPr>
        <sz val="11"/>
        <color rgb="FF000000"/>
        <rFont val="Calibri"/>
      </rPr>
      <t xml:space="preserve">
</t>
    </r>
    <r>
      <rPr>
        <sz val="11"/>
        <color rgb="FF000000"/>
        <rFont val="Calibri"/>
      </rPr>
      <t>#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less than "60", or commented out, this is a finding.</t>
    </r>
  </si>
  <si>
    <t>V-214961</t>
  </si>
  <si>
    <r>
      <rPr>
        <sz val="11"/>
        <rFont val="Calibri"/>
      </rPr>
      <t>Passwords must be prohibited from reuse for a minimum of five generations.</t>
    </r>
  </si>
  <si>
    <r>
      <rPr>
        <sz val="11"/>
        <color rgb="FF000000"/>
        <rFont val="Calibri"/>
      </rPr>
      <t>Configure the Ubuntu operating system prevents passwords from being reused for a minimum of five generations.</t>
    </r>
    <r>
      <rPr>
        <sz val="11"/>
        <color rgb="FF000000"/>
        <rFont val="Calibri"/>
      </rPr>
      <t xml:space="preserve">
</t>
    </r>
    <r>
      <rPr>
        <sz val="11"/>
        <color rgb="FF000000"/>
        <rFont val="Calibri"/>
      </rPr>
      <t>Add or modify the "remember" parameter value to the following line in "/etc/pam.d/common-password" file:</t>
    </r>
    <r>
      <rPr>
        <sz val="11"/>
        <color rgb="FF000000"/>
        <rFont val="Calibri"/>
      </rPr>
      <t xml:space="preserve">
</t>
    </r>
    <r>
      <rPr>
        <sz val="11"/>
        <color rgb="FF000000"/>
        <rFont val="Calibri"/>
      </rPr>
      <t>password [success=1 default=ignore]      pam_unix.so obscure sha512 remember=5 rounds=5000</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</si>
  <si>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</si>
  <si>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Verify that the Ubuntu operating system prevents passwords from being reused for a minimum of five generations by running the following command:</t>
    </r>
    <r>
      <rPr>
        <sz val="11"/>
        <color rgb="FF000000"/>
        <rFont val="Calibri"/>
      </rPr>
      <t xml:space="preserve">
</t>
    </r>
    <r>
      <rPr>
        <sz val="11"/>
        <color rgb="FF000000"/>
        <rFont val="Calibri"/>
      </rPr>
      <t># grep -i remember /etc/pam.d/common-password</t>
    </r>
    <r>
      <rPr>
        <sz val="11"/>
        <color rgb="FF000000"/>
        <rFont val="Calibri"/>
      </rPr>
      <t xml:space="preserve">
</t>
    </r>
    <r>
      <rPr>
        <sz val="11"/>
        <color rgb="FF000000"/>
        <rFont val="Calibri"/>
      </rPr>
      <t>password [success=1 default=ignore]      pam_unix.so obscure sha512 remember=5 rounds=5000</t>
    </r>
    <r>
      <rPr>
        <sz val="11"/>
        <color rgb="FF000000"/>
        <rFont val="Calibri"/>
      </rPr>
      <t xml:space="preserve">
</t>
    </r>
    <r>
      <rPr>
        <sz val="11"/>
        <color rgb="FF000000"/>
        <rFont val="Calibri"/>
      </rPr>
      <t>If the "remember" parameter value is not greater than or equal to "5", is commented out, or is not set at all this is a finding.</t>
    </r>
  </si>
  <si>
    <t>V-214962</t>
  </si>
  <si>
    <r>
      <rPr>
        <sz val="11"/>
        <rFont val="Calibri"/>
      </rPr>
      <t>Passwords must have a minimum of 15-characters.</t>
    </r>
  </si>
  <si>
    <r>
      <rPr>
        <sz val="11"/>
        <color rgb="FF000000"/>
        <rFont val="Calibri"/>
      </rPr>
      <t>Configure the Ubuntu operating system to enforce a minimum 15-character password length.</t>
    </r>
    <r>
      <rPr>
        <sz val="11"/>
        <color rgb="FF000000"/>
        <rFont val="Calibri"/>
      </rPr>
      <t xml:space="preserve">
</t>
    </r>
    <r>
      <rPr>
        <sz val="11"/>
        <color rgb="FF000000"/>
        <rFont val="Calibri"/>
      </rPr>
      <t>Add or update the following line in the "/etc/security/pwquality.conf" file or a configuration file in the /etc/pwquality.conf.d/ directory to contain the "minlen" parameter:</t>
    </r>
    <r>
      <rPr>
        <sz val="11"/>
        <color rgb="FF000000"/>
        <rFont val="Calibri"/>
      </rPr>
      <t xml:space="preserve">
</t>
    </r>
    <r>
      <rPr>
        <sz val="11"/>
        <color rgb="FF000000"/>
        <rFont val="Calibri"/>
      </rPr>
      <t>minlen=15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</si>
  <si>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</si>
  <si>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Verify that the Ubuntu operating system enforces a minimum "15" character password length.</t>
    </r>
    <r>
      <rPr>
        <sz val="11"/>
        <color rgb="FF000000"/>
        <rFont val="Calibri"/>
      </rPr>
      <t xml:space="preserve">
</t>
    </r>
    <r>
      <rPr>
        <sz val="11"/>
        <color rgb="FF000000"/>
        <rFont val="Calibri"/>
      </rPr>
      <t>Determine if the field "minlen" is set in the "/etc/security/pwquality.conf" or "/etc/pwquality.conf.d/*.conf" files with the following command:</t>
    </r>
    <r>
      <rPr>
        <sz val="11"/>
        <color rgb="FF000000"/>
        <rFont val="Calibri"/>
      </rPr>
      <t xml:space="preserve">
</t>
    </r>
    <r>
      <rPr>
        <sz val="11"/>
        <color rgb="FF000000"/>
        <rFont val="Calibri"/>
      </rPr>
      <t># grep -i minlen /etc/security/pwquality.conf /etc/pwquality.conf.d/*.conf</t>
    </r>
    <r>
      <rPr>
        <sz val="11"/>
        <color rgb="FF000000"/>
        <rFont val="Calibri"/>
      </rPr>
      <t xml:space="preserve">
</t>
    </r>
    <r>
      <rPr>
        <sz val="11"/>
        <color rgb="FF000000"/>
        <rFont val="Calibri"/>
      </rPr>
      <t>minlen=15</t>
    </r>
    <r>
      <rPr>
        <sz val="11"/>
        <color rgb="FF000000"/>
        <rFont val="Calibri"/>
      </rPr>
      <t xml:space="preserve">
</t>
    </r>
    <r>
      <rPr>
        <sz val="11"/>
        <color rgb="FF000000"/>
        <rFont val="Calibri"/>
      </rPr>
      <t>If "minlen" parameter value is not "15" or higher, or is commented out, this is a finding.</t>
    </r>
  </si>
  <si>
    <t>V-214963</t>
  </si>
  <si>
    <r>
      <rPr>
        <sz val="11"/>
        <rFont val="Calibri"/>
      </rPr>
      <t>The Ubuntu operating system must not be configured to allow blank or null passwords.</t>
    </r>
  </si>
  <si>
    <r>
      <rPr>
        <sz val="11"/>
        <color rgb="FF000000"/>
        <rFont val="Calibri"/>
      </rPr>
      <t>Remove any instances of the "nullok" option in files under "/etc/pam.d/" to prevent logons with empty passwords.</t>
    </r>
  </si>
  <si>
    <r>
      <rPr>
        <sz val="11"/>
        <color rgb="FF000000"/>
        <rFont val="Calibri"/>
      </rPr>
      <t>If the operating system allows empty passwords, anyone could log on and run commands with the privileges. Empty passwords should never be used in operational environments.</t>
    </r>
  </si>
  <si>
    <r>
      <rPr>
        <sz val="11"/>
        <color rgb="FF000000"/>
        <rFont val="Calibri"/>
      </rPr>
      <t xml:space="preserve">To verify that null passwords cannot be used, run the following command: </t>
    </r>
    <r>
      <rPr>
        <sz val="11"/>
        <color rgb="FF000000"/>
        <rFont val="Calibri"/>
      </rPr>
      <t xml:space="preserve">
</t>
    </r>
    <r>
      <rPr>
        <sz val="11"/>
        <color rgb="FF000000"/>
        <rFont val="Calibri"/>
      </rPr>
      <t># grep pam_unix.so /etc/pam.d/* | grep nullok*</t>
    </r>
    <r>
      <rPr>
        <sz val="11"/>
        <color rgb="FF000000"/>
        <rFont val="Calibri"/>
      </rPr>
      <t xml:space="preserve">
</t>
    </r>
    <r>
      <rPr>
        <sz val="11"/>
        <color rgb="FF000000"/>
        <rFont val="Calibri"/>
      </rPr>
      <t>If this produces any output, it may be possible to log on with accounts with empty passwords.</t>
    </r>
    <r>
      <rPr>
        <sz val="11"/>
        <color rgb="FF000000"/>
        <rFont val="Calibri"/>
      </rPr>
      <t xml:space="preserve">
</t>
    </r>
    <r>
      <rPr>
        <sz val="11"/>
        <color rgb="FF000000"/>
        <rFont val="Calibri"/>
      </rPr>
      <t>If null passwords can be used, this is a finding.</t>
    </r>
  </si>
  <si>
    <t>V-214964</t>
  </si>
  <si>
    <r>
      <rPr>
        <sz val="11"/>
        <rFont val="Calibri"/>
      </rPr>
      <t>The Ubuntu operating system must prevent the use of dictionary words for passwords.</t>
    </r>
  </si>
  <si>
    <r>
      <rPr>
        <sz val="11"/>
        <color rgb="FF000000"/>
        <rFont val="Calibri"/>
      </rPr>
      <t>Configure the Ubuntu operating system to prevent the use of dictionary words for passwords.</t>
    </r>
    <r>
      <rPr>
        <sz val="11"/>
        <color rgb="FF000000"/>
        <rFont val="Calibri"/>
      </rPr>
      <t xml:space="preserve">
</t>
    </r>
    <r>
      <rPr>
        <sz val="11"/>
        <color rgb="FF000000"/>
        <rFont val="Calibri"/>
      </rPr>
      <t>Add or update the following line in the "/etc/security/pwquality.conf" file or a configuration file in the /etc/pwquality.conf.d/ directory to contain the "dictcheck" parameter:</t>
    </r>
    <r>
      <rPr>
        <sz val="11"/>
        <color rgb="FF000000"/>
        <rFont val="Calibri"/>
      </rPr>
      <t xml:space="preserve">
</t>
    </r>
    <r>
      <rPr>
        <sz val="11"/>
        <color rgb="FF000000"/>
        <rFont val="Calibri"/>
      </rPr>
      <t>dictcheck=1</t>
    </r>
  </si>
  <si>
    <r>
      <rPr>
        <sz val="11"/>
        <color rgb="FF000000"/>
        <rFont val="Calibri"/>
      </rPr>
      <t>If the Ubuntu operating system allows the user to select passwords based on dictionary words, this increases the chances of password compromise by increasing the opportunity for successful guesses and brute-force attacks.</t>
    </r>
  </si>
  <si>
    <r>
      <rPr>
        <sz val="11"/>
        <color rgb="FF000000"/>
        <rFont val="Calibri"/>
      </rPr>
      <t>Verify the Ubuntu operating system prevents the use of dictionary words for passwords.</t>
    </r>
    <r>
      <rPr>
        <sz val="11"/>
        <color rgb="FF000000"/>
        <rFont val="Calibri"/>
      </rPr>
      <t xml:space="preserve">
</t>
    </r>
    <r>
      <rPr>
        <sz val="11"/>
        <color rgb="FF000000"/>
        <rFont val="Calibri"/>
      </rPr>
      <t>Determine if the field "dictcheck" is set in the "/etc/security/pwquality.conf" or "/etc/pwquality.conf.d/*.conf" files with the following command:</t>
    </r>
    <r>
      <rPr>
        <sz val="11"/>
        <color rgb="FF000000"/>
        <rFont val="Calibri"/>
      </rPr>
      <t xml:space="preserve">
</t>
    </r>
    <r>
      <rPr>
        <sz val="11"/>
        <color rgb="FF000000"/>
        <rFont val="Calibri"/>
      </rPr>
      <t># grep dictcheck /etc/security/pwquality.conf /etc/pwquality.conf.d/*.conf</t>
    </r>
    <r>
      <rPr>
        <sz val="11"/>
        <color rgb="FF000000"/>
        <rFont val="Calibri"/>
      </rPr>
      <t xml:space="preserve">
</t>
    </r>
    <r>
      <rPr>
        <sz val="11"/>
        <color rgb="FF000000"/>
        <rFont val="Calibri"/>
      </rPr>
      <t>dictcheck=1</t>
    </r>
    <r>
      <rPr>
        <sz val="11"/>
        <color rgb="FF000000"/>
        <rFont val="Calibri"/>
      </rPr>
      <t xml:space="preserve">
</t>
    </r>
    <r>
      <rPr>
        <sz val="11"/>
        <color rgb="FF000000"/>
        <rFont val="Calibri"/>
      </rPr>
      <t>If the "dictcheck" parameter is not set to "1", or is commented out, this is a finding.</t>
    </r>
  </si>
  <si>
    <t>V-214965</t>
  </si>
  <si>
    <r>
      <rPr>
        <sz val="11"/>
        <rFont val="Calibri"/>
      </rPr>
      <t>The passwd command must be configured to prevent the use of dictionary words as passwords.</t>
    </r>
  </si>
  <si>
    <r>
      <rPr>
        <sz val="11"/>
        <color rgb="FF000000"/>
        <rFont val="Calibri"/>
      </rPr>
      <t xml:space="preserve">Configure the Ubuntu operating system to prevent the use of dictionary words for passwords. </t>
    </r>
    <r>
      <rPr>
        <sz val="11"/>
        <color rgb="FF000000"/>
        <rFont val="Calibri"/>
      </rPr>
      <t xml:space="preserve">
</t>
    </r>
    <r>
      <rPr>
        <sz val="11"/>
        <color rgb="FF000000"/>
        <rFont val="Calibri"/>
      </rPr>
      <t xml:space="preserve">Edit the file "/etc/pam.d/passwd" and add the following line: </t>
    </r>
    <r>
      <rPr>
        <sz val="11"/>
        <color rgb="FF000000"/>
        <rFont val="Calibri"/>
      </rPr>
      <t xml:space="preserve">
</t>
    </r>
    <r>
      <rPr>
        <sz val="11"/>
        <color rgb="FF000000"/>
        <rFont val="Calibri"/>
      </rPr>
      <t>@ include common-password</t>
    </r>
  </si>
  <si>
    <r>
      <rPr>
        <sz val="11"/>
        <color rgb="FF000000"/>
        <rFont val="Calibri"/>
      </rPr>
      <t>Verify the "passwd" command uses the common-password settings.</t>
    </r>
    <r>
      <rPr>
        <sz val="11"/>
        <color rgb="FF000000"/>
        <rFont val="Calibri"/>
      </rPr>
      <t xml:space="preserve">
</t>
    </r>
    <r>
      <rPr>
        <sz val="11"/>
        <color rgb="FF000000"/>
        <rFont val="Calibri"/>
      </rPr>
      <t>Check that the "passwd" command uses the common-password option with the following command:</t>
    </r>
    <r>
      <rPr>
        <sz val="11"/>
        <color rgb="FF000000"/>
        <rFont val="Calibri"/>
      </rPr>
      <t xml:space="preserve">
</t>
    </r>
    <r>
      <rPr>
        <sz val="11"/>
        <color rgb="FF000000"/>
        <rFont val="Calibri"/>
      </rPr>
      <t># grep common-password /etc/pam.d/passwd</t>
    </r>
    <r>
      <rPr>
        <sz val="11"/>
        <color rgb="FF000000"/>
        <rFont val="Calibri"/>
      </rPr>
      <t xml:space="preserve">
</t>
    </r>
    <r>
      <rPr>
        <sz val="11"/>
        <color rgb="FF000000"/>
        <rFont val="Calibri"/>
      </rPr>
      <t>@ include common-password</t>
    </r>
    <r>
      <rPr>
        <sz val="11"/>
        <color rgb="FF000000"/>
        <rFont val="Calibri"/>
      </rPr>
      <t xml:space="preserve">
</t>
    </r>
    <r>
      <rPr>
        <sz val="11"/>
        <color rgb="FF000000"/>
        <rFont val="Calibri"/>
      </rPr>
      <t>If the command does not return a line, or the line is commented out, this is a finding.</t>
    </r>
  </si>
  <si>
    <t>V-214966</t>
  </si>
  <si>
    <r>
      <rPr>
        <sz val="11"/>
        <rFont val="Calibri"/>
      </rPr>
      <t>Account identifiers (individuals, groups, roles, and devices) must disabled after 35 days of inactivity.</t>
    </r>
  </si>
  <si>
    <r>
      <rPr>
        <sz val="11"/>
        <color rgb="FF000000"/>
        <rFont val="Calibri"/>
      </rPr>
      <t xml:space="preserve">Configure the Ubuntu operating system to disable account identifiers after 35 days of inactivity after the password expiration. </t>
    </r>
    <r>
      <rPr>
        <sz val="11"/>
        <color rgb="FF000000"/>
        <rFont val="Calibri"/>
      </rPr>
      <t xml:space="preserve">
</t>
    </r>
    <r>
      <rPr>
        <sz val="11"/>
        <color rgb="FF000000"/>
        <rFont val="Calibri"/>
      </rPr>
      <t>Run the following command to change the configuration for useradd:</t>
    </r>
    <r>
      <rPr>
        <sz val="11"/>
        <color rgb="FF000000"/>
        <rFont val="Calibri"/>
      </rPr>
      <t xml:space="preserve">
</t>
    </r>
    <r>
      <rPr>
        <sz val="11"/>
        <color rgb="FF000000"/>
        <rFont val="Calibri"/>
      </rPr>
      <t># sudo useradd -D -f 35</t>
    </r>
    <r>
      <rPr>
        <sz val="11"/>
        <color rgb="FF000000"/>
        <rFont val="Calibri"/>
      </rPr>
      <t xml:space="preserve">
</t>
    </r>
    <r>
      <rPr>
        <sz val="11"/>
        <color rgb="FF000000"/>
        <rFont val="Calibri"/>
      </rPr>
      <t>DoD recommendation is 35 days, but a lower value is acceptable. The value "-1" will disable this feature, and "0" will disable the account immediately after the password expires.</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</si>
  <si>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Ubuntu operating systems need to track periods of inactivity and disable application identifiers after 35 days of inactivity.</t>
    </r>
  </si>
  <si>
    <r>
      <rPr>
        <sz val="11"/>
        <color rgb="FF000000"/>
        <rFont val="Calibri"/>
      </rPr>
      <t>Verify the account identifiers (individuals, groups, roles, and devices) are disabled after "35" days of inactivity with the following command:</t>
    </r>
    <r>
      <rPr>
        <sz val="11"/>
        <color rgb="FF000000"/>
        <rFont val="Calibri"/>
      </rPr>
      <t xml:space="preserve">
</t>
    </r>
    <r>
      <rPr>
        <sz val="11"/>
        <color rgb="FF000000"/>
        <rFont val="Calibri"/>
      </rPr>
      <t>Check the account inactivity value by performing the following command:</t>
    </r>
    <r>
      <rPr>
        <sz val="11"/>
        <color rgb="FF000000"/>
        <rFont val="Calibri"/>
      </rPr>
      <t xml:space="preserve">
</t>
    </r>
    <r>
      <rPr>
        <sz val="11"/>
        <color rgb="FF000000"/>
        <rFont val="Calibri"/>
      </rPr>
      <t># sudo grep -i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"INACTIVE" is not set to a value "0&lt;[VALUE]&lt;=35", or is commented out, this is a finding.</t>
    </r>
  </si>
  <si>
    <t>V-214967</t>
  </si>
  <si>
    <r>
      <rPr>
        <sz val="11"/>
        <rFont val="Calibri"/>
      </rPr>
      <t>The Ubuntu operating system must automatically lock an account until the locked account is released by an administrator when three unsuccessful logon attempts.</t>
    </r>
  </si>
  <si>
    <r>
      <rPr>
        <sz val="11"/>
        <color rgb="FF000000"/>
        <rFont val="Calibri"/>
      </rPr>
      <t>Configure the Ubuntu operating system to automatically lock an account until the locked account is released by an administrator when three unsuccessful logon attempts are made by appending the following line to the "/etc/pam.d/common-auth file":</t>
    </r>
    <r>
      <rPr>
        <sz val="11"/>
        <color rgb="FF000000"/>
        <rFont val="Calibri"/>
      </rPr>
      <t xml:space="preserve">
</t>
    </r>
    <r>
      <rPr>
        <sz val="11"/>
        <color rgb="FF000000"/>
        <rFont val="Calibri"/>
      </rPr>
      <t>"auth required pam_tally2.so onerr=fail deny=3"</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</si>
  <si>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Satisfies: SRG-OS-000021-GPOS-00005, SRG-OS-000329-GPOS-00128</t>
    </r>
  </si>
  <si>
    <r>
      <rPr>
        <sz val="11"/>
        <color rgb="FF000000"/>
        <rFont val="Calibri"/>
      </rPr>
      <t>Verify the Ubuntu operating system automatically locks an account until the account lock is released by an administrator when three unsuccessful logon attempts are made.</t>
    </r>
    <r>
      <rPr>
        <sz val="11"/>
        <color rgb="FF000000"/>
        <rFont val="Calibri"/>
      </rPr>
      <t xml:space="preserve">
</t>
    </r>
    <r>
      <rPr>
        <sz val="11"/>
        <color rgb="FF000000"/>
        <rFont val="Calibri"/>
      </rPr>
      <t>Check that the Ubuntu operating system automatically locks an account after three unsuccessful attempts with the following command:</t>
    </r>
    <r>
      <rPr>
        <sz val="11"/>
        <color rgb="FF000000"/>
        <rFont val="Calibri"/>
      </rPr>
      <t xml:space="preserve">
</t>
    </r>
    <r>
      <rPr>
        <sz val="11"/>
        <color rgb="FF000000"/>
        <rFont val="Calibri"/>
      </rPr>
      <t># grep pam_tally /etc/pam.d/common-auth</t>
    </r>
    <r>
      <rPr>
        <sz val="11"/>
        <color rgb="FF000000"/>
        <rFont val="Calibri"/>
      </rPr>
      <t xml:space="preserve">
</t>
    </r>
    <r>
      <rPr>
        <sz val="11"/>
        <color rgb="FF000000"/>
        <rFont val="Calibri"/>
      </rPr>
      <t>auth required pam_tally2.so onerr=fail deny=3</t>
    </r>
    <r>
      <rPr>
        <sz val="11"/>
        <color rgb="FF000000"/>
        <rFont val="Calibri"/>
      </rPr>
      <t xml:space="preserve">
</t>
    </r>
    <r>
      <rPr>
        <sz val="11"/>
        <color rgb="FF000000"/>
        <rFont val="Calibri"/>
      </rPr>
      <t>If "onerr=fail deny=3" is not used in "/etc/pam.d/common-auth" or is called with "unlock_time", this is a finding.</t>
    </r>
  </si>
  <si>
    <t>V-214968</t>
  </si>
  <si>
    <r>
      <rPr>
        <sz val="11"/>
        <rFont val="Calibri"/>
      </rPr>
      <t>Accounts on the Ubuntu operating system that are subject to three unsuccessful logon attempts within 15 minutes must be locked for the maximum configurable period.</t>
    </r>
  </si>
  <si>
    <r>
      <rPr>
        <sz val="11"/>
        <color rgb="FF000000"/>
        <rFont val="Calibri"/>
      </rPr>
      <t>Configure the Ubuntu operating system to automatically lock an account for the maximum configurable period when three unsuccessful logon attempts are made by appending the following lines to the "etc/pam.d/password-auth" or "/etc/pam.d/system-auth" files"</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</si>
  <si>
    <r>
      <rPr>
        <sz val="11"/>
        <color rgb="FF000000"/>
        <rFont val="Calibri"/>
      </rPr>
      <t>By limiting the number of failed logon attempts, the risk of unauthorized system access via user password guessing, otherwise known as brute-forcing, is reduced. Limits are imposed by locking the account.</t>
    </r>
  </si>
  <si>
    <r>
      <rPr>
        <sz val="11"/>
        <color rgb="FF000000"/>
        <rFont val="Calibri"/>
      </rPr>
      <t>Verify the operating system automatically locks an account for the maximum period for which the system can be configured.</t>
    </r>
    <r>
      <rPr>
        <sz val="11"/>
        <color rgb="FF000000"/>
        <rFont val="Calibri"/>
      </rPr>
      <t xml:space="preserve">
</t>
    </r>
    <r>
      <rPr>
        <sz val="11"/>
        <color rgb="FF000000"/>
        <rFont val="Calibri"/>
      </rPr>
      <t>Check that the system locks an account for the maximum period after three unsuccessful logon attempts within a period of 15 minutes with the following command:</t>
    </r>
    <r>
      <rPr>
        <sz val="11"/>
        <color rgb="FF000000"/>
        <rFont val="Calibri"/>
      </rPr>
      <t xml:space="preserve">
</t>
    </r>
    <r>
      <rPr>
        <sz val="11"/>
        <color rgb="FF000000"/>
        <rFont val="Calibri"/>
      </rPr>
      <t># grep pam_faillock.so /etc/pam.d/password-auth /etc/pam.d/system-auth</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If the "unlock_time" parameter is not set to "0", "never", or is set to a value less than "900" on both "auth" lines with the "pam_faillock.so" module, or is missing from these lines, this is a finding.</t>
    </r>
    <r>
      <rPr>
        <sz val="11"/>
        <color rgb="FF000000"/>
        <rFont val="Calibri"/>
      </rPr>
      <t xml:space="preserve">
</t>
    </r>
    <r>
      <rPr>
        <sz val="11"/>
        <color rgb="FF000000"/>
        <rFont val="Calibri"/>
      </rPr>
      <t xml:space="preserve">Note: The maximum configurable value for "unlock_time" is "604800". </t>
    </r>
    <r>
      <rPr>
        <sz val="11"/>
        <color rgb="FF000000"/>
        <rFont val="Calibri"/>
      </rPr>
      <t xml:space="preserve">
</t>
    </r>
    <r>
      <rPr>
        <sz val="11"/>
        <color rgb="FF000000"/>
        <rFont val="Calibri"/>
      </rPr>
      <t>If any line referencing the "pam_faillock.so" module is commented out, this is a finding.</t>
    </r>
  </si>
  <si>
    <t>V-214969</t>
  </si>
  <si>
    <r>
      <rPr>
        <sz val="11"/>
        <rFont val="Calibri"/>
      </rPr>
      <t>The Ubuntu operating system must require users to re-authenticate for privilege escalation and changing roles.</t>
    </r>
  </si>
  <si>
    <r>
      <rPr>
        <sz val="11"/>
        <color rgb="FF000000"/>
        <rFont val="Calibri"/>
      </rPr>
      <t>Remove any occurrence of "NOPASSWD" or "!authenticate" found in "/etc/sudoers" file or files in the "/etc/sudoers.d" directory.</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</si>
  <si>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Ubuntu operating systems provide the capability to escalate a functional capability or change security roles, it is critical the user re-authenticate.</t>
    </r>
    <r>
      <rPr>
        <sz val="11"/>
        <color rgb="FF000000"/>
        <rFont val="Calibri"/>
      </rPr>
      <t xml:space="preserve">
</t>
    </r>
    <r>
      <rPr>
        <sz val="11"/>
        <color rgb="FF000000"/>
        <rFont val="Calibri"/>
      </rPr>
      <t>Satisfies: SRG-OS-000373-GPOS-00156, SRG-OS-000373-GPOS-00157</t>
    </r>
  </si>
  <si>
    <r>
      <rPr>
        <sz val="11"/>
        <color rgb="FF000000"/>
        <rFont val="Calibri"/>
      </rPr>
      <t>Verify that "/etc/sudoers" has no occurrences of "NOPASSWD" or "!authenticate".</t>
    </r>
    <r>
      <rPr>
        <sz val="11"/>
        <color rgb="FF000000"/>
        <rFont val="Calibri"/>
      </rPr>
      <t xml:space="preserve">
</t>
    </r>
    <r>
      <rPr>
        <sz val="11"/>
        <color rgb="FF000000"/>
        <rFont val="Calibri"/>
      </rPr>
      <t>Check that the "/etc/sudoers" file has no occurrences of "NOPASSWD" or "!authenticate" by running the following command:</t>
    </r>
    <r>
      <rPr>
        <sz val="11"/>
        <color rgb="FF000000"/>
        <rFont val="Calibri"/>
      </rPr>
      <t xml:space="preserve">
</t>
    </r>
    <r>
      <rPr>
        <sz val="11"/>
        <color rgb="FF000000"/>
        <rFont val="Calibri"/>
      </rPr>
      <t># sudo egrep -i '(nopasswd|!authenticate)' /etc/sudoers /etc/sudoers.d/*</t>
    </r>
    <r>
      <rPr>
        <sz val="11"/>
        <color rgb="FF000000"/>
        <rFont val="Calibri"/>
      </rPr>
      <t xml:space="preserve">
</t>
    </r>
    <r>
      <rPr>
        <sz val="11"/>
        <color rgb="FF000000"/>
        <rFont val="Calibri"/>
      </rPr>
      <t>%wheel ALL=(ALL) NOPASSWD: ALL</t>
    </r>
    <r>
      <rPr>
        <sz val="11"/>
        <color rgb="FF000000"/>
        <rFont val="Calibri"/>
      </rPr>
      <t xml:space="preserve">
</t>
    </r>
    <r>
      <rPr>
        <sz val="11"/>
        <color rgb="FF000000"/>
        <rFont val="Calibri"/>
      </rPr>
      <t>If any occurrences of "NOPASSWD" or "!authenticate" return from the command, this is a finding.</t>
    </r>
  </si>
  <si>
    <t>V-214970</t>
  </si>
  <si>
    <r>
      <rPr>
        <sz val="11"/>
        <rFont val="Calibri"/>
      </rPr>
      <t>Temporary user accounts must be provisioned with an expiration time of 72 hours or less.</t>
    </r>
  </si>
  <si>
    <r>
      <rPr>
        <sz val="11"/>
        <color rgb="FF000000"/>
        <rFont val="Calibri"/>
      </rPr>
      <t>If a temporary account must be created configure the system to terminate the account after a 72 hour time period with the following command to set an expiration date on it. Substitute "system_account_name" with the account to be created.</t>
    </r>
    <r>
      <rPr>
        <sz val="11"/>
        <color rgb="FF000000"/>
        <rFont val="Calibri"/>
      </rPr>
      <t xml:space="preserve">
</t>
    </r>
    <r>
      <rPr>
        <sz val="11"/>
        <color rgb="FF000000"/>
        <rFont val="Calibri"/>
      </rPr>
      <t># sudo chage -E `date -d "+3 days" +%Y-%m-%d` system_account_name</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</si>
  <si>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Ubuntu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Ubuntu operating systems may be integrated with enterprise-level authentication/access mechanisms that meet or exceed access control policy requirements.</t>
    </r>
  </si>
  <si>
    <r>
      <rPr>
        <sz val="11"/>
        <color rgb="FF000000"/>
        <rFont val="Calibri"/>
      </rPr>
      <t>Verify that temporary accounts have been provisioned with an expiration date for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sudo chage -l system_account_name</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</si>
  <si>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V-214971</t>
  </si>
  <si>
    <r>
      <rPr>
        <sz val="11"/>
        <rFont val="Calibri"/>
      </rPr>
      <t>The Ubuntu operating system must enforce a delay of at least 4 seconds between logon prompts following a failed logon attempt.</t>
    </r>
  </si>
  <si>
    <r>
      <rPr>
        <sz val="11"/>
        <color rgb="FF000000"/>
        <rFont val="Calibri"/>
      </rPr>
      <t>Configure the Ubuntu operating system to enforce a delay of at least 4 seconds between logon prompts following a failed logon attempt.</t>
    </r>
    <r>
      <rPr>
        <sz val="11"/>
        <color rgb="FF000000"/>
        <rFont val="Calibri"/>
      </rPr>
      <t xml:space="preserve">
</t>
    </r>
    <r>
      <rPr>
        <sz val="11"/>
        <color rgb="FF000000"/>
        <rFont val="Calibri"/>
      </rPr>
      <t>Edit the file "/etc/pam.d/common-auth" and set the parameter "pam_faildelay" to a value of 4000000 or greater:</t>
    </r>
    <r>
      <rPr>
        <sz val="11"/>
        <color rgb="FF000000"/>
        <rFont val="Calibri"/>
      </rPr>
      <t xml:space="preserve">
</t>
    </r>
    <r>
      <rPr>
        <sz val="11"/>
        <color rgb="FF000000"/>
        <rFont val="Calibri"/>
      </rPr>
      <t>auth required pam_faildelay.so delay=4000000</t>
    </r>
  </si>
  <si>
    <r>
      <rPr>
        <sz val="11"/>
        <color rgb="FF000000"/>
        <rFont val="Calibri"/>
      </rPr>
      <t>Limiting the number of logon attempts over a certain time interval reduces the chances that an unauthorized user may gain access to an account.</t>
    </r>
  </si>
  <si>
    <r>
      <rPr>
        <sz val="11"/>
        <color rgb="FF000000"/>
        <rFont val="Calibri"/>
      </rPr>
      <t>Verify the Ubuntu operating system enforces a delay of at least 4 seconds between logon prompts following a failed logon attempt.</t>
    </r>
    <r>
      <rPr>
        <sz val="11"/>
        <color rgb="FF000000"/>
        <rFont val="Calibri"/>
      </rPr>
      <t xml:space="preserve">
</t>
    </r>
    <r>
      <rPr>
        <sz val="11"/>
        <color rgb="FF000000"/>
        <rFont val="Calibri"/>
      </rPr>
      <t>Check that the Ubuntu operating system enforces a delay of at least 4 seconds between logon prompts with the following command:</t>
    </r>
    <r>
      <rPr>
        <sz val="11"/>
        <color rgb="FF000000"/>
        <rFont val="Calibri"/>
      </rPr>
      <t xml:space="preserve">
</t>
    </r>
    <r>
      <rPr>
        <sz val="11"/>
        <color rgb="FF000000"/>
        <rFont val="Calibri"/>
      </rPr>
      <t># grep pam_faildelay /etc/pam.d/common-auth*</t>
    </r>
    <r>
      <rPr>
        <sz val="11"/>
        <color rgb="FF000000"/>
        <rFont val="Calibri"/>
      </rPr>
      <t xml:space="preserve">
</t>
    </r>
    <r>
      <rPr>
        <sz val="11"/>
        <color rgb="FF000000"/>
        <rFont val="Calibri"/>
      </rPr>
      <t>auth required pam_faildelay.so delay=4000000</t>
    </r>
    <r>
      <rPr>
        <sz val="11"/>
        <color rgb="FF000000"/>
        <rFont val="Calibri"/>
      </rPr>
      <t xml:space="preserve">
</t>
    </r>
    <r>
      <rPr>
        <sz val="11"/>
        <color rgb="FF000000"/>
        <rFont val="Calibri"/>
      </rPr>
      <t>If the line is not present, or is commented out, this is a finding.</t>
    </r>
  </si>
  <si>
    <t>V-214972</t>
  </si>
  <si>
    <r>
      <rPr>
        <sz val="11"/>
        <rFont val="Calibri"/>
      </rPr>
      <t>Unattended or automatic login via the Graphical User Interface must not be allowed.</t>
    </r>
  </si>
  <si>
    <r>
      <rPr>
        <sz val="11"/>
        <color rgb="FF000000"/>
        <rFont val="Calibri"/>
      </rPr>
      <t>Configure the Graphical User Interface to not allow unattended or automatic login to the system.</t>
    </r>
    <r>
      <rPr>
        <sz val="11"/>
        <color rgb="FF000000"/>
        <rFont val="Calibri"/>
      </rPr>
      <t xml:space="preserve">
</t>
    </r>
    <r>
      <rPr>
        <sz val="11"/>
        <color rgb="FF000000"/>
        <rFont val="Calibri"/>
      </rPr>
      <t>Comment or remove the following lines in "/etc/lightdm/lightdm.conf" file:</t>
    </r>
    <r>
      <rPr>
        <sz val="11"/>
        <color rgb="FF000000"/>
        <rFont val="Calibri"/>
      </rPr>
      <t xml:space="preserve">
</t>
    </r>
    <r>
      <rPr>
        <sz val="11"/>
        <color rgb="FF000000"/>
        <rFont val="Calibri"/>
      </rPr>
      <t>#autologin-user=&lt;username&gt;</t>
    </r>
    <r>
      <rPr>
        <sz val="11"/>
        <color rgb="FF000000"/>
        <rFont val="Calibri"/>
      </rPr>
      <t xml:space="preserve">
</t>
    </r>
    <r>
      <rPr>
        <sz val="11"/>
        <color rgb="FF000000"/>
        <rFont val="Calibri"/>
      </rPr>
      <t>#autologin-user-timeout=0</t>
    </r>
  </si>
  <si>
    <r>
      <rPr>
        <sz val="11"/>
        <color rgb="FF000000"/>
        <rFont val="Calibri"/>
      </rPr>
      <t>Failure to restrict system access to authenticated users negatively impacts Ubuntu operating system security.</t>
    </r>
  </si>
  <si>
    <r>
      <rPr>
        <sz val="11"/>
        <color rgb="FF000000"/>
        <rFont val="Calibri"/>
      </rPr>
      <t>Verify that unattended or automatic login via the Graphical User Interface is disabled.</t>
    </r>
    <r>
      <rPr>
        <sz val="11"/>
        <color rgb="FF000000"/>
        <rFont val="Calibri"/>
      </rPr>
      <t xml:space="preserve">
</t>
    </r>
    <r>
      <rPr>
        <sz val="11"/>
        <color rgb="FF000000"/>
        <rFont val="Calibri"/>
      </rPr>
      <t>Check that unattended or automatic login is disabled with the following command:</t>
    </r>
    <r>
      <rPr>
        <sz val="11"/>
        <color rgb="FF000000"/>
        <rFont val="Calibri"/>
      </rPr>
      <t xml:space="preserve">
</t>
    </r>
    <r>
      <rPr>
        <sz val="11"/>
        <color rgb="FF000000"/>
        <rFont val="Calibri"/>
      </rPr>
      <t># sudo grep -i autologin /etc/lightdm/lightdm.conf /etc/lightdm.d/*.conf | grep -v '#'</t>
    </r>
    <r>
      <rPr>
        <sz val="11"/>
        <color rgb="FF000000"/>
        <rFont val="Calibri"/>
      </rPr>
      <t xml:space="preserve">
</t>
    </r>
    <r>
      <rPr>
        <sz val="11"/>
        <color rgb="FF000000"/>
        <rFont val="Calibri"/>
      </rPr>
      <t>If any results are returned, this is a finding.</t>
    </r>
  </si>
  <si>
    <t>V-214973</t>
  </si>
  <si>
    <r>
      <rPr>
        <sz val="11"/>
        <rFont val="Calibri"/>
      </rPr>
      <t>The Ubuntu operating system must display the date and time of the last successful account logon upon logon.</t>
    </r>
  </si>
  <si>
    <r>
      <rPr>
        <sz val="11"/>
        <color rgb="FF000000"/>
        <rFont val="Calibri"/>
      </rPr>
      <t xml:space="preserve">Configure the Ubuntu operating system to provide users with feedback on when account accesses last occurred by setting the required configuration options in "/etc/pam.d/postlogin-ac". </t>
    </r>
    <r>
      <rPr>
        <sz val="11"/>
        <color rgb="FF000000"/>
        <rFont val="Calibri"/>
      </rPr>
      <t xml:space="preserve">
</t>
    </r>
    <r>
      <rPr>
        <sz val="11"/>
        <color rgb="FF000000"/>
        <rFont val="Calibri"/>
      </rPr>
      <t>Add the following line to the top of "/etc/pam.d/login":</t>
    </r>
    <r>
      <rPr>
        <sz val="11"/>
        <color rgb="FF000000"/>
        <rFont val="Calibri"/>
      </rPr>
      <t xml:space="preserve">
</t>
    </r>
    <r>
      <rPr>
        <sz val="11"/>
        <color rgb="FF000000"/>
        <rFont val="Calibri"/>
      </rPr>
      <t>session required pam_lastlog.so showfailed</t>
    </r>
  </si>
  <si>
    <r>
      <rPr>
        <sz val="11"/>
        <color rgb="FF000000"/>
        <rFont val="Calibri"/>
      </rPr>
      <t>Providing users with feedback on when account accesses last occurred facilitates user recognition and reporting of unauthorized account use.</t>
    </r>
  </si>
  <si>
    <r>
      <rPr>
        <sz val="11"/>
        <color rgb="FF000000"/>
        <rFont val="Calibri"/>
      </rPr>
      <t>Verify users are provided with feedback on when account accesses last occurred.</t>
    </r>
    <r>
      <rPr>
        <sz val="11"/>
        <color rgb="FF000000"/>
        <rFont val="Calibri"/>
      </rPr>
      <t xml:space="preserve">
</t>
    </r>
    <r>
      <rPr>
        <sz val="11"/>
        <color rgb="FF000000"/>
        <rFont val="Calibri"/>
      </rPr>
      <t>Check that "pam_lastlog" is used and not silent with the following command:</t>
    </r>
    <r>
      <rPr>
        <sz val="11"/>
        <color rgb="FF000000"/>
        <rFont val="Calibri"/>
      </rPr>
      <t xml:space="preserve">
</t>
    </r>
    <r>
      <rPr>
        <sz val="11"/>
        <color rgb="FF000000"/>
        <rFont val="Calibri"/>
      </rPr>
      <t># grep pam_lastlog /etc/pam.d/login</t>
    </r>
    <r>
      <rPr>
        <sz val="11"/>
        <color rgb="FF000000"/>
        <rFont val="Calibri"/>
      </rPr>
      <t xml:space="preserve">
</t>
    </r>
    <r>
      <rPr>
        <sz val="11"/>
        <color rgb="FF000000"/>
        <rFont val="Calibri"/>
      </rPr>
      <t>session required pam_lastlog.so showfailed</t>
    </r>
    <r>
      <rPr>
        <sz val="11"/>
        <color rgb="FF000000"/>
        <rFont val="Calibri"/>
      </rPr>
      <t xml:space="preserve">
</t>
    </r>
    <r>
      <rPr>
        <sz val="11"/>
        <color rgb="FF000000"/>
        <rFont val="Calibri"/>
      </rPr>
      <t>If "pam_lastlog" is missing from "/etc/pam.d/login" file, or the "silent" option is present, this is a finding.</t>
    </r>
  </si>
  <si>
    <t>V-214974</t>
  </si>
  <si>
    <r>
      <rPr>
        <sz val="11"/>
        <rFont val="Calibri"/>
      </rPr>
      <t>There must be no .shosts files on the Ubuntu operating system.</t>
    </r>
  </si>
  <si>
    <r>
      <rPr>
        <sz val="11"/>
        <color rgb="FF000000"/>
        <rFont val="Calibri"/>
      </rPr>
      <t>Remove any found ".shosts" files from the Ubuntu operating system.</t>
    </r>
    <r>
      <rPr>
        <sz val="11"/>
        <color rgb="FF000000"/>
        <rFont val="Calibri"/>
      </rPr>
      <t xml:space="preserve">
</t>
    </r>
    <r>
      <rPr>
        <sz val="11"/>
        <color rgb="FF000000"/>
        <rFont val="Calibri"/>
      </rPr>
      <t># rm /[path]/[to]/[file]/.shosts</t>
    </r>
  </si>
  <si>
    <r>
      <rPr>
        <sz val="11"/>
        <color rgb="FF000000"/>
        <rFont val="Calibri"/>
      </rPr>
      <t>The .shosts files are used to configure host-based authentication for individual users 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</si>
  <si>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 files on the Ubuntu operating system.</t>
    </r>
    <r>
      <rPr>
        <sz val="11"/>
        <color rgb="FF000000"/>
        <rFont val="Calibri"/>
      </rPr>
      <t xml:space="preserve">
</t>
    </r>
    <r>
      <rPr>
        <sz val="11"/>
        <color rgb="FF000000"/>
        <rFont val="Calibri"/>
      </rPr>
      <t>Check the system for the existence of these files with the following command:</t>
    </r>
    <r>
      <rPr>
        <sz val="11"/>
        <color rgb="FF000000"/>
        <rFont val="Calibri"/>
      </rPr>
      <t xml:space="preserve">
</t>
    </r>
    <r>
      <rPr>
        <sz val="11"/>
        <color rgb="FF000000"/>
        <rFont val="Calibri"/>
      </rPr>
      <t># sudo find / -name '*.shosts'</t>
    </r>
    <r>
      <rPr>
        <sz val="11"/>
        <color rgb="FF000000"/>
        <rFont val="Calibri"/>
      </rPr>
      <t xml:space="preserve">
</t>
    </r>
    <r>
      <rPr>
        <sz val="11"/>
        <color rgb="FF000000"/>
        <rFont val="Calibri"/>
      </rPr>
      <t>If any ".shosts" files are found, this is a finding.</t>
    </r>
  </si>
  <si>
    <t>V-214975</t>
  </si>
  <si>
    <r>
      <rPr>
        <sz val="11"/>
        <rFont val="Calibri"/>
      </rPr>
      <t>There must be no shosts.equiv files on the Ubuntu operating system.</t>
    </r>
  </si>
  <si>
    <r>
      <rPr>
        <sz val="11"/>
        <color rgb="FF000000"/>
        <rFont val="Calibri"/>
      </rPr>
      <t>Remove any found "shosts.equiv" files from the Ubuntu operating system.</t>
    </r>
    <r>
      <rPr>
        <sz val="11"/>
        <color rgb="FF000000"/>
        <rFont val="Calibri"/>
      </rPr>
      <t xml:space="preserve">
</t>
    </r>
    <r>
      <rPr>
        <sz val="11"/>
        <color rgb="FF000000"/>
        <rFont val="Calibri"/>
      </rPr>
      <t># rm /etc/ssh/shosts.equiv</t>
    </r>
  </si>
  <si>
    <r>
      <rPr>
        <sz val="11"/>
        <color rgb="FF000000"/>
        <rFont val="Calibri"/>
      </rPr>
      <t>The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</si>
  <si>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"shosts.equiv" files on the Ubuntu operating system.</t>
    </r>
    <r>
      <rPr>
        <sz val="11"/>
        <color rgb="FF000000"/>
        <rFont val="Calibri"/>
      </rPr>
      <t xml:space="preserve">
</t>
    </r>
    <r>
      <rPr>
        <sz val="11"/>
        <color rgb="FF000000"/>
        <rFont val="Calibri"/>
      </rPr>
      <t>Check for the existence of these files with the following command:</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If a "shosts.equiv" file is found, this is a finding.</t>
    </r>
  </si>
  <si>
    <t>V-214976</t>
  </si>
  <si>
    <r>
      <rPr>
        <sz val="11"/>
        <rFont val="Calibri"/>
      </rPr>
      <t>The Ubuntu operating system must implement NSA-approved cryptography to protect classified information in accordance with applicable federal laws, Executive Orders, directives, policies, regulations, and standards.</t>
    </r>
  </si>
  <si>
    <r>
      <rPr>
        <sz val="11"/>
        <color rgb="FF000000"/>
        <rFont val="Calibri"/>
      </rPr>
      <t>Configure the system to run in FIPS mode. Add "fips=1" to the kernel parameter during the Ubuntu operating systems install.</t>
    </r>
    <r>
      <rPr>
        <sz val="11"/>
        <color rgb="FF000000"/>
        <rFont val="Calibri"/>
      </rPr>
      <t xml:space="preserve">
</t>
    </r>
    <r>
      <rPr>
        <sz val="11"/>
        <color rgb="FF000000"/>
        <rFont val="Calibri"/>
      </rPr>
      <t>Note: Enabling a FIPS mode on a pre-existing system involves a number of modifications to the Ubuntu operating system. Refer to the Ubuntu Server 16.04 FIPS 140-2 security policy document for instructions. A subscription to the "Ubuntu Advantage" plan is required in order to obtain the FIPS Kernel cryptographic modules and enable FIPS.</t>
    </r>
  </si>
  <si>
    <r>
      <rPr>
        <sz val="11"/>
        <color rgb="FF000000"/>
        <rFont val="Calibri"/>
      </rPr>
      <t>Use of weak or untested encryption algorithms undermines the purposes of utilizing encryption to protect data. The Ubuntu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SRG-OS-000396-GPOS-00176, SRG-OS-000478-GPOS-00223</t>
    </r>
  </si>
  <si>
    <r>
      <rPr>
        <sz val="11"/>
        <color rgb="FF000000"/>
        <rFont val="Calibri"/>
      </rPr>
      <t>Verify the system is configured to run in FIPS mode.</t>
    </r>
    <r>
      <rPr>
        <sz val="11"/>
        <color rgb="FF000000"/>
        <rFont val="Calibri"/>
      </rPr>
      <t xml:space="preserve">
</t>
    </r>
    <r>
      <rPr>
        <sz val="11"/>
        <color rgb="FF000000"/>
        <rFont val="Calibri"/>
      </rPr>
      <t>Check that the system is configured to run in FIPS mode with the following command:</t>
    </r>
    <r>
      <rPr>
        <sz val="11"/>
        <color rgb="FF000000"/>
        <rFont val="Calibri"/>
      </rPr>
      <t xml:space="preserve">
</t>
    </r>
    <r>
      <rPr>
        <sz val="11"/>
        <color rgb="FF000000"/>
        <rFont val="Calibri"/>
      </rPr>
      <t># grep -i 1 /proc/sys/crypto/fips_enabled</t>
    </r>
    <r>
      <rPr>
        <sz val="11"/>
        <color rgb="FF000000"/>
        <rFont val="Calibri"/>
      </rPr>
      <t xml:space="preserve">
</t>
    </r>
    <r>
      <rPr>
        <sz val="11"/>
        <color rgb="FF000000"/>
        <rFont val="Calibri"/>
      </rPr>
      <t>1</t>
    </r>
    <r>
      <rPr>
        <sz val="11"/>
        <color rgb="FF000000"/>
        <rFont val="Calibri"/>
      </rPr>
      <t xml:space="preserve">
</t>
    </r>
    <r>
      <rPr>
        <sz val="11"/>
        <color rgb="FF000000"/>
        <rFont val="Calibri"/>
      </rPr>
      <t>If a value of "1" is not returned, this is a finding.</t>
    </r>
  </si>
  <si>
    <t>V-214977</t>
  </si>
  <si>
    <r>
      <rPr>
        <sz val="11"/>
        <rFont val="Calibri"/>
      </rPr>
      <t>Ubuntu operating systems booted with a BIOS must require authentication upon booting into single-user and maintenance modes.</t>
    </r>
  </si>
  <si>
    <r>
      <rPr>
        <sz val="11"/>
        <color rgb="FF000000"/>
        <rFont val="Calibri"/>
      </rPr>
      <t>Configure the system to require a password for authentication upon booting into single-user and maintenance modes.</t>
    </r>
    <r>
      <rPr>
        <sz val="11"/>
        <color rgb="FF000000"/>
        <rFont val="Calibri"/>
      </rPr>
      <t xml:space="preserve">
</t>
    </r>
    <r>
      <rPr>
        <sz val="11"/>
        <color rgb="FF000000"/>
        <rFont val="Calibri"/>
      </rPr>
      <t>Generate an encrypted (grub) password for root with the following command:</t>
    </r>
    <r>
      <rPr>
        <sz val="11"/>
        <color rgb="FF000000"/>
        <rFont val="Calibri"/>
      </rPr>
      <t xml:space="preserve">
</t>
    </r>
    <r>
      <rPr>
        <sz val="11"/>
        <color rgb="FF000000"/>
        <rFont val="Calibri"/>
      </rPr>
      <t># grub-mkpasswd-pbkdf2</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Reenter Password:</t>
    </r>
    <r>
      <rPr>
        <sz val="11"/>
        <color rgb="FF000000"/>
        <rFont val="Calibri"/>
      </rPr>
      <t xml:space="preserve">
</t>
    </r>
    <r>
      <rPr>
        <sz val="11"/>
        <color rgb="FF000000"/>
        <rFont val="Calibri"/>
      </rPr>
      <t>PBKDF2 hash of your password is</t>
    </r>
    <r>
      <rPr>
        <sz val="11"/>
        <color rgb="FF000000"/>
        <rFont val="Calibri"/>
      </rPr>
      <t xml:space="preserve">
</t>
    </r>
    <r>
      <rPr>
        <sz val="11"/>
        <color rgb="FF000000"/>
        <rFont val="Calibri"/>
      </rPr>
      <t>grub.pbkdf2.sha512.10000.MFU48934NJD84NF8NSD39993JDHF84NG</t>
    </r>
    <r>
      <rPr>
        <sz val="11"/>
        <color rgb="FF000000"/>
        <rFont val="Calibri"/>
      </rPr>
      <t xml:space="preserve">
</t>
    </r>
    <r>
      <rPr>
        <sz val="11"/>
        <color rgb="FF000000"/>
        <rFont val="Calibri"/>
      </rPr>
      <t>It will generate a long password encrypted like this:</t>
    </r>
    <r>
      <rPr>
        <sz val="11"/>
        <color rgb="FF000000"/>
        <rFont val="Calibri"/>
      </rPr>
      <t xml:space="preserve">
</t>
    </r>
    <r>
      <rPr>
        <sz val="11"/>
        <color rgb="FF000000"/>
        <rFont val="Calibri"/>
      </rPr>
      <t xml:space="preserve">grub.pbkdf2.sha512.10000.FC58373BCA15A797C418C1EA7FFB007BF5A5 </t>
    </r>
    <r>
      <rPr>
        <sz val="11"/>
        <color rgb="FF000000"/>
        <rFont val="Calibri"/>
      </rPr>
      <t xml:space="preserve">
</t>
    </r>
    <r>
      <rPr>
        <sz val="11"/>
        <color rgb="FF000000"/>
        <rFont val="Calibri"/>
      </rPr>
      <t>Copy the complete generated code.</t>
    </r>
    <r>
      <rPr>
        <sz val="11"/>
        <color rgb="FF000000"/>
        <rFont val="Calibri"/>
      </rPr>
      <t xml:space="preserve">
</t>
    </r>
    <r>
      <rPr>
        <sz val="11"/>
        <color rgb="FF000000"/>
        <rFont val="Calibri"/>
      </rPr>
      <t>Edit the file /etc/grub.d/40_custom (or a custom configuration file in the /etc/grub.d/ directory):</t>
    </r>
    <r>
      <rPr>
        <sz val="11"/>
        <color rgb="FF000000"/>
        <rFont val="Calibri"/>
      </rPr>
      <t xml:space="preserve">
</t>
    </r>
    <r>
      <rPr>
        <sz val="11"/>
        <color rgb="FF000000"/>
        <rFont val="Calibri"/>
      </rPr>
      <t>At the end of the file add the following commands:</t>
    </r>
    <r>
      <rPr>
        <sz val="11"/>
        <color rgb="FF000000"/>
        <rFont val="Calibri"/>
      </rPr>
      <t xml:space="preserve">
</t>
    </r>
    <r>
      <rPr>
        <sz val="11"/>
        <color rgb="FF000000"/>
        <rFont val="Calibri"/>
      </rPr>
      <t>set superusers="root"</t>
    </r>
    <r>
      <rPr>
        <sz val="11"/>
        <color rgb="FF000000"/>
        <rFont val="Calibri"/>
      </rPr>
      <t xml:space="preserve">
</t>
    </r>
    <r>
      <rPr>
        <sz val="11"/>
        <color rgb="FF000000"/>
        <rFont val="Calibri"/>
      </rPr>
      <t>password_pbkdf2 root grub.pbkdf2.sha512.10000.LONGSTRING</t>
    </r>
    <r>
      <rPr>
        <sz val="11"/>
        <color rgb="FF000000"/>
        <rFont val="Calibri"/>
      </rPr>
      <t xml:space="preserve">
</t>
    </r>
    <r>
      <rPr>
        <sz val="11"/>
        <color rgb="FF000000"/>
        <rFont val="Calibri"/>
      </rPr>
      <t>Save the file and exit</t>
    </r>
    <r>
      <rPr>
        <sz val="11"/>
        <color rgb="FF000000"/>
        <rFont val="Calibri"/>
      </rPr>
      <t xml:space="preserve">
</t>
    </r>
    <r>
      <rPr>
        <sz val="11"/>
        <color rgb="FF000000"/>
        <rFont val="Calibri"/>
      </rPr>
      <t>Run: sudo update-grub</t>
    </r>
    <r>
      <rPr>
        <sz val="11"/>
        <color rgb="FF000000"/>
        <rFont val="Calibri"/>
      </rPr>
      <t xml:space="preserve">
</t>
    </r>
    <r>
      <rPr>
        <sz val="11"/>
        <color rgb="FF000000"/>
        <rFont val="Calibri"/>
      </rPr>
      <t>Reboot</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</si>
  <si>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</si>
  <si>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Verify that an encrypted root password is set. This is only applicable on systems that use a basic Input/Output System BIOS.</t>
    </r>
    <r>
      <rPr>
        <sz val="11"/>
        <color rgb="FF000000"/>
        <rFont val="Calibri"/>
      </rPr>
      <t xml:space="preserve">
</t>
    </r>
    <r>
      <rPr>
        <sz val="11"/>
        <color rgb="FF000000"/>
        <rFont val="Calibri"/>
      </rPr>
      <t>Run the following command to verify the encrypted password is set:</t>
    </r>
    <r>
      <rPr>
        <sz val="11"/>
        <color rgb="FF000000"/>
        <rFont val="Calibri"/>
      </rPr>
      <t xml:space="preserve">
</t>
    </r>
    <r>
      <rPr>
        <sz val="11"/>
        <color rgb="FF000000"/>
        <rFont val="Calibri"/>
      </rPr>
      <t># grep –i password /boot/grub/grub.cfg</t>
    </r>
    <r>
      <rPr>
        <sz val="11"/>
        <color rgb="FF000000"/>
        <rFont val="Calibri"/>
      </rPr>
      <t xml:space="preserve">
</t>
    </r>
    <r>
      <rPr>
        <sz val="11"/>
        <color rgb="FF000000"/>
        <rFont val="Calibri"/>
      </rPr>
      <t>password_pbkdf2 root grub.pbkdf2.sha512.10000.MFU48934NJA87HF8NSD34493GDHF84NG</t>
    </r>
    <r>
      <rPr>
        <sz val="11"/>
        <color rgb="FF000000"/>
        <rFont val="Calibri"/>
      </rPr>
      <t xml:space="preserve">
</t>
    </r>
    <r>
      <rPr>
        <sz val="11"/>
        <color rgb="FF000000"/>
        <rFont val="Calibri"/>
      </rPr>
      <t>If the root password entry does not begin with “password_pbkdf2”, this is a finding.</t>
    </r>
  </si>
  <si>
    <t>V-214978</t>
  </si>
  <si>
    <r>
      <rPr>
        <sz val="11"/>
        <rFont val="Calibri"/>
      </rPr>
      <t>Ubuntu operating systems booted with United Extensible Firmware Interface (UEFI) implemented must require authentication upon booting into single-user mode and maintenance.</t>
    </r>
  </si>
  <si>
    <r>
      <rPr>
        <sz val="11"/>
        <color rgb="FF000000"/>
        <rFont val="Calibri"/>
      </rPr>
      <t>Configure the system to require a password for authentication upon booting into single-user and maintenance modes.</t>
    </r>
    <r>
      <rPr>
        <sz val="11"/>
        <color rgb="FF000000"/>
        <rFont val="Calibri"/>
      </rPr>
      <t xml:space="preserve">
</t>
    </r>
    <r>
      <rPr>
        <sz val="11"/>
        <color rgb="FF000000"/>
        <rFont val="Calibri"/>
      </rPr>
      <t>Generate an encrypted (grub) password for root with the following command:</t>
    </r>
    <r>
      <rPr>
        <sz val="11"/>
        <color rgb="FF000000"/>
        <rFont val="Calibri"/>
      </rPr>
      <t xml:space="preserve">
</t>
    </r>
    <r>
      <rPr>
        <sz val="11"/>
        <color rgb="FF000000"/>
        <rFont val="Calibri"/>
      </rPr>
      <t># grub-mkpasswd-pbkdf2</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Reenter Password:</t>
    </r>
    <r>
      <rPr>
        <sz val="11"/>
        <color rgb="FF000000"/>
        <rFont val="Calibri"/>
      </rPr>
      <t xml:space="preserve">
</t>
    </r>
    <r>
      <rPr>
        <sz val="11"/>
        <color rgb="FF000000"/>
        <rFont val="Calibri"/>
      </rPr>
      <t>PBKDF2 hash of your password is grub.pbkdf2.sha512.10000.MFU48934NJD84NF8NSD39993JDHF84NG</t>
    </r>
    <r>
      <rPr>
        <sz val="11"/>
        <color rgb="FF000000"/>
        <rFont val="Calibri"/>
      </rPr>
      <t xml:space="preserve">
</t>
    </r>
    <r>
      <rPr>
        <sz val="11"/>
        <color rgb="FF000000"/>
        <rFont val="Calibri"/>
      </rPr>
      <t>Using the hash from the output, modify the "/etc/grub.d/10_linux" file with the following command to add a boot password for the root entry:</t>
    </r>
    <r>
      <rPr>
        <sz val="11"/>
        <color rgb="FF000000"/>
        <rFont val="Calibri"/>
      </rPr>
      <t xml:space="preserve">
</t>
    </r>
    <r>
      <rPr>
        <sz val="11"/>
        <color rgb="FF000000"/>
        <rFont val="Calibri"/>
      </rPr>
      <t># cat &lt;&lt; EOF &gt; set superusers="root" password_pbkdf2 root grub.pbkdf2.sha512.VeryLongString &gt; EOF</t>
    </r>
    <r>
      <rPr>
        <sz val="11"/>
        <color rgb="FF000000"/>
        <rFont val="Calibri"/>
      </rPr>
      <t xml:space="preserve">
</t>
    </r>
    <r>
      <rPr>
        <sz val="11"/>
        <color rgb="FF000000"/>
        <rFont val="Calibri"/>
      </rPr>
      <t>Generate an updated "grub.conf" file with the new password using the following commands:</t>
    </r>
    <r>
      <rPr>
        <sz val="11"/>
        <color rgb="FF000000"/>
        <rFont val="Calibri"/>
      </rPr>
      <t xml:space="preserve">
</t>
    </r>
    <r>
      <rPr>
        <sz val="11"/>
        <color rgb="FF000000"/>
        <rFont val="Calibri"/>
      </rPr>
      <t># grub-mkconfig --output=/tmp/grub2.cfg</t>
    </r>
    <r>
      <rPr>
        <sz val="11"/>
        <color rgb="FF000000"/>
        <rFont val="Calibri"/>
      </rPr>
      <t xml:space="preserve">
</t>
    </r>
    <r>
      <rPr>
        <sz val="11"/>
        <color rgb="FF000000"/>
        <rFont val="Calibri"/>
      </rPr>
      <t># mv /tmp/grub2.cfg /boot/efi/EFI/ubuntu/grub.cfg</t>
    </r>
  </si>
  <si>
    <r>
      <rPr>
        <sz val="11"/>
        <color rgb="FF000000"/>
        <rFont val="Calibri"/>
      </rPr>
      <t>Verify that an encrypted root password is set. This is only applicable on Ubuntu operating systems that use UEFI.</t>
    </r>
    <r>
      <rPr>
        <sz val="11"/>
        <color rgb="FF000000"/>
        <rFont val="Calibri"/>
      </rPr>
      <t xml:space="preserve">
</t>
    </r>
    <r>
      <rPr>
        <sz val="11"/>
        <color rgb="FF000000"/>
        <rFont val="Calibri"/>
      </rPr>
      <t>Run the following command to verify the encrypted password is set:</t>
    </r>
    <r>
      <rPr>
        <sz val="11"/>
        <color rgb="FF000000"/>
        <rFont val="Calibri"/>
      </rPr>
      <t xml:space="preserve">
</t>
    </r>
    <r>
      <rPr>
        <sz val="11"/>
        <color rgb="FF000000"/>
        <rFont val="Calibri"/>
      </rPr>
      <t># grep -i password /boot/efi/EFI/ubuntu/grub.cfg</t>
    </r>
    <r>
      <rPr>
        <sz val="11"/>
        <color rgb="FF000000"/>
        <rFont val="Calibri"/>
      </rPr>
      <t xml:space="preserve">
</t>
    </r>
    <r>
      <rPr>
        <sz val="11"/>
        <color rgb="FF000000"/>
        <rFont val="Calibri"/>
      </rPr>
      <t>password_pbkdf2 root grub.pbkdf2.sha512.10000.VeryLongString</t>
    </r>
    <r>
      <rPr>
        <sz val="11"/>
        <color rgb="FF000000"/>
        <rFont val="Calibri"/>
      </rPr>
      <t xml:space="preserve">
</t>
    </r>
    <r>
      <rPr>
        <sz val="11"/>
        <color rgb="FF000000"/>
        <rFont val="Calibri"/>
      </rPr>
      <t>If the root password entry does not begin with “password_pbkdf2”, this is a finding.</t>
    </r>
  </si>
  <si>
    <t>V-214979</t>
  </si>
  <si>
    <r>
      <rPr>
        <sz val="11"/>
        <rFont val="Calibri"/>
      </rPr>
      <t>All persistent disk partitions must implement cryptographic mechanisms to prevent unauthorized disclosure or modification of all information that requires at rest protection.</t>
    </r>
  </si>
  <si>
    <r>
      <rPr>
        <sz val="11"/>
        <color rgb="FF000000"/>
        <rFont val="Calibri"/>
      </rPr>
      <t xml:space="preserve">Configure the Ubuntu operating system to prevent unauthorized modification of all information at rest by using disk encryption. </t>
    </r>
    <r>
      <rPr>
        <sz val="11"/>
        <color rgb="FF000000"/>
        <rFont val="Calibri"/>
      </rPr>
      <t xml:space="preserve">
</t>
    </r>
    <r>
      <rPr>
        <sz val="11"/>
        <color rgb="FF000000"/>
        <rFont val="Calibri"/>
      </rPr>
      <t>Encrypting a partition in an already-installed system is more difficult, because you need to resize and change existing partitions. To encrypt an entire partition, dedicate a partition for encryption in the partition layout.</t>
    </r>
  </si>
  <si>
    <r>
      <rPr>
        <sz val="11"/>
        <color rgb="FF000000"/>
        <rFont val="Calibri"/>
      </rPr>
      <t>Ubuntu operating systems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SRG-OS-000185-GPOS-00079, SRG-OS-000404-GPOS-00183, SRG-OS-000405-GPOS-00184</t>
    </r>
  </si>
  <si>
    <r>
      <rPr>
        <sz val="11"/>
        <color rgb="FF000000"/>
        <rFont val="Calibri"/>
      </rPr>
      <t xml:space="preserve">Verify the Ubuntu operating system prevents unauthorized disclosure or modification of all information requiring at rest protection by using disk encryption. </t>
    </r>
    <r>
      <rPr>
        <sz val="11"/>
        <color rgb="FF000000"/>
        <rFont val="Calibri"/>
      </rPr>
      <t xml:space="preserve">
</t>
    </r>
    <r>
      <rPr>
        <sz val="11"/>
        <color rgb="FF000000"/>
        <rFont val="Calibri"/>
      </rPr>
      <t>If there is a documented and approved reason for not having data-at-rest encryption, this requirement is Not Applicable.</t>
    </r>
    <r>
      <rPr>
        <sz val="11"/>
        <color rgb="FF000000"/>
        <rFont val="Calibri"/>
      </rPr>
      <t xml:space="preserve">
</t>
    </r>
    <r>
      <rPr>
        <sz val="11"/>
        <color rgb="FF000000"/>
        <rFont val="Calibri"/>
      </rPr>
      <t>Determine the partition layout for the system with the following command:</t>
    </r>
    <r>
      <rPr>
        <sz val="11"/>
        <color rgb="FF000000"/>
        <rFont val="Calibri"/>
      </rPr>
      <t xml:space="preserve">
</t>
    </r>
    <r>
      <rPr>
        <sz val="11"/>
        <color rgb="FF000000"/>
        <rFont val="Calibri"/>
      </rPr>
      <t># fdisk –l</t>
    </r>
    <r>
      <rPr>
        <sz val="11"/>
        <color rgb="FF000000"/>
        <rFont val="Calibri"/>
      </rPr>
      <t xml:space="preserve">
</t>
    </r>
    <r>
      <rPr>
        <sz val="11"/>
        <color rgb="FF000000"/>
        <rFont val="Calibri"/>
      </rPr>
      <t>Verify that the system partitions are all encrypted with the following command:</t>
    </r>
    <r>
      <rPr>
        <sz val="11"/>
        <color rgb="FF000000"/>
        <rFont val="Calibri"/>
      </rPr>
      <t xml:space="preserve">
</t>
    </r>
    <r>
      <rPr>
        <sz val="11"/>
        <color rgb="FF000000"/>
        <rFont val="Calibri"/>
      </rPr>
      <t># more /etc/crypttab</t>
    </r>
    <r>
      <rPr>
        <sz val="11"/>
        <color rgb="FF000000"/>
        <rFont val="Calibri"/>
      </rPr>
      <t xml:space="preserve">
</t>
    </r>
    <r>
      <rPr>
        <sz val="11"/>
        <color rgb="FF000000"/>
        <rFont val="Calibri"/>
      </rPr>
      <t>Every persistent disk partition present must have an entry in the file. If any partitions other than pseudo file systems (such as /proc or /sys) are not listed, this is a finding.</t>
    </r>
  </si>
  <si>
    <t>V-214980</t>
  </si>
  <si>
    <r>
      <rPr>
        <sz val="11"/>
        <rFont val="Calibri"/>
      </rPr>
      <t>All public directories must be owned by root to prevent unauthorized and unintended information transferred via shared system resources.</t>
    </r>
  </si>
  <si>
    <r>
      <rPr>
        <sz val="11"/>
        <color rgb="FF000000"/>
        <rFont val="Calibri"/>
      </rPr>
      <t>Configure all public directories to be owned by root to prevent unauthorized and unintended information transferred via shared system resources.</t>
    </r>
    <r>
      <rPr>
        <sz val="11"/>
        <color rgb="FF000000"/>
        <rFont val="Calibri"/>
      </rPr>
      <t xml:space="preserve">
</t>
    </r>
    <r>
      <rPr>
        <sz val="11"/>
        <color rgb="FF000000"/>
        <rFont val="Calibri"/>
      </rPr>
      <t>Set the owner of all public directories as root using the command, replace "[Public Directory]" with any directory path not owned by root:</t>
    </r>
    <r>
      <rPr>
        <sz val="11"/>
        <color rgb="FF000000"/>
        <rFont val="Calibri"/>
      </rPr>
      <t xml:space="preserve">
</t>
    </r>
    <r>
      <rPr>
        <sz val="11"/>
        <color rgb="FF000000"/>
        <rFont val="Calibri"/>
      </rPr>
      <t># sudo chown root [Public Directory]</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</si>
  <si>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</si>
  <si>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Verify that all public directories are owned by root to prevent unauthorized and unintended information transferred via shared system resources.</t>
    </r>
    <r>
      <rPr>
        <sz val="11"/>
        <color rgb="FF000000"/>
        <rFont val="Calibri"/>
      </rPr>
      <t xml:space="preserve">
</t>
    </r>
    <r>
      <rPr>
        <sz val="11"/>
        <color rgb="FF000000"/>
        <rFont val="Calibri"/>
      </rPr>
      <t>Check to see that all public directories have the public sticky bit set by running the following command:</t>
    </r>
    <r>
      <rPr>
        <sz val="11"/>
        <color rgb="FF000000"/>
        <rFont val="Calibri"/>
      </rPr>
      <t xml:space="preserve">
</t>
    </r>
    <r>
      <rPr>
        <sz val="11"/>
        <color rgb="FF000000"/>
        <rFont val="Calibri"/>
      </rPr>
      <t># sudo find / -type d -perm -0002 -exec ls -lLd {} \;</t>
    </r>
    <r>
      <rPr>
        <sz val="11"/>
        <color rgb="FF000000"/>
        <rFont val="Calibri"/>
      </rPr>
      <t xml:space="preserve">
</t>
    </r>
    <r>
      <rPr>
        <sz val="11"/>
        <color rgb="FF000000"/>
        <rFont val="Calibri"/>
      </rPr>
      <t>drwxrwxrwxt 7 root root 4096 Jul 26 11:19 /tmp</t>
    </r>
    <r>
      <rPr>
        <sz val="11"/>
        <color rgb="FF000000"/>
        <rFont val="Calibri"/>
      </rPr>
      <t xml:space="preserve">
</t>
    </r>
    <r>
      <rPr>
        <sz val="11"/>
        <color rgb="FF000000"/>
        <rFont val="Calibri"/>
      </rPr>
      <t>If any of the returned directories are not owned by root, this is a finding.</t>
    </r>
  </si>
  <si>
    <t>V-214981</t>
  </si>
  <si>
    <r>
      <rPr>
        <sz val="11"/>
        <rFont val="Calibri"/>
      </rPr>
      <t>All world-writable directories must be group-owned by root, sys, bin, or an application group.</t>
    </r>
  </si>
  <si>
    <r>
      <rPr>
        <sz val="11"/>
        <color rgb="FF000000"/>
        <rFont val="Calibri"/>
      </rPr>
      <t>Change the group of the world-writable directories to root, sys, bin, or an application group with the following command, replacing "[world-writable Directory]":</t>
    </r>
    <r>
      <rPr>
        <sz val="11"/>
        <color rgb="FF000000"/>
        <rFont val="Calibri"/>
      </rPr>
      <t xml:space="preserve">
</t>
    </r>
    <r>
      <rPr>
        <sz val="11"/>
        <color rgb="FF000000"/>
        <rFont val="Calibri"/>
      </rPr>
      <t># sudo chgrp root [world-writable Directory]</t>
    </r>
  </si>
  <si>
    <r>
      <rPr>
        <sz val="11"/>
        <color rgb="FF000000"/>
        <rFont val="Calibri"/>
      </rPr>
      <t>If a world-writable directory has the sticky bit set and is not group-owned by a privileged Group Identifier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</si>
  <si>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that all world-writable directories are group-owned by root to prevent unauthorized and unintended information transferred via shared system resources.</t>
    </r>
    <r>
      <rPr>
        <sz val="11"/>
        <color rgb="FF000000"/>
        <rFont val="Calibri"/>
      </rPr>
      <t xml:space="preserve">
</t>
    </r>
    <r>
      <rPr>
        <sz val="11"/>
        <color rgb="FF000000"/>
        <rFont val="Calibri"/>
      </rPr>
      <t>Check the system for world-writable directories with the following command:</t>
    </r>
    <r>
      <rPr>
        <sz val="11"/>
        <color rgb="FF000000"/>
        <rFont val="Calibri"/>
      </rPr>
      <t xml:space="preserve">
</t>
    </r>
    <r>
      <rPr>
        <sz val="11"/>
        <color rgb="FF000000"/>
        <rFont val="Calibri"/>
      </rPr>
      <t># sudo find / -type d -perm -0002 -exec ls -lLd {} \;</t>
    </r>
    <r>
      <rPr>
        <sz val="11"/>
        <color rgb="FF000000"/>
        <rFont val="Calibri"/>
      </rPr>
      <t xml:space="preserve">
</t>
    </r>
    <r>
      <rPr>
        <sz val="11"/>
        <color rgb="FF000000"/>
        <rFont val="Calibri"/>
      </rPr>
      <t>drwxrwxrwxt 7 root root 4096 Jul 26 11:19 /tmp</t>
    </r>
    <r>
      <rPr>
        <sz val="11"/>
        <color rgb="FF000000"/>
        <rFont val="Calibri"/>
      </rPr>
      <t xml:space="preserve">
</t>
    </r>
    <r>
      <rPr>
        <sz val="11"/>
        <color rgb="FF000000"/>
        <rFont val="Calibri"/>
      </rPr>
      <t>If any world-writable directories are not owned by root, sys, bin, or an application group associated with the directory, this is a finding.</t>
    </r>
  </si>
  <si>
    <t>V-214982</t>
  </si>
  <si>
    <r>
      <rPr>
        <sz val="11"/>
        <rFont val="Calibri"/>
      </rPr>
      <t>A file integrity tool must be installed to verify correct operation of all security functions in the Ubuntu operating system.</t>
    </r>
  </si>
  <si>
    <r>
      <rPr>
        <sz val="11"/>
        <color rgb="FF000000"/>
        <rFont val="Calibri"/>
      </rPr>
      <t>Install the AIDE package by running the following command:</t>
    </r>
    <r>
      <rPr>
        <sz val="11"/>
        <color rgb="FF000000"/>
        <rFont val="Calibri"/>
      </rPr>
      <t xml:space="preserve">
</t>
    </r>
    <r>
      <rPr>
        <sz val="11"/>
        <color rgb="FF000000"/>
        <rFont val="Calibri"/>
      </rPr>
      <t># sudo apt-get install aide</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</si>
  <si>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Ubuntu operating systems performing security function verification/testing and/or systems and environments that require this functionality.</t>
    </r>
  </si>
  <si>
    <r>
      <rPr>
        <sz val="11"/>
        <color rgb="FF000000"/>
        <rFont val="Calibri"/>
      </rPr>
      <t>Verify that Advanced Intrusion Detection Environment (AIDE) is installed and verifies the correct operation of all security functions.</t>
    </r>
    <r>
      <rPr>
        <sz val="11"/>
        <color rgb="FF000000"/>
        <rFont val="Calibri"/>
      </rPr>
      <t xml:space="preserve">
</t>
    </r>
    <r>
      <rPr>
        <sz val="11"/>
        <color rgb="FF000000"/>
        <rFont val="Calibri"/>
      </rPr>
      <t>Check that the AIDE package is installed with the following command:</t>
    </r>
    <r>
      <rPr>
        <sz val="11"/>
        <color rgb="FF000000"/>
        <rFont val="Calibri"/>
      </rPr>
      <t xml:space="preserve">
</t>
    </r>
    <r>
      <rPr>
        <sz val="11"/>
        <color rgb="FF000000"/>
        <rFont val="Calibri"/>
      </rPr>
      <t># sudo apt list aide</t>
    </r>
    <r>
      <rPr>
        <sz val="11"/>
        <color rgb="FF000000"/>
        <rFont val="Calibri"/>
      </rPr>
      <t xml:space="preserve">
</t>
    </r>
    <r>
      <rPr>
        <sz val="11"/>
        <color rgb="FF000000"/>
        <rFont val="Calibri"/>
      </rPr>
      <t>aide/xenial,now 0.16~a2.git20130520-3 amd64 [installed]</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If there is no application installed to perform integrity checks, this is a finding.</t>
    </r>
  </si>
  <si>
    <t>V-214983</t>
  </si>
  <si>
    <r>
      <rPr>
        <sz val="11"/>
        <rFont val="Calibri"/>
      </rPr>
      <t>The file integrity tool must perform verification of the correct operation of security functions: upon system start-up and/or restart; upon command by a user with privileged access; and/or every 30 days.</t>
    </r>
  </si>
  <si>
    <r>
      <rPr>
        <sz val="11"/>
        <color rgb="FF000000"/>
        <rFont val="Calibri"/>
      </rPr>
      <t>The cron file for AIDE is fairly complex as it creates the report. The easiest way to create the file is to update the AIDE package with the following command:</t>
    </r>
    <r>
      <rPr>
        <sz val="11"/>
        <color rgb="FF000000"/>
        <rFont val="Calibri"/>
      </rPr>
      <t xml:space="preserve">
</t>
    </r>
    <r>
      <rPr>
        <sz val="11"/>
        <color rgb="FF000000"/>
        <rFont val="Calibri"/>
      </rPr>
      <t># sudo apt-get install aide</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</si>
  <si>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for example, electronic alerts to system administrators, messages to local computer consoles, and/or hardware indications, such as lights.</t>
    </r>
    <r>
      <rPr>
        <sz val="11"/>
        <color rgb="FF000000"/>
        <rFont val="Calibri"/>
      </rPr>
      <t xml:space="preserve">
</t>
    </r>
    <r>
      <rPr>
        <sz val="11"/>
        <color rgb="FF000000"/>
        <rFont val="Calibri"/>
      </rPr>
      <t>This requirement applies to Ubuntu operating systems performing security function verification/testing and/or systems and environments that require this functionality.</t>
    </r>
  </si>
  <si>
    <r>
      <rPr>
        <sz val="11"/>
        <color rgb="FF000000"/>
        <rFont val="Calibri"/>
      </rPr>
      <t>Verify that Advanced Intrusion Detection Environment (AIDE) performs a verification of the operation of security functions every 30 days.</t>
    </r>
    <r>
      <rPr>
        <sz val="11"/>
        <color rgb="FF000000"/>
        <rFont val="Calibri"/>
      </rPr>
      <t xml:space="preserve">
</t>
    </r>
    <r>
      <rPr>
        <sz val="11"/>
        <color rgb="FF000000"/>
        <rFont val="Calibri"/>
      </rPr>
      <t>Note: A file integrity tool other than AIDE may be used, but the tool must be executed at least once per week.</t>
    </r>
    <r>
      <rPr>
        <sz val="11"/>
        <color rgb="FF000000"/>
        <rFont val="Calibri"/>
      </rPr>
      <t xml:space="preserve">
</t>
    </r>
    <r>
      <rPr>
        <sz val="11"/>
        <color rgb="FF000000"/>
        <rFont val="Calibri"/>
      </rPr>
      <t>Check that AIDE is being executed every 30 days or less with the following command:</t>
    </r>
    <r>
      <rPr>
        <sz val="11"/>
        <color rgb="FF000000"/>
        <rFont val="Calibri"/>
      </rPr>
      <t xml:space="preserve">
</t>
    </r>
    <r>
      <rPr>
        <sz val="11"/>
        <color rgb="FF000000"/>
        <rFont val="Calibri"/>
      </rPr>
      <t># ls -al /etc/cron.daily/aide</t>
    </r>
    <r>
      <rPr>
        <sz val="11"/>
        <color rgb="FF000000"/>
        <rFont val="Calibri"/>
      </rPr>
      <t xml:space="preserve">
</t>
    </r>
    <r>
      <rPr>
        <sz val="11"/>
        <color rgb="FF000000"/>
        <rFont val="Calibri"/>
      </rPr>
      <t>-rwxr-xr-x 1 root root 26049 Oct 24 2014 /etc/cron.daily/aide</t>
    </r>
    <r>
      <rPr>
        <sz val="11"/>
        <color rgb="FF000000"/>
        <rFont val="Calibri"/>
      </rPr>
      <t xml:space="preserve">
</t>
    </r>
    <r>
      <rPr>
        <sz val="11"/>
        <color rgb="FF000000"/>
        <rFont val="Calibri"/>
      </rPr>
      <t>If the "/etc/cron.daily/aide" file does not exist or the cron job is not configured to run at least every 30 days, this is a finding.</t>
    </r>
  </si>
  <si>
    <t>V-214984</t>
  </si>
  <si>
    <r>
      <rPr>
        <sz val="11"/>
        <rFont val="Calibri"/>
      </rPr>
      <t>The file integrity tool must be configured to verify Access Control Lists (ACLs).</t>
    </r>
  </si>
  <si>
    <r>
      <rPr>
        <sz val="11"/>
        <color rgb="FF000000"/>
        <rFont val="Calibri"/>
      </rPr>
      <t xml:space="preserve">Configure the file integrity tool to check file and directory ACLs. </t>
    </r>
    <r>
      <rPr>
        <sz val="11"/>
        <color rgb="FF000000"/>
        <rFont val="Calibri"/>
      </rPr>
      <t xml:space="preserve">
</t>
    </r>
    <r>
      <rPr>
        <sz val="11"/>
        <color rgb="FF000000"/>
        <rFont val="Calibri"/>
      </rPr>
      <t>If AIDE is installed, ensure the "acl" rule is present on all file and directory selection lists.</t>
    </r>
  </si>
  <si>
    <r>
      <rPr>
        <sz val="11"/>
        <color rgb="FF000000"/>
        <rFont val="Calibri"/>
      </rPr>
      <t>ACLs can provide permissions beyond those permitted through the file mode and must be verified by file integrity tools.</t>
    </r>
  </si>
  <si>
    <r>
      <rPr>
        <sz val="11"/>
        <color rgb="FF000000"/>
        <rFont val="Calibri"/>
      </rPr>
      <t>Verify the file integrity tool is configured to verify Access Control Lists (ACLs).</t>
    </r>
    <r>
      <rPr>
        <sz val="11"/>
        <color rgb="FF000000"/>
        <rFont val="Calibri"/>
      </rPr>
      <t xml:space="preserve">
</t>
    </r>
    <r>
      <rPr>
        <sz val="11"/>
        <color rgb="FF000000"/>
        <rFont val="Calibri"/>
      </rPr>
      <t>Use the following command to determine if the file is in a location other than "/etc/aide/aide.conf":</t>
    </r>
    <r>
      <rPr>
        <sz val="11"/>
        <color rgb="FF000000"/>
        <rFont val="Calibri"/>
      </rPr>
      <t xml:space="preserve">
</t>
    </r>
    <r>
      <rPr>
        <sz val="11"/>
        <color rgb="FF000000"/>
        <rFont val="Calibri"/>
      </rPr>
      <t># find / -name aide.conf</t>
    </r>
    <r>
      <rPr>
        <sz val="11"/>
        <color rgb="FF000000"/>
        <rFont val="Calibri"/>
      </rPr>
      <t xml:space="preserve">
</t>
    </r>
    <r>
      <rPr>
        <sz val="11"/>
        <color rgb="FF000000"/>
        <rFont val="Calibri"/>
      </rPr>
      <t>Check the "aide.conf" file to determine if the "acl" rule has been added to the rule list being applied to the files and directories selection lists with the following command:</t>
    </r>
    <r>
      <rPr>
        <sz val="11"/>
        <color rgb="FF000000"/>
        <rFont val="Calibri"/>
      </rPr>
      <t xml:space="preserve">
</t>
    </r>
    <r>
      <rPr>
        <sz val="11"/>
        <color rgb="FF000000"/>
        <rFont val="Calibri"/>
      </rPr>
      <t># egrep "[+]?acl" /etc/aide/aide.conf</t>
    </r>
    <r>
      <rPr>
        <sz val="11"/>
        <color rgb="FF000000"/>
        <rFont val="Calibri"/>
      </rPr>
      <t xml:space="preserve">
</t>
    </r>
    <r>
      <rPr>
        <sz val="11"/>
        <color rgb="FF000000"/>
        <rFont val="Calibri"/>
      </rPr>
      <t>VarFile = OwnerMode+n+l+X+acl</t>
    </r>
    <r>
      <rPr>
        <sz val="11"/>
        <color rgb="FF000000"/>
        <rFont val="Calibri"/>
      </rPr>
      <t xml:space="preserve">
</t>
    </r>
    <r>
      <rPr>
        <sz val="11"/>
        <color rgb="FF000000"/>
        <rFont val="Calibri"/>
      </rPr>
      <t>If the "acl" rule is not being used on all selection lines in the "/etc/aide.conf" file, is commented out, or ACLs are not being checked by another file integrity tool, this is a finding.</t>
    </r>
  </si>
  <si>
    <t>V-214985</t>
  </si>
  <si>
    <r>
      <rPr>
        <sz val="11"/>
        <rFont val="Calibri"/>
      </rPr>
      <t>The file integrity tool must be configured to verify extended attributes.</t>
    </r>
  </si>
  <si>
    <r>
      <rPr>
        <sz val="11"/>
        <color rgb="FF000000"/>
        <rFont val="Calibri"/>
      </rPr>
      <t xml:space="preserve">Configure the file integrity tool to check file and directory extended attributes. </t>
    </r>
    <r>
      <rPr>
        <sz val="11"/>
        <color rgb="FF000000"/>
        <rFont val="Calibri"/>
      </rPr>
      <t xml:space="preserve">
</t>
    </r>
    <r>
      <rPr>
        <sz val="11"/>
        <color rgb="FF000000"/>
        <rFont val="Calibri"/>
      </rPr>
      <t>If AIDE is installed, ensure the "xattrs" rule is present on all file and directory selection lists.</t>
    </r>
  </si>
  <si>
    <r>
      <rPr>
        <sz val="11"/>
        <color rgb="FF000000"/>
        <rFont val="Calibri"/>
      </rPr>
      <t>Extended attributes in file systems are used to contain arbitrary data and file metadata with security implications.</t>
    </r>
  </si>
  <si>
    <r>
      <rPr>
        <sz val="11"/>
        <color rgb="FF000000"/>
        <rFont val="Calibri"/>
      </rPr>
      <t>Verify the file integrity tool is configured to verify extended attributes.</t>
    </r>
    <r>
      <rPr>
        <sz val="11"/>
        <color rgb="FF000000"/>
        <rFont val="Calibri"/>
      </rPr>
      <t xml:space="preserve">
</t>
    </r>
    <r>
      <rPr>
        <sz val="11"/>
        <color rgb="FF000000"/>
        <rFont val="Calibri"/>
      </rPr>
      <t>Check to see if Advanced Intrusion Detection Environment (AIDE) is installed with the following command:</t>
    </r>
    <r>
      <rPr>
        <sz val="11"/>
        <color rgb="FF000000"/>
        <rFont val="Calibri"/>
      </rPr>
      <t xml:space="preserve">
</t>
    </r>
    <r>
      <rPr>
        <sz val="11"/>
        <color rgb="FF000000"/>
        <rFont val="Calibri"/>
      </rPr>
      <t># dpkg -l |grep aide</t>
    </r>
    <r>
      <rPr>
        <sz val="11"/>
        <color rgb="FF000000"/>
        <rFont val="Calibri"/>
      </rPr>
      <t xml:space="preserve">
</t>
    </r>
    <r>
      <rPr>
        <sz val="11"/>
        <color rgb="FF000000"/>
        <rFont val="Calibri"/>
      </rPr>
      <t>ii aide 0.16~a2.git20130520-3</t>
    </r>
    <r>
      <rPr>
        <sz val="11"/>
        <color rgb="FF000000"/>
        <rFont val="Calibri"/>
      </rPr>
      <t xml:space="preserve">
</t>
    </r>
    <r>
      <rPr>
        <sz val="11"/>
        <color rgb="FF000000"/>
        <rFont val="Calibri"/>
      </rPr>
      <t>ii aide-common 0.16~a2.git20130520-3</t>
    </r>
    <r>
      <rPr>
        <sz val="11"/>
        <color rgb="FF000000"/>
        <rFont val="Calibri"/>
      </rPr>
      <t xml:space="preserve">
</t>
    </r>
    <r>
      <rPr>
        <sz val="11"/>
        <color rgb="FF000000"/>
        <rFont val="Calibri"/>
      </rPr>
      <t>If AIDE is not installed, ask the System Administrator how file integrity checks are performed on the system.</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 xml:space="preserve">Note: AIDE is highly configurable at install time. These commands assume the "aide.conf" file is under the "/etc" directory. </t>
    </r>
    <r>
      <rPr>
        <sz val="11"/>
        <color rgb="FF000000"/>
        <rFont val="Calibri"/>
      </rPr>
      <t xml:space="preserve">
</t>
    </r>
    <r>
      <rPr>
        <sz val="11"/>
        <color rgb="FF000000"/>
        <rFont val="Calibri"/>
      </rPr>
      <t>Use the following command to determine if the file is in another location:</t>
    </r>
    <r>
      <rPr>
        <sz val="11"/>
        <color rgb="FF000000"/>
        <rFont val="Calibri"/>
      </rPr>
      <t xml:space="preserve">
</t>
    </r>
    <r>
      <rPr>
        <sz val="11"/>
        <color rgb="FF000000"/>
        <rFont val="Calibri"/>
      </rPr>
      <t># find / -name aide.conf</t>
    </r>
    <r>
      <rPr>
        <sz val="11"/>
        <color rgb="FF000000"/>
        <rFont val="Calibri"/>
      </rPr>
      <t xml:space="preserve">
</t>
    </r>
    <r>
      <rPr>
        <sz val="11"/>
        <color rgb="FF000000"/>
        <rFont val="Calibri"/>
      </rPr>
      <t>Check the "aide.conf" file to determine if the "xattrs" rule has been added to the rule list being applied to the files and directories selection lists with the following command:</t>
    </r>
    <r>
      <rPr>
        <sz val="11"/>
        <color rgb="FF000000"/>
        <rFont val="Calibri"/>
      </rPr>
      <t xml:space="preserve">
</t>
    </r>
    <r>
      <rPr>
        <sz val="11"/>
        <color rgb="FF000000"/>
        <rFont val="Calibri"/>
      </rPr>
      <t># egrep "[+]?xattrs" /etc/aide/aide.conf</t>
    </r>
    <r>
      <rPr>
        <sz val="11"/>
        <color rgb="FF000000"/>
        <rFont val="Calibri"/>
      </rPr>
      <t xml:space="preserve">
</t>
    </r>
    <r>
      <rPr>
        <sz val="11"/>
        <color rgb="FF000000"/>
        <rFont val="Calibri"/>
      </rPr>
      <t>VarFile = OwnerMode+n+l+X+xattrs</t>
    </r>
    <r>
      <rPr>
        <sz val="11"/>
        <color rgb="FF000000"/>
        <rFont val="Calibri"/>
      </rPr>
      <t xml:space="preserve">
</t>
    </r>
    <r>
      <rPr>
        <sz val="11"/>
        <color rgb="FF000000"/>
        <rFont val="Calibri"/>
      </rPr>
      <t>If the "xattrs" rule is not being used on all selection lines in the "/etc/aide.conf" file, or extended attributes are not being checked by another file integrity tool, this is a finding.</t>
    </r>
  </si>
  <si>
    <t>V-214986</t>
  </si>
  <si>
    <r>
      <rPr>
        <sz val="11"/>
        <rFont val="Calibri"/>
      </rPr>
      <t>The file integrity tool must notify the system administrator when changes to the baseline configuration or anomalies in the operation of any security functions are discovered.</t>
    </r>
  </si>
  <si>
    <r>
      <rPr>
        <sz val="11"/>
        <color rgb="FF000000"/>
        <rFont val="Calibri"/>
      </rPr>
      <t>Modify the "SILENTREPORTS" parameter in "/etc/default/aide" file with a value "no" or if it does not already exist:</t>
    </r>
    <r>
      <rPr>
        <sz val="11"/>
        <color rgb="FF000000"/>
        <rFont val="Calibri"/>
      </rPr>
      <t xml:space="preserve">
</t>
    </r>
    <r>
      <rPr>
        <sz val="11"/>
        <color rgb="FF000000"/>
        <rFont val="Calibri"/>
      </rPr>
      <t>SILENTREPORTS=no</t>
    </r>
  </si>
  <si>
    <r>
      <rPr>
        <sz val="11"/>
        <color rgb="FF000000"/>
        <rFont val="Calibri"/>
      </rPr>
      <t>Unauthorized changes to the baseline configuration could make the system vulnerable to various attacks or allow unauthorized access to the Ubuntu operating system. Changes to Ubuntu operating system configurations can have unintended side effects, some of which may be relevant to security.</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Ubuntu operating system. The Ubuntu operating system's IMO/ISSO and SAs must be notified via email and/or monitoring system trap when there is an unauthorized modification of a configuration item.</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capability must take into account operational requirements for availability for selecting an appropriate response. The organization may choose to shut down or restart the information system upon security function anomaly detection.</t>
    </r>
    <r>
      <rPr>
        <sz val="11"/>
        <color rgb="FF000000"/>
        <rFont val="Calibri"/>
      </rPr>
      <t xml:space="preserve">
</t>
    </r>
    <r>
      <rPr>
        <sz val="11"/>
        <color rgb="FF000000"/>
        <rFont val="Calibri"/>
      </rPr>
      <t>Satisfies: SRG-OS-000363-GPOS-00150, SRG-OS-000447-GPOS-00201</t>
    </r>
  </si>
  <si>
    <r>
      <rPr>
        <sz val="11"/>
        <color rgb="FF000000"/>
        <rFont val="Calibri"/>
      </rPr>
      <t>Verify that Advanced Intrusion Detection Environment (AIDE) notifies the system administrator when anomalies in the operation of any security functions are discovered.</t>
    </r>
    <r>
      <rPr>
        <sz val="11"/>
        <color rgb="FF000000"/>
        <rFont val="Calibri"/>
      </rPr>
      <t xml:space="preserve">
</t>
    </r>
    <r>
      <rPr>
        <sz val="11"/>
        <color rgb="FF000000"/>
        <rFont val="Calibri"/>
      </rPr>
      <t>Check that AIDE notifies the system administrator when anomalies in the operation of any security functions are discovered with the following command:</t>
    </r>
    <r>
      <rPr>
        <sz val="11"/>
        <color rgb="FF000000"/>
        <rFont val="Calibri"/>
      </rPr>
      <t xml:space="preserve">
</t>
    </r>
    <r>
      <rPr>
        <sz val="11"/>
        <color rgb="FF000000"/>
        <rFont val="Calibri"/>
      </rPr>
      <t># sudo grep SILENTREPORTS /etc/default/aide</t>
    </r>
    <r>
      <rPr>
        <sz val="11"/>
        <color rgb="FF000000"/>
        <rFont val="Calibri"/>
      </rPr>
      <t xml:space="preserve">
</t>
    </r>
    <r>
      <rPr>
        <sz val="11"/>
        <color rgb="FF000000"/>
        <rFont val="Calibri"/>
      </rPr>
      <t>SILENTREPORTS=no</t>
    </r>
    <r>
      <rPr>
        <sz val="11"/>
        <color rgb="FF000000"/>
        <rFont val="Calibri"/>
      </rPr>
      <t xml:space="preserve">
</t>
    </r>
    <r>
      <rPr>
        <sz val="11"/>
        <color rgb="FF000000"/>
        <rFont val="Calibri"/>
      </rPr>
      <t>If the "/etc/default/aide" file does not exist, the cron job is configured with the "SILENTREPORTS=yes" option, or the line is commented out, this is a finding.</t>
    </r>
  </si>
  <si>
    <t>V-214987</t>
  </si>
  <si>
    <r>
      <rPr>
        <sz val="11"/>
        <rFont val="Calibri"/>
      </rPr>
      <t>The Ubuntu operating system must use cryptographic mechanisms to protect the integrity of audit tools.</t>
    </r>
  </si>
  <si>
    <r>
      <rPr>
        <sz val="11"/>
        <color rgb="FF000000"/>
        <rFont val="Calibri"/>
      </rPr>
      <t>Add or update the following selection lines to "/etc/aide/aide.conf", in order to protect the integrity of the audit tools.</t>
    </r>
    <r>
      <rPr>
        <sz val="11"/>
        <color rgb="FF000000"/>
        <rFont val="Calibri"/>
      </rPr>
      <t xml:space="preserve">
</t>
    </r>
    <r>
      <rPr>
        <sz val="11"/>
        <color rgb="FF000000"/>
        <rFont val="Calibri"/>
      </rPr>
      <t># Audit Tools</t>
    </r>
    <r>
      <rPr>
        <sz val="11"/>
        <color rgb="FF000000"/>
        <rFont val="Calibri"/>
      </rPr>
      <t xml:space="preserve">
</t>
    </r>
    <r>
      <rPr>
        <sz val="11"/>
        <color rgb="FF000000"/>
        <rFont val="Calibri"/>
      </rPr>
      <t>/usr/sbin/auditctl p+i+n+u+g+s+b+acl+xattr+sha512</t>
    </r>
    <r>
      <rPr>
        <sz val="11"/>
        <color rgb="FF000000"/>
        <rFont val="Calibri"/>
      </rPr>
      <t xml:space="preserve">
</t>
    </r>
    <r>
      <rPr>
        <sz val="11"/>
        <color rgb="FF000000"/>
        <rFont val="Calibri"/>
      </rPr>
      <t>/usr/sbin/auditd p+i+n+u+g+s+b+acl+xattr+sha512</t>
    </r>
    <r>
      <rPr>
        <sz val="11"/>
        <color rgb="FF000000"/>
        <rFont val="Calibri"/>
      </rPr>
      <t xml:space="preserve">
</t>
    </r>
    <r>
      <rPr>
        <sz val="11"/>
        <color rgb="FF000000"/>
        <rFont val="Calibri"/>
      </rPr>
      <t>/usr/sbin/ausearch p+i+n+u+g+s+b+acl+xattr+sha512</t>
    </r>
    <r>
      <rPr>
        <sz val="11"/>
        <color rgb="FF000000"/>
        <rFont val="Calibri"/>
      </rPr>
      <t xml:space="preserve">
</t>
    </r>
    <r>
      <rPr>
        <sz val="11"/>
        <color rgb="FF000000"/>
        <rFont val="Calibri"/>
      </rPr>
      <t>/usr/sbin/aureport p+i+n+u+g+s+b+acl+xattr+sha512</t>
    </r>
    <r>
      <rPr>
        <sz val="11"/>
        <color rgb="FF000000"/>
        <rFont val="Calibri"/>
      </rPr>
      <t xml:space="preserve">
</t>
    </r>
    <r>
      <rPr>
        <sz val="11"/>
        <color rgb="FF000000"/>
        <rFont val="Calibri"/>
      </rPr>
      <t>/usr/sbin/autrace p+i+n+u+g+s+b+acl+xattr+sha512</t>
    </r>
    <r>
      <rPr>
        <sz val="11"/>
        <color rgb="FF000000"/>
        <rFont val="Calibri"/>
      </rPr>
      <t xml:space="preserve">
</t>
    </r>
    <r>
      <rPr>
        <sz val="11"/>
        <color rgb="FF000000"/>
        <rFont val="Calibri"/>
      </rPr>
      <t>/usr/sbin/audispd p+i+n+u+g+s+b+acl+xattr+sha512</t>
    </r>
    <r>
      <rPr>
        <sz val="11"/>
        <color rgb="FF000000"/>
        <rFont val="Calibri"/>
      </rPr>
      <t xml:space="preserve">
</t>
    </r>
    <r>
      <rPr>
        <sz val="11"/>
        <color rgb="FF000000"/>
        <rFont val="Calibri"/>
      </rPr>
      <t>/usr/sbin/augenrules p+i+n+u+g+s+b+acl+xattr+sha512</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</si>
  <si>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</si>
  <si>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Verify that Advanced Intrusion Detection Environment (AIDE) to properly configured to use cryptographic mechanisms to protect the integrity of audit tools.</t>
    </r>
    <r>
      <rPr>
        <sz val="11"/>
        <color rgb="FF000000"/>
        <rFont val="Calibri"/>
      </rPr>
      <t xml:space="preserve">
</t>
    </r>
    <r>
      <rPr>
        <sz val="11"/>
        <color rgb="FF000000"/>
        <rFont val="Calibri"/>
      </rPr>
      <t>Check the selection lines that aide is configured to add/check with the following command:</t>
    </r>
    <r>
      <rPr>
        <sz val="11"/>
        <color rgb="FF000000"/>
        <rFont val="Calibri"/>
      </rPr>
      <t xml:space="preserve">
</t>
    </r>
    <r>
      <rPr>
        <sz val="11"/>
        <color rgb="FF000000"/>
        <rFont val="Calibri"/>
      </rPr>
      <t># egrep '(\/usr\/sbin\/(audit|au))' /etc/aide/aide.conf</t>
    </r>
    <r>
      <rPr>
        <sz val="11"/>
        <color rgb="FF000000"/>
        <rFont val="Calibri"/>
      </rPr>
      <t xml:space="preserve">
</t>
    </r>
    <r>
      <rPr>
        <sz val="11"/>
        <color rgb="FF000000"/>
        <rFont val="Calibri"/>
      </rPr>
      <t>/usr/sbin/auditctl p+i+n+u+g+s+b+acl+xattr+sha512</t>
    </r>
    <r>
      <rPr>
        <sz val="11"/>
        <color rgb="FF000000"/>
        <rFont val="Calibri"/>
      </rPr>
      <t xml:space="preserve">
</t>
    </r>
    <r>
      <rPr>
        <sz val="11"/>
        <color rgb="FF000000"/>
        <rFont val="Calibri"/>
      </rPr>
      <t>/usr/sbin/auditd p+i+n+u+g+s+b+acl+xattr+sha512</t>
    </r>
    <r>
      <rPr>
        <sz val="11"/>
        <color rgb="FF000000"/>
        <rFont val="Calibri"/>
      </rPr>
      <t xml:space="preserve">
</t>
    </r>
    <r>
      <rPr>
        <sz val="11"/>
        <color rgb="FF000000"/>
        <rFont val="Calibri"/>
      </rPr>
      <t>/usr/sbin/ausearch p+i+n+u+g+s+b+acl+xattr+sha512</t>
    </r>
    <r>
      <rPr>
        <sz val="11"/>
        <color rgb="FF000000"/>
        <rFont val="Calibri"/>
      </rPr>
      <t xml:space="preserve">
</t>
    </r>
    <r>
      <rPr>
        <sz val="11"/>
        <color rgb="FF000000"/>
        <rFont val="Calibri"/>
      </rPr>
      <t>/usr/sbin/aureport p+i+n+u+g+s+b+acl+xattr+sha512</t>
    </r>
    <r>
      <rPr>
        <sz val="11"/>
        <color rgb="FF000000"/>
        <rFont val="Calibri"/>
      </rPr>
      <t xml:space="preserve">
</t>
    </r>
    <r>
      <rPr>
        <sz val="11"/>
        <color rgb="FF000000"/>
        <rFont val="Calibri"/>
      </rPr>
      <t>/usr/sbin/autrace p+i+n+u+g+s+b+acl+xattr+sha512</t>
    </r>
    <r>
      <rPr>
        <sz val="11"/>
        <color rgb="FF000000"/>
        <rFont val="Calibri"/>
      </rPr>
      <t xml:space="preserve">
</t>
    </r>
    <r>
      <rPr>
        <sz val="11"/>
        <color rgb="FF000000"/>
        <rFont val="Calibri"/>
      </rPr>
      <t>/usr/sbin/audispd p+i+n+u+g+s+b+acl+xattr+sha512</t>
    </r>
    <r>
      <rPr>
        <sz val="11"/>
        <color rgb="FF000000"/>
        <rFont val="Calibri"/>
      </rPr>
      <t xml:space="preserve">
</t>
    </r>
    <r>
      <rPr>
        <sz val="11"/>
        <color rgb="FF000000"/>
        <rFont val="Calibri"/>
      </rPr>
      <t>/usr/sbin/augenrules p+i+n+u+g+s+b+acl+xattr+sha512</t>
    </r>
    <r>
      <rPr>
        <sz val="11"/>
        <color rgb="FF000000"/>
        <rFont val="Calibri"/>
      </rPr>
      <t xml:space="preserve">
</t>
    </r>
    <r>
      <rPr>
        <sz val="11"/>
        <color rgb="FF000000"/>
        <rFont val="Calibri"/>
      </rPr>
      <t>If any of the seven audit tools does not have an appropriate selection line, this is a finding.</t>
    </r>
  </si>
  <si>
    <t>V-214988</t>
  </si>
  <si>
    <r>
      <rPr>
        <sz val="11"/>
        <rFont val="Calibri"/>
      </rPr>
      <t>Advance package Tool (APT) must be configured to prevent the installation of patches, service packs, device drivers, or Ubuntu operating system components without verification they have been digitally signed using a certificate that is recognized and approved by the organization.</t>
    </r>
  </si>
  <si>
    <r>
      <rPr>
        <sz val="11"/>
        <color rgb="FF000000"/>
        <rFont val="Calibri"/>
      </rPr>
      <t>Configure Advance package Tool (APT) to prevent the installation of patches, service packs, device drivers, or Ubuntu operating system components without verification they have been digitally signed using a certificate that is recognized and approved by the organization.</t>
    </r>
    <r>
      <rPr>
        <sz val="11"/>
        <color rgb="FF000000"/>
        <rFont val="Calibri"/>
      </rPr>
      <t xml:space="preserve">
</t>
    </r>
    <r>
      <rPr>
        <sz val="11"/>
        <color rgb="FF000000"/>
        <rFont val="Calibri"/>
      </rPr>
      <t>Remove/Update any APT configuration file that contain the variable "AllowUnauthenticated" to "false", or remove "AllowUnauthenticated" entirely from each file. Below is an example of setting the "AllowUnauthenticated" variable to "false":</t>
    </r>
    <r>
      <rPr>
        <sz val="11"/>
        <color rgb="FF000000"/>
        <rFont val="Calibri"/>
      </rPr>
      <t xml:space="preserve">
</t>
    </r>
    <r>
      <rPr>
        <sz val="11"/>
        <color rgb="FF000000"/>
        <rFont val="Calibri"/>
      </rPr>
      <t>APT::Get::AllowUnauthenticated "false";</t>
    </r>
  </si>
  <si>
    <r>
      <rPr>
        <sz val="11"/>
        <color rgb="FF000000"/>
        <rFont val="Calibri"/>
      </rPr>
      <t>Changes to any software components can have significant effects on the overall security of the Ubuntu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Ubuntu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Setting the "Verify-Peer" Boolean will determine whether or not the server's host certificate should be verified against trusted certificates. This ensures the software has not been tampered with and that it has been provided by a trusted vendor. Self-signed certificates are disallowed by this requirement. The Ubuntu operating system should not have to verify the software again. This requirement does not mandate DoD certificates for this purpose; however, the certificate used to verify the software must be from an approved CA.</t>
    </r>
  </si>
  <si>
    <r>
      <rPr>
        <sz val="11"/>
        <color rgb="FF000000"/>
        <rFont val="Calibri"/>
      </rPr>
      <t>Verify that Advance package Tool (APT) is configured to prevent the installation of patches, service packs, device drivers, or Ubuntu operating system components without verification they have been digitally signed using a certificate that is recognized and approved by the organization.</t>
    </r>
    <r>
      <rPr>
        <sz val="11"/>
        <color rgb="FF000000"/>
        <rFont val="Calibri"/>
      </rPr>
      <t xml:space="preserve">
</t>
    </r>
    <r>
      <rPr>
        <sz val="11"/>
        <color rgb="FF000000"/>
        <rFont val="Calibri"/>
      </rPr>
      <t>Check that the "AllowUnauthenticated" variable is not set at all or set to "false" with the following command:</t>
    </r>
    <r>
      <rPr>
        <sz val="11"/>
        <color rgb="FF000000"/>
        <rFont val="Calibri"/>
      </rPr>
      <t xml:space="preserve">
</t>
    </r>
    <r>
      <rPr>
        <sz val="11"/>
        <color rgb="FF000000"/>
        <rFont val="Calibri"/>
      </rPr>
      <t># grep -i allowunauth /etc/apt/apt.conf.d/*</t>
    </r>
    <r>
      <rPr>
        <sz val="11"/>
        <color rgb="FF000000"/>
        <rFont val="Calibri"/>
      </rPr>
      <t xml:space="preserve">
</t>
    </r>
    <r>
      <rPr>
        <sz val="11"/>
        <color rgb="FF000000"/>
        <rFont val="Calibri"/>
      </rPr>
      <t>/etc/apt/apt.conf.d/01-vendor-Ubuntu:APT::Get::AllowUnauthenticated "false";</t>
    </r>
    <r>
      <rPr>
        <sz val="11"/>
        <color rgb="FF000000"/>
        <rFont val="Calibri"/>
      </rPr>
      <t xml:space="preserve">
</t>
    </r>
    <r>
      <rPr>
        <sz val="11"/>
        <color rgb="FF000000"/>
        <rFont val="Calibri"/>
      </rPr>
      <t>If any of the files returned from the command with "AllowUnauthenticated" set to "true", this is a finding.</t>
    </r>
  </si>
  <si>
    <t>V-214989</t>
  </si>
  <si>
    <r>
      <rPr>
        <sz val="11"/>
        <rFont val="Calibri"/>
      </rPr>
      <t>Advance package Tool (APT) must remove all software components after updated versions have been installed.</t>
    </r>
  </si>
  <si>
    <r>
      <rPr>
        <sz val="11"/>
        <color rgb="FF000000"/>
        <rFont val="Calibri"/>
      </rPr>
      <t>Configure APT to remove all software components after updated versions have been installed.</t>
    </r>
    <r>
      <rPr>
        <sz val="11"/>
        <color rgb="FF000000"/>
        <rFont val="Calibri"/>
      </rPr>
      <t xml:space="preserve">
</t>
    </r>
    <r>
      <rPr>
        <sz val="11"/>
        <color rgb="FF000000"/>
        <rFont val="Calibri"/>
      </rPr>
      <t>Add or updated the following option to the "/etc/apt/apt.conf.d/50unattended-upgrades" file:</t>
    </r>
    <r>
      <rPr>
        <sz val="11"/>
        <color rgb="FF000000"/>
        <rFont val="Calibri"/>
      </rPr>
      <t xml:space="preserve">
</t>
    </r>
    <r>
      <rPr>
        <sz val="11"/>
        <color rgb="FF000000"/>
        <rFont val="Calibri"/>
      </rPr>
      <t>Unattended-Upgrade::Remove-Unused-Dependencies "true";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</si>
  <si>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</si>
  <si>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Verify Advance package Tool (APT) is configured to remove all software components after updated versions have been installed.</t>
    </r>
    <r>
      <rPr>
        <sz val="11"/>
        <color rgb="FF000000"/>
        <rFont val="Calibri"/>
      </rPr>
      <t xml:space="preserve">
</t>
    </r>
    <r>
      <rPr>
        <sz val="11"/>
        <color rgb="FF000000"/>
        <rFont val="Calibri"/>
      </rPr>
      <t>Check that APT is configured to remove all software components after updating with the following command:</t>
    </r>
    <r>
      <rPr>
        <sz val="11"/>
        <color rgb="FF000000"/>
        <rFont val="Calibri"/>
      </rPr>
      <t xml:space="preserve">
</t>
    </r>
    <r>
      <rPr>
        <sz val="11"/>
        <color rgb="FF000000"/>
        <rFont val="Calibri"/>
      </rPr>
      <t># grep -i remove-unused /etc/apt/apt.conf.d/50unattended-upgrades</t>
    </r>
    <r>
      <rPr>
        <sz val="11"/>
        <color rgb="FF000000"/>
        <rFont val="Calibri"/>
      </rPr>
      <t xml:space="preserve">
</t>
    </r>
    <r>
      <rPr>
        <sz val="11"/>
        <color rgb="FF000000"/>
        <rFont val="Calibri"/>
      </rPr>
      <t>Unattended-Upgrade::Remove-Unused-Dependencies "true";</t>
    </r>
    <r>
      <rPr>
        <sz val="11"/>
        <color rgb="FF000000"/>
        <rFont val="Calibri"/>
      </rPr>
      <t xml:space="preserve">
</t>
    </r>
    <r>
      <rPr>
        <sz val="11"/>
        <color rgb="FF000000"/>
        <rFont val="Calibri"/>
      </rPr>
      <t>If the "Remove-Unused-Dependencies" parameter is not set to "true", or is missing, this is a finding.</t>
    </r>
  </si>
  <si>
    <t>V-214990</t>
  </si>
  <si>
    <r>
      <rPr>
        <sz val="11"/>
        <rFont val="Calibri"/>
      </rPr>
      <t>Automatic mounting of Universal Serial Bus (USB) mass storage driver must be disabled.</t>
    </r>
  </si>
  <si>
    <r>
      <rPr>
        <sz val="11"/>
        <color rgb="FF000000"/>
        <rFont val="Calibri"/>
      </rPr>
      <t xml:space="preserve">Disable the mounting of the Universal Serial Bus (USB) mass storage driver by running the following command: </t>
    </r>
    <r>
      <rPr>
        <sz val="11"/>
        <color rgb="FF000000"/>
        <rFont val="Calibri"/>
      </rPr>
      <t xml:space="preserve">
</t>
    </r>
    <r>
      <rPr>
        <sz val="11"/>
        <color rgb="FF000000"/>
        <rFont val="Calibri"/>
      </rPr>
      <t># sudo echo “install usb-storage /bin/true” &gt;&gt; /etc/modprobe.d/DISASTIG.conf</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</si>
  <si>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</si>
  <si>
    <r>
      <rPr>
        <sz val="11"/>
        <color rgb="FF000000"/>
        <rFont val="Calibri"/>
      </rPr>
      <t>Verify that automatic mounting of the Universal Serial Bus (USB) mass storage driver has been disabled.</t>
    </r>
    <r>
      <rPr>
        <sz val="11"/>
        <color rgb="FF000000"/>
        <rFont val="Calibri"/>
      </rPr>
      <t xml:space="preserve">
</t>
    </r>
    <r>
      <rPr>
        <sz val="11"/>
        <color rgb="FF000000"/>
        <rFont val="Calibri"/>
      </rPr>
      <t>Check that the USB mass storage drive has not been loaded with the following command:</t>
    </r>
    <r>
      <rPr>
        <sz val="11"/>
        <color rgb="FF000000"/>
        <rFont val="Calibri"/>
      </rPr>
      <t xml:space="preserve">
</t>
    </r>
    <r>
      <rPr>
        <sz val="11"/>
        <color rgb="FF000000"/>
        <rFont val="Calibri"/>
      </rPr>
      <t>#lsmod | grep usb-storage</t>
    </r>
    <r>
      <rPr>
        <sz val="11"/>
        <color rgb="FF000000"/>
        <rFont val="Calibri"/>
      </rPr>
      <t xml:space="preserve">
</t>
    </r>
    <r>
      <rPr>
        <sz val="11"/>
        <color rgb="FF000000"/>
        <rFont val="Calibri"/>
      </rPr>
      <t>If a "usb-storage" line is returned, this is a finding.</t>
    </r>
    <r>
      <rPr>
        <sz val="11"/>
        <color rgb="FF000000"/>
        <rFont val="Calibri"/>
      </rPr>
      <t xml:space="preserve">
</t>
    </r>
    <r>
      <rPr>
        <sz val="11"/>
        <color rgb="FF000000"/>
        <rFont val="Calibri"/>
      </rPr>
      <t>Check that automatic mounting of the USB mass storage driver has been disabled with the following command:</t>
    </r>
    <r>
      <rPr>
        <sz val="11"/>
        <color rgb="FF000000"/>
        <rFont val="Calibri"/>
      </rPr>
      <t xml:space="preserve">
</t>
    </r>
    <r>
      <rPr>
        <sz val="11"/>
        <color rgb="FF000000"/>
        <rFont val="Calibri"/>
      </rPr>
      <t>#sudo modprobe -vn  usb-storage</t>
    </r>
    <r>
      <rPr>
        <sz val="11"/>
        <color rgb="FF000000"/>
        <rFont val="Calibri"/>
      </rPr>
      <t xml:space="preserve">
</t>
    </r>
    <r>
      <rPr>
        <sz val="11"/>
        <color rgb="FF000000"/>
        <rFont val="Calibri"/>
      </rPr>
      <t>install /bin/true</t>
    </r>
    <r>
      <rPr>
        <sz val="11"/>
        <color rgb="FF000000"/>
        <rFont val="Calibri"/>
      </rPr>
      <t xml:space="preserve">
</t>
    </r>
    <r>
      <rPr>
        <sz val="11"/>
        <color rgb="FF000000"/>
        <rFont val="Calibri"/>
      </rPr>
      <t>If “install /bin/true” is not returned, this is a finding.</t>
    </r>
  </si>
  <si>
    <t>V-214991</t>
  </si>
  <si>
    <r>
      <rPr>
        <sz val="11"/>
        <rFont val="Calibri"/>
      </rPr>
      <t>File system automounter must be disabled unless required.</t>
    </r>
  </si>
  <si>
    <r>
      <rPr>
        <sz val="11"/>
        <color rgb="FF000000"/>
        <rFont val="Calibri"/>
      </rPr>
      <t>Configure the Ubuntu operating system to disable the ability to automount devices.</t>
    </r>
    <r>
      <rPr>
        <sz val="11"/>
        <color rgb="FF000000"/>
        <rFont val="Calibri"/>
      </rPr>
      <t xml:space="preserve">
</t>
    </r>
    <r>
      <rPr>
        <sz val="11"/>
        <color rgb="FF000000"/>
        <rFont val="Calibri"/>
      </rPr>
      <t>Turn off the automount service with the following command:</t>
    </r>
    <r>
      <rPr>
        <sz val="11"/>
        <color rgb="FF000000"/>
        <rFont val="Calibri"/>
      </rPr>
      <t xml:space="preserve">
</t>
    </r>
    <r>
      <rPr>
        <sz val="11"/>
        <color rgb="FF000000"/>
        <rFont val="Calibri"/>
      </rPr>
      <t># sudo systemctl stop autofs</t>
    </r>
    <r>
      <rPr>
        <sz val="11"/>
        <color rgb="FF000000"/>
        <rFont val="Calibri"/>
      </rPr>
      <t xml:space="preserve">
</t>
    </r>
    <r>
      <rPr>
        <sz val="11"/>
        <color rgb="FF000000"/>
        <rFont val="Calibri"/>
      </rPr>
      <t>If "autofs" is required for Network File System (NFS), it must be documented with the Information System Security Officer (ISSO).</t>
    </r>
  </si>
  <si>
    <r>
      <rPr>
        <sz val="11"/>
        <color rgb="FF000000"/>
        <rFont val="Calibri"/>
      </rPr>
      <t>Automatically mounting file systems permits easy introduction of unknown devices, thereby facilitating malicious activity.</t>
    </r>
    <r>
      <rPr>
        <sz val="11"/>
        <color rgb="FF000000"/>
        <rFont val="Calibri"/>
      </rPr>
      <t xml:space="preserve">
</t>
    </r>
    <r>
      <rPr>
        <sz val="11"/>
        <color rgb="FF000000"/>
        <rFont val="Calibri"/>
      </rPr>
      <t>Satisfies: SRG-OS-000114-GPOS-00059, SRG-OS-000378-GPOS-00163, SRG-OS-000480-GPOS-00227</t>
    </r>
  </si>
  <si>
    <r>
      <rPr>
        <sz val="11"/>
        <color rgb="FF000000"/>
        <rFont val="Calibri"/>
      </rPr>
      <t>Verify the Ubuntu operating system disables the ability to automount devices.</t>
    </r>
    <r>
      <rPr>
        <sz val="11"/>
        <color rgb="FF000000"/>
        <rFont val="Calibri"/>
      </rPr>
      <t xml:space="preserve">
</t>
    </r>
    <r>
      <rPr>
        <sz val="11"/>
        <color rgb="FF000000"/>
        <rFont val="Calibri"/>
      </rPr>
      <t>Check to see if automounter service is active with the following command:</t>
    </r>
    <r>
      <rPr>
        <sz val="11"/>
        <color rgb="FF000000"/>
        <rFont val="Calibri"/>
      </rPr>
      <t xml:space="preserve">
</t>
    </r>
    <r>
      <rPr>
        <sz val="11"/>
        <color rgb="FF000000"/>
        <rFont val="Calibri"/>
      </rPr>
      <t># systemctl status autofs</t>
    </r>
    <r>
      <rPr>
        <sz val="11"/>
        <color rgb="FF000000"/>
        <rFont val="Calibri"/>
      </rPr>
      <t xml:space="preserve">
</t>
    </r>
    <r>
      <rPr>
        <sz val="11"/>
        <color rgb="FF000000"/>
        <rFont val="Calibri"/>
      </rPr>
      <t xml:space="preserve"> autofs.service - LSB: Automounts filesystems on demand</t>
    </r>
    <r>
      <rPr>
        <sz val="11"/>
        <color rgb="FF000000"/>
        <rFont val="Calibri"/>
      </rPr>
      <t xml:space="preserve">
</t>
    </r>
    <r>
      <rPr>
        <sz val="11"/>
        <color rgb="FF000000"/>
        <rFont val="Calibri"/>
      </rPr>
      <t xml:space="preserve">   Loaded: loaded (/etc/init.d/autofs; bad; vendor preset: enabled)</t>
    </r>
    <r>
      <rPr>
        <sz val="11"/>
        <color rgb="FF000000"/>
        <rFont val="Calibri"/>
      </rPr>
      <t xml:space="preserve">
</t>
    </r>
    <r>
      <rPr>
        <sz val="11"/>
        <color rgb="FF000000"/>
        <rFont val="Calibri"/>
      </rPr>
      <t xml:space="preserve">   Active: active (running) since Thu 2017-05-04 07:53:51 EDT; 6 days ago</t>
    </r>
    <r>
      <rPr>
        <sz val="11"/>
        <color rgb="FF000000"/>
        <rFont val="Calibri"/>
      </rPr>
      <t xml:space="preserve">
</t>
    </r>
    <r>
      <rPr>
        <sz val="11"/>
        <color rgb="FF000000"/>
        <rFont val="Calibri"/>
      </rPr>
      <t xml:space="preserve">     Docs: man:systemd-sysv-generator(8)</t>
    </r>
    <r>
      <rPr>
        <sz val="11"/>
        <color rgb="FF000000"/>
        <rFont val="Calibri"/>
      </rPr>
      <t xml:space="preserve">
</t>
    </r>
    <r>
      <rPr>
        <sz val="11"/>
        <color rgb="FF000000"/>
        <rFont val="Calibri"/>
      </rPr>
      <t xml:space="preserve">   CGroup: /system.slice/autofs.service</t>
    </r>
    <r>
      <rPr>
        <sz val="11"/>
        <color rgb="FF000000"/>
        <rFont val="Calibri"/>
      </rPr>
      <t xml:space="preserve">
</t>
    </r>
    <r>
      <rPr>
        <sz val="11"/>
        <color rgb="FF000000"/>
        <rFont val="Calibri"/>
      </rPr>
      <t xml:space="preserve">           +-24206 /usr/sbin/automount --pid-file /var/run/autofs.pid</t>
    </r>
    <r>
      <rPr>
        <sz val="11"/>
        <color rgb="FF000000"/>
        <rFont val="Calibri"/>
      </rPr>
      <t xml:space="preserve">
</t>
    </r>
    <r>
      <rPr>
        <sz val="11"/>
        <color rgb="FF000000"/>
        <rFont val="Calibri"/>
      </rPr>
      <t>If the "autofs" status is set to "active" and is not documented with the Information System Security Officer (ISSO) as an operational requirement, this is a finding.</t>
    </r>
  </si>
  <si>
    <t>V-214992</t>
  </si>
  <si>
    <r>
      <rPr>
        <sz val="11"/>
        <rFont val="Calibri"/>
      </rPr>
      <t>Pam_Apparmor must be configured to allow system administrators to pass information to any other Ubuntu operating system administrator or user, change security attributes, and to confine all non-privileged users from executing functions to include disabling, circumventing, or altering implemented security safeguards/countermeasures.</t>
    </r>
  </si>
  <si>
    <r>
      <rPr>
        <sz val="11"/>
        <color rgb="FF000000"/>
        <rFont val="Calibri"/>
      </rPr>
      <t>Configure the Ubuntu operating system to allow system administrators to pass information to any other Ubuntu operating system administrator or user.</t>
    </r>
    <r>
      <rPr>
        <sz val="11"/>
        <color rgb="FF000000"/>
        <rFont val="Calibri"/>
      </rPr>
      <t xml:space="preserve">
</t>
    </r>
    <r>
      <rPr>
        <sz val="11"/>
        <color rgb="FF000000"/>
        <rFont val="Calibri"/>
      </rPr>
      <t>Install "Pam_Apparmor" (if it is not installed) with the following command:</t>
    </r>
    <r>
      <rPr>
        <sz val="11"/>
        <color rgb="FF000000"/>
        <rFont val="Calibri"/>
      </rPr>
      <t xml:space="preserve">
</t>
    </r>
    <r>
      <rPr>
        <sz val="11"/>
        <color rgb="FF000000"/>
        <rFont val="Calibri"/>
      </rPr>
      <t># sudo apt-get install libpam-apparmor</t>
    </r>
    <r>
      <rPr>
        <sz val="11"/>
        <color rgb="FF000000"/>
        <rFont val="Calibri"/>
      </rPr>
      <t xml:space="preserve">
</t>
    </r>
    <r>
      <rPr>
        <sz val="11"/>
        <color rgb="FF000000"/>
        <rFont val="Calibri"/>
      </rPr>
      <t>Enable/Activate "Apparmor" (if it is not already active) with the following command:</t>
    </r>
    <r>
      <rPr>
        <sz val="11"/>
        <color rgb="FF000000"/>
        <rFont val="Calibri"/>
      </rPr>
      <t xml:space="preserve">
</t>
    </r>
    <r>
      <rPr>
        <sz val="11"/>
        <color rgb="FF000000"/>
        <rFont val="Calibri"/>
      </rPr>
      <t># sudo systemctl enable apparmor.service</t>
    </r>
    <r>
      <rPr>
        <sz val="11"/>
        <color rgb="FF000000"/>
        <rFont val="Calibri"/>
      </rPr>
      <t xml:space="preserve">
</t>
    </r>
    <r>
      <rPr>
        <sz val="11"/>
        <color rgb="FF000000"/>
        <rFont val="Calibri"/>
      </rPr>
      <t>Start "Apparmor" with the following command:</t>
    </r>
    <r>
      <rPr>
        <sz val="11"/>
        <color rgb="FF000000"/>
        <rFont val="Calibri"/>
      </rPr>
      <t xml:space="preserve">
</t>
    </r>
    <r>
      <rPr>
        <sz val="11"/>
        <color rgb="FF000000"/>
        <rFont val="Calibri"/>
      </rPr>
      <t># sudo systemctl start apparmor.service</t>
    </r>
    <r>
      <rPr>
        <sz val="11"/>
        <color rgb="FF000000"/>
        <rFont val="Calibri"/>
      </rPr>
      <t xml:space="preserve">
</t>
    </r>
    <r>
      <rPr>
        <sz val="11"/>
        <color rgb="FF000000"/>
        <rFont val="Calibri"/>
      </rPr>
      <t>Note: Pam_Apparmor must have properly configured profiles. All configurations will be based on the actual system setup and organization. See the "Pam_Apparmor" documentation for more information on configuring profiles.</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</si>
  <si>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r>
      <rPr>
        <sz val="11"/>
        <color rgb="FF000000"/>
        <rFont val="Calibri"/>
      </rPr>
      <t xml:space="preserve">
</t>
    </r>
    <r>
      <rPr>
        <sz val="11"/>
        <color rgb="FF000000"/>
        <rFont val="Calibri"/>
      </rPr>
      <t>Satisfies: SRG-OS-000312-GPOS-00122, SRG-OS-000312-GPOS-00123, SRG-OS-000312-GPOS-00124, SRG-OS-000324-GPOS-00125</t>
    </r>
  </si>
  <si>
    <r>
      <rPr>
        <sz val="11"/>
        <color rgb="FF000000"/>
        <rFont val="Calibri"/>
      </rPr>
      <t>Verify the Ubuntu operating system is configured to allow system administrators to pass information to any other Ubuntu operating system administrator or user.</t>
    </r>
    <r>
      <rPr>
        <sz val="11"/>
        <color rgb="FF000000"/>
        <rFont val="Calibri"/>
      </rPr>
      <t xml:space="preserve">
</t>
    </r>
    <r>
      <rPr>
        <sz val="11"/>
        <color rgb="FF000000"/>
        <rFont val="Calibri"/>
      </rPr>
      <t>Check that "Pam_Apparmor" is installed on the system with the following command:</t>
    </r>
    <r>
      <rPr>
        <sz val="11"/>
        <color rgb="FF000000"/>
        <rFont val="Calibri"/>
      </rPr>
      <t xml:space="preserve">
</t>
    </r>
    <r>
      <rPr>
        <sz val="11"/>
        <color rgb="FF000000"/>
        <rFont val="Calibri"/>
      </rPr>
      <t># sudo apt list libpam-apparmor</t>
    </r>
    <r>
      <rPr>
        <sz val="11"/>
        <color rgb="FF000000"/>
        <rFont val="Calibri"/>
      </rPr>
      <t xml:space="preserve">
</t>
    </r>
    <r>
      <rPr>
        <sz val="11"/>
        <color rgb="FF000000"/>
        <rFont val="Calibri"/>
      </rPr>
      <t>libpam-apparmor/xenial-updates,now 2.10.95-0ubuntu2.7 amd64 [installed]</t>
    </r>
    <r>
      <rPr>
        <sz val="11"/>
        <color rgb="FF000000"/>
        <rFont val="Calibri"/>
      </rPr>
      <t xml:space="preserve">
</t>
    </r>
    <r>
      <rPr>
        <sz val="11"/>
        <color rgb="FF000000"/>
        <rFont val="Calibri"/>
      </rPr>
      <t>If the "Pam_Apparmor" package is not installed, this is a finding.</t>
    </r>
    <r>
      <rPr>
        <sz val="11"/>
        <color rgb="FF000000"/>
        <rFont val="Calibri"/>
      </rPr>
      <t xml:space="preserve">
</t>
    </r>
    <r>
      <rPr>
        <sz val="11"/>
        <color rgb="FF000000"/>
        <rFont val="Calibri"/>
      </rPr>
      <t>Check that Pam_Apparmor has properly configured profiles</t>
    </r>
    <r>
      <rPr>
        <sz val="11"/>
        <color rgb="FF000000"/>
        <rFont val="Calibri"/>
      </rPr>
      <t xml:space="preserve">
</t>
    </r>
    <r>
      <rPr>
        <sz val="11"/>
        <color rgb="FF000000"/>
        <rFont val="Calibri"/>
      </rPr>
      <t># sudo apparmor_status</t>
    </r>
    <r>
      <rPr>
        <sz val="11"/>
        <color rgb="FF000000"/>
        <rFont val="Calibri"/>
      </rPr>
      <t xml:space="preserve">
</t>
    </r>
    <r>
      <rPr>
        <sz val="11"/>
        <color rgb="FF000000"/>
        <rFont val="Calibri"/>
      </rPr>
      <t>apparmor module is loaded.</t>
    </r>
    <r>
      <rPr>
        <sz val="11"/>
        <color rgb="FF000000"/>
        <rFont val="Calibri"/>
      </rPr>
      <t xml:space="preserve">
</t>
    </r>
    <r>
      <rPr>
        <sz val="11"/>
        <color rgb="FF000000"/>
        <rFont val="Calibri"/>
      </rPr>
      <t>13 profiles are loaded.</t>
    </r>
    <r>
      <rPr>
        <sz val="11"/>
        <color rgb="FF000000"/>
        <rFont val="Calibri"/>
      </rPr>
      <t xml:space="preserve">
</t>
    </r>
    <r>
      <rPr>
        <sz val="11"/>
        <color rgb="FF000000"/>
        <rFont val="Calibri"/>
      </rPr>
      <t>13 profiles are in enforce mode.</t>
    </r>
    <r>
      <rPr>
        <sz val="11"/>
        <color rgb="FF000000"/>
        <rFont val="Calibri"/>
      </rPr>
      <t xml:space="preserve">
</t>
    </r>
    <r>
      <rPr>
        <sz val="11"/>
        <color rgb="FF000000"/>
        <rFont val="Calibri"/>
      </rPr>
      <t xml:space="preserve">   /sbin/dhclient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lxc-container-default-with-nesting</t>
    </r>
    <r>
      <rPr>
        <sz val="11"/>
        <color rgb="FF000000"/>
        <rFont val="Calibri"/>
      </rPr>
      <t xml:space="preserve">
</t>
    </r>
    <r>
      <rPr>
        <sz val="11"/>
        <color rgb="FF000000"/>
        <rFont val="Calibri"/>
      </rPr>
      <t>0 profiles are in complain mode.</t>
    </r>
    <r>
      <rPr>
        <sz val="11"/>
        <color rgb="FF000000"/>
        <rFont val="Calibri"/>
      </rPr>
      <t xml:space="preserve">
</t>
    </r>
    <r>
      <rPr>
        <sz val="11"/>
        <color rgb="FF000000"/>
        <rFont val="Calibri"/>
      </rPr>
      <t>If all loaded profiles are not in "enforce" mode, or there are any profiles in "complain" mode, this is a finding.</t>
    </r>
  </si>
  <si>
    <t>V-214993</t>
  </si>
  <si>
    <r>
      <rPr>
        <sz val="11"/>
        <rFont val="Calibri"/>
      </rPr>
      <t>The Apparmor module must be configured to employ a deny-all, permit-by-exception policy to allow the execution of authorized software programs and limit the ability of non-privileged users to grant other users direct access to the contents of their home directories/folders.</t>
    </r>
  </si>
  <si>
    <r>
      <rPr>
        <sz val="11"/>
        <color rgb="FF000000"/>
        <rFont val="Calibri"/>
      </rPr>
      <t>Configure the Ubuntu operating system to employ a deny-all, permit-by-exception policy to allow the execution of authorized software programs.</t>
    </r>
    <r>
      <rPr>
        <sz val="11"/>
        <color rgb="FF000000"/>
        <rFont val="Calibri"/>
      </rPr>
      <t xml:space="preserve">
</t>
    </r>
    <r>
      <rPr>
        <sz val="11"/>
        <color rgb="FF000000"/>
        <rFont val="Calibri"/>
      </rPr>
      <t>Install "Apparmor" (if it is not installed) with the following command:</t>
    </r>
    <r>
      <rPr>
        <sz val="11"/>
        <color rgb="FF000000"/>
        <rFont val="Calibri"/>
      </rPr>
      <t xml:space="preserve">
</t>
    </r>
    <r>
      <rPr>
        <sz val="11"/>
        <color rgb="FF000000"/>
        <rFont val="Calibri"/>
      </rPr>
      <t># sudo apt-get install libpam-apparmor</t>
    </r>
    <r>
      <rPr>
        <sz val="11"/>
        <color rgb="FF000000"/>
        <rFont val="Calibri"/>
      </rPr>
      <t xml:space="preserve">
</t>
    </r>
    <r>
      <rPr>
        <sz val="11"/>
        <color rgb="FF000000"/>
        <rFont val="Calibri"/>
      </rPr>
      <t>Enable/Activate "Apparmor" (if it is not already active) with the following command:</t>
    </r>
    <r>
      <rPr>
        <sz val="11"/>
        <color rgb="FF000000"/>
        <rFont val="Calibri"/>
      </rPr>
      <t xml:space="preserve">
</t>
    </r>
    <r>
      <rPr>
        <sz val="11"/>
        <color rgb="FF000000"/>
        <rFont val="Calibri"/>
      </rPr>
      <t># sudo systemctl enable apparmor.service</t>
    </r>
    <r>
      <rPr>
        <sz val="11"/>
        <color rgb="FF000000"/>
        <rFont val="Calibri"/>
      </rPr>
      <t xml:space="preserve">
</t>
    </r>
    <r>
      <rPr>
        <sz val="11"/>
        <color rgb="FF000000"/>
        <rFont val="Calibri"/>
      </rPr>
      <t>Start "Apparmor" with the following command:</t>
    </r>
    <r>
      <rPr>
        <sz val="11"/>
        <color rgb="FF000000"/>
        <rFont val="Calibri"/>
      </rPr>
      <t xml:space="preserve">
</t>
    </r>
    <r>
      <rPr>
        <sz val="11"/>
        <color rgb="FF000000"/>
        <rFont val="Calibri"/>
      </rPr>
      <t># sudo systemctl start apparmor.service</t>
    </r>
    <r>
      <rPr>
        <sz val="11"/>
        <color rgb="FF000000"/>
        <rFont val="Calibri"/>
      </rPr>
      <t xml:space="preserve">
</t>
    </r>
    <r>
      <rPr>
        <sz val="11"/>
        <color rgb="FF000000"/>
        <rFont val="Calibri"/>
      </rPr>
      <t>Note: Apparmor must have properly configured profiles for applications and home directories. All configurations will be based on the actual system setup and organization and normally are on a per role basis. See the "Apparmor" documentation for more information on configuring profiles.</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</si>
  <si>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whitelisting.</t>
    </r>
    <r>
      <rPr>
        <sz val="11"/>
        <color rgb="FF000000"/>
        <rFont val="Calibri"/>
      </rPr>
      <t xml:space="preserve">
</t>
    </r>
    <r>
      <rPr>
        <sz val="11"/>
        <color rgb="FF000000"/>
        <rFont val="Calibri"/>
      </rPr>
      <t>Utilizing a whitelist provides a configuration management method for allowing the execution of only authorized software. Using only authorized software decreases risk by limiting the number of potential vulnerabilities. Verification of white-listed software occurs prior to execution or at system startup.</t>
    </r>
    <r>
      <rPr>
        <sz val="11"/>
        <color rgb="FF000000"/>
        <rFont val="Calibri"/>
      </rPr>
      <t xml:space="preserve">
</t>
    </r>
    <r>
      <rPr>
        <sz val="11"/>
        <color rgb="FF000000"/>
        <rFont val="Calibri"/>
      </rPr>
      <t>Users' home directories/folders may contain information of a sensitive nature. Non-privileged users should coordinate any sharing of information with an SA through shared resources.</t>
    </r>
    <r>
      <rPr>
        <sz val="11"/>
        <color rgb="FF000000"/>
        <rFont val="Calibri"/>
      </rPr>
      <t xml:space="preserve">
</t>
    </r>
    <r>
      <rPr>
        <sz val="11"/>
        <color rgb="FF000000"/>
        <rFont val="Calibri"/>
      </rPr>
      <t>Satisfies: SRG-OS-000368-GPOS-00154, SRG-OS-000370-GPOS-00155</t>
    </r>
  </si>
  <si>
    <r>
      <rPr>
        <sz val="11"/>
        <color rgb="FF000000"/>
        <rFont val="Calibri"/>
      </rPr>
      <t>Verify the Ubuntu operating system is configured to employ a deny-all, permit-by-exception policy to allow the execution of authorized software programs and access to user home directories.</t>
    </r>
    <r>
      <rPr>
        <sz val="11"/>
        <color rgb="FF000000"/>
        <rFont val="Calibri"/>
      </rPr>
      <t xml:space="preserve">
</t>
    </r>
    <r>
      <rPr>
        <sz val="11"/>
        <color rgb="FF000000"/>
        <rFont val="Calibri"/>
      </rPr>
      <t>Check that "Apparmor" is configured to employ application whitelisting and home directory access control with the following command:</t>
    </r>
    <r>
      <rPr>
        <sz val="11"/>
        <color rgb="FF000000"/>
        <rFont val="Calibri"/>
      </rPr>
      <t xml:space="preserve">
</t>
    </r>
    <r>
      <rPr>
        <sz val="11"/>
        <color rgb="FF000000"/>
        <rFont val="Calibri"/>
      </rPr>
      <t># sudo apparmor_status</t>
    </r>
    <r>
      <rPr>
        <sz val="11"/>
        <color rgb="FF000000"/>
        <rFont val="Calibri"/>
      </rPr>
      <t xml:space="preserve">
</t>
    </r>
    <r>
      <rPr>
        <sz val="11"/>
        <color rgb="FF000000"/>
        <rFont val="Calibri"/>
      </rPr>
      <t>apparmor module is loaded.</t>
    </r>
    <r>
      <rPr>
        <sz val="11"/>
        <color rgb="FF000000"/>
        <rFont val="Calibri"/>
      </rPr>
      <t xml:space="preserve">
</t>
    </r>
    <r>
      <rPr>
        <sz val="11"/>
        <color rgb="FF000000"/>
        <rFont val="Calibri"/>
      </rPr>
      <t>13 profiles are loaded.</t>
    </r>
    <r>
      <rPr>
        <sz val="11"/>
        <color rgb="FF000000"/>
        <rFont val="Calibri"/>
      </rPr>
      <t xml:space="preserve">
</t>
    </r>
    <r>
      <rPr>
        <sz val="11"/>
        <color rgb="FF000000"/>
        <rFont val="Calibri"/>
      </rPr>
      <t>13 profiles are in enforce mode.</t>
    </r>
    <r>
      <rPr>
        <sz val="11"/>
        <color rgb="FF000000"/>
        <rFont val="Calibri"/>
      </rPr>
      <t xml:space="preserve">
</t>
    </r>
    <r>
      <rPr>
        <sz val="11"/>
        <color rgb="FF000000"/>
        <rFont val="Calibri"/>
      </rPr>
      <t xml:space="preserve">   /sbin/dhclient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lxc-container-default-with-nesting</t>
    </r>
    <r>
      <rPr>
        <sz val="11"/>
        <color rgb="FF000000"/>
        <rFont val="Calibri"/>
      </rPr>
      <t xml:space="preserve">
</t>
    </r>
    <r>
      <rPr>
        <sz val="11"/>
        <color rgb="FF000000"/>
        <rFont val="Calibri"/>
      </rPr>
      <t>0 profiles are in complain mode.</t>
    </r>
    <r>
      <rPr>
        <sz val="11"/>
        <color rgb="FF000000"/>
        <rFont val="Calibri"/>
      </rPr>
      <t xml:space="preserve">
</t>
    </r>
    <r>
      <rPr>
        <sz val="11"/>
        <color rgb="FF000000"/>
        <rFont val="Calibri"/>
      </rPr>
      <t>If the defined profiles do not match the organization’s list of authorized software, this is a finding.</t>
    </r>
  </si>
  <si>
    <t>V-214994</t>
  </si>
  <si>
    <r>
      <rPr>
        <sz val="11"/>
        <rFont val="Calibri"/>
      </rPr>
      <t>The x86 Ctrl-Alt-Delete key sequence must be disabled.</t>
    </r>
  </si>
  <si>
    <r>
      <rPr>
        <sz val="11"/>
        <color rgb="FF000000"/>
        <rFont val="Calibri"/>
      </rPr>
      <t>Configure the system to disable the Ctrl-Alt-Delete sequence for the command line with the following command:</t>
    </r>
    <r>
      <rPr>
        <sz val="11"/>
        <color rgb="FF000000"/>
        <rFont val="Calibri"/>
      </rPr>
      <t xml:space="preserve">
</t>
    </r>
    <r>
      <rPr>
        <sz val="11"/>
        <color rgb="FF000000"/>
        <rFont val="Calibri"/>
      </rPr>
      <t># sudo systemctl mask ctrl-alt-del.target</t>
    </r>
    <r>
      <rPr>
        <sz val="11"/>
        <color rgb="FF000000"/>
        <rFont val="Calibri"/>
      </rPr>
      <t xml:space="preserve">
</t>
    </r>
    <r>
      <rPr>
        <sz val="11"/>
        <color rgb="FF000000"/>
        <rFont val="Calibri"/>
      </rPr>
      <t xml:space="preserve">And reload the daemon to take effect </t>
    </r>
    <r>
      <rPr>
        <sz val="11"/>
        <color rgb="FF000000"/>
        <rFont val="Calibri"/>
      </rPr>
      <t xml:space="preserve">
</t>
    </r>
    <r>
      <rPr>
        <sz val="11"/>
        <color rgb="FF000000"/>
        <rFont val="Calibri"/>
      </rPr>
      <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</si>
  <si>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GNOME graphical environment, risk of unintentional reboot from the Ctrl-Alt-Delete sequence is reduced because the user will be prompted before any action is taken.</t>
    </r>
  </si>
  <si>
    <r>
      <rPr>
        <sz val="11"/>
        <color rgb="FF000000"/>
        <rFont val="Calibri"/>
      </rPr>
      <t>Verify the Ubuntu operating system is not configured to reboot the system when Ctrl-Alt-Delete is pressed.</t>
    </r>
    <r>
      <rPr>
        <sz val="11"/>
        <color rgb="FF000000"/>
        <rFont val="Calibri"/>
      </rPr>
      <t xml:space="preserve">
</t>
    </r>
    <r>
      <rPr>
        <sz val="11"/>
        <color rgb="FF000000"/>
        <rFont val="Calibri"/>
      </rPr>
      <t>Check that the "ctrl-alt-del.target" (otherwise also known as reboot.target) is not active with the following command:</t>
    </r>
    <r>
      <rPr>
        <sz val="11"/>
        <color rgb="FF000000"/>
        <rFont val="Calibri"/>
      </rPr>
      <t xml:space="preserve">
</t>
    </r>
    <r>
      <rPr>
        <sz val="11"/>
        <color rgb="FF000000"/>
        <rFont val="Calibri"/>
      </rPr>
      <t># systemctl status ctrl-alt-del.target</t>
    </r>
    <r>
      <rPr>
        <sz val="11"/>
        <color rgb="FF000000"/>
        <rFont val="Calibri"/>
      </rPr>
      <t xml:space="preserve">
</t>
    </r>
    <r>
      <rPr>
        <sz val="11"/>
        <color rgb="FF000000"/>
        <rFont val="Calibri"/>
      </rPr>
      <t>reboot.target - Reboot</t>
    </r>
    <r>
      <rPr>
        <sz val="11"/>
        <color rgb="FF000000"/>
        <rFont val="Calibri"/>
      </rPr>
      <t xml:space="preserve">
</t>
    </r>
    <r>
      <rPr>
        <sz val="11"/>
        <color rgb="FF000000"/>
        <rFont val="Calibri"/>
      </rPr>
      <t xml:space="preserve">   Loaded: loaded (/usr/lib/systemd/system/reboot.target; disabled)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 xml:space="preserve">     Docs: man:systemd.special(7)</t>
    </r>
    <r>
      <rPr>
        <sz val="11"/>
        <color rgb="FF000000"/>
        <rFont val="Calibri"/>
      </rPr>
      <t xml:space="preserve">
</t>
    </r>
    <r>
      <rPr>
        <sz val="11"/>
        <color rgb="FF000000"/>
        <rFont val="Calibri"/>
      </rPr>
      <t>If the "ctrl-alt-del.target" is active, this is a finding.</t>
    </r>
  </si>
  <si>
    <t>V-214995</t>
  </si>
  <si>
    <r>
      <rPr>
        <sz val="11"/>
        <rFont val="Calibri"/>
      </rPr>
      <t>The x86 Ctrl-Alt-Delete key sequence in the Ubuntu operating system must be disabled if a Graphical User Interface is installed.</t>
    </r>
  </si>
  <si>
    <r>
      <rPr>
        <sz val="11"/>
        <color rgb="FF000000"/>
        <rFont val="Calibri"/>
      </rPr>
      <t>Configure the system to disable the Ctrl-Alt-Delete sequence when using a graphical user interface.</t>
    </r>
    <r>
      <rPr>
        <sz val="11"/>
        <color rgb="FF000000"/>
        <rFont val="Calibri"/>
      </rPr>
      <t xml:space="preserve">
</t>
    </r>
    <r>
      <rPr>
        <sz val="11"/>
        <color rgb="FF000000"/>
        <rFont val="Calibri"/>
      </rPr>
      <t>Note: These settings are examples using the operating system's default (GNOME) graphical user interface.</t>
    </r>
    <r>
      <rPr>
        <sz val="11"/>
        <color rgb="FF000000"/>
        <rFont val="Calibri"/>
      </rPr>
      <t xml:space="preserve">
</t>
    </r>
    <r>
      <rPr>
        <sz val="11"/>
        <color rgb="FF000000"/>
        <rFont val="Calibri"/>
      </rPr>
      <t>Create or edit the /etc/dconf/db/local.d/00-disable-CAD file.</t>
    </r>
    <r>
      <rPr>
        <sz val="11"/>
        <color rgb="FF000000"/>
        <rFont val="Calibri"/>
      </rPr>
      <t xml:space="preserve">
</t>
    </r>
    <r>
      <rPr>
        <sz val="11"/>
        <color rgb="FF000000"/>
        <rFont val="Calibri"/>
      </rPr>
      <t>Add the setting to disable the Ctrl-Alt-Delete sequence:</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t>
    </r>
    <r>
      <rPr>
        <sz val="11"/>
        <color rgb="FF000000"/>
        <rFont val="Calibri"/>
      </rPr>
      <t xml:space="preserve">
</t>
    </r>
    <r>
      <rPr>
        <sz val="11"/>
        <color rgb="FF000000"/>
        <rFont val="Calibri"/>
      </rPr>
      <t>Then update the dconf settings:</t>
    </r>
    <r>
      <rPr>
        <sz val="11"/>
        <color rgb="FF000000"/>
        <rFont val="Calibri"/>
      </rPr>
      <t xml:space="preserve">
</t>
    </r>
    <r>
      <rPr>
        <sz val="11"/>
        <color rgb="FF000000"/>
        <rFont val="Calibri"/>
      </rPr>
      <t># dconf update</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</si>
  <si>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a graphical environment, risk of unintentional reboot from the Ctrl-Alt-Delete sequence is reduced because the user will be prompted before any action is taken.</t>
    </r>
  </si>
  <si>
    <r>
      <rPr>
        <sz val="11"/>
        <color rgb="FF000000"/>
        <rFont val="Calibri"/>
      </rPr>
      <t>Verify the Ubuntu operating system is not configured to reboot the system when Ctrl-Alt-Delete is pressed when using a graphical user interface.</t>
    </r>
    <r>
      <rPr>
        <sz val="11"/>
        <color rgb="FF000000"/>
        <rFont val="Calibri"/>
      </rPr>
      <t xml:space="preserve">
</t>
    </r>
    <r>
      <rPr>
        <sz val="11"/>
        <color rgb="FF000000"/>
        <rFont val="Calibri"/>
      </rPr>
      <t>Check that the "logout" target is not bound to an action with the following command:</t>
    </r>
    <r>
      <rPr>
        <sz val="11"/>
        <color rgb="FF000000"/>
        <rFont val="Calibri"/>
      </rPr>
      <t xml:space="preserve">
</t>
    </r>
    <r>
      <rPr>
        <sz val="11"/>
        <color rgb="FF000000"/>
        <rFont val="Calibri"/>
      </rPr>
      <t># grep logout /etc/dconf/db/local.d/*</t>
    </r>
    <r>
      <rPr>
        <sz val="11"/>
        <color rgb="FF000000"/>
        <rFont val="Calibri"/>
      </rPr>
      <t xml:space="preserve">
</t>
    </r>
    <r>
      <rPr>
        <sz val="11"/>
        <color rgb="FF000000"/>
        <rFont val="Calibri"/>
      </rPr>
      <t>logout=''</t>
    </r>
    <r>
      <rPr>
        <sz val="11"/>
        <color rgb="FF000000"/>
        <rFont val="Calibri"/>
      </rPr>
      <t xml:space="preserve">
</t>
    </r>
    <r>
      <rPr>
        <sz val="11"/>
        <color rgb="FF000000"/>
        <rFont val="Calibri"/>
      </rPr>
      <t>If the "logout" key is bound to an action, is commented out, or is missing, this is a finding.</t>
    </r>
  </si>
  <si>
    <t>V-214996</t>
  </si>
  <si>
    <r>
      <rPr>
        <sz val="11"/>
        <rFont val="Calibri"/>
      </rPr>
      <t>Default permissions must be defined in such a way that all authenticated users can only read and modify their own files.</t>
    </r>
  </si>
  <si>
    <r>
      <rPr>
        <sz val="11"/>
        <color rgb="FF000000"/>
        <rFont val="Calibri"/>
      </rPr>
      <t>Configure the system to define the default permissions for all authenticated users in such a way that the user can only read and modify their own files.</t>
    </r>
    <r>
      <rPr>
        <sz val="11"/>
        <color rgb="FF000000"/>
        <rFont val="Calibri"/>
      </rPr>
      <t xml:space="preserve">
</t>
    </r>
    <r>
      <rPr>
        <sz val="11"/>
        <color rgb="FF000000"/>
        <rFont val="Calibri"/>
      </rPr>
      <t>Edit the "UMASK" parameter in the "/etc/login.defs" file to match the example below:</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</si>
  <si>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</si>
  <si>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Verify the Ubuntu operating system defines default permissions for all authenticated users in such a way that the user can only read and modify their own files.</t>
    </r>
    <r>
      <rPr>
        <sz val="11"/>
        <color rgb="FF000000"/>
        <rFont val="Calibri"/>
      </rPr>
      <t xml:space="preserve">
</t>
    </r>
    <r>
      <rPr>
        <sz val="11"/>
        <color rgb="FF000000"/>
        <rFont val="Calibri"/>
      </rPr>
      <t xml:space="preserve">Check that the Ubuntu operating system defines default permissions for all authenticated users with the following command: </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"UMASK" variable is set to "000", this is a finding with the severity raised to a CAT I.</t>
    </r>
    <r>
      <rPr>
        <sz val="11"/>
        <color rgb="FF000000"/>
        <rFont val="Calibri"/>
      </rPr>
      <t xml:space="preserve">
</t>
    </r>
    <r>
      <rPr>
        <sz val="11"/>
        <color rgb="FF000000"/>
        <rFont val="Calibri"/>
      </rPr>
      <t>If the value of "UMASK" is not set to "077", "UMASK" is commented out or "UMASK" is missing completely, this is a finding.</t>
    </r>
  </si>
  <si>
    <t>V-214997</t>
  </si>
  <si>
    <r>
      <rPr>
        <sz val="11"/>
        <rFont val="Calibri"/>
      </rPr>
      <t>The Ubuntu operating system must not have unnecessary accounts.</t>
    </r>
  </si>
  <si>
    <r>
      <rPr>
        <sz val="11"/>
        <color rgb="FF000000"/>
        <rFont val="Calibri"/>
      </rPr>
      <t xml:space="preserve">Configure the system so all accounts on the system are assigned to an active system, application, or user account. </t>
    </r>
    <r>
      <rPr>
        <sz val="11"/>
        <color rgb="FF000000"/>
        <rFont val="Calibri"/>
      </rPr>
      <t xml:space="preserve">
</t>
    </r>
    <r>
      <rPr>
        <sz val="11"/>
        <color rgb="FF000000"/>
        <rFont val="Calibri"/>
      </rPr>
      <t xml:space="preserve">Remove accounts that do not support approved system activities or that allow for a normal user to perform administrative-level actions. </t>
    </r>
    <r>
      <rPr>
        <sz val="11"/>
        <color rgb="FF000000"/>
        <rFont val="Calibri"/>
      </rPr>
      <t xml:space="preserve">
</t>
    </r>
    <r>
      <rPr>
        <sz val="11"/>
        <color rgb="FF000000"/>
        <rFont val="Calibri"/>
      </rPr>
      <t>Document all authorized accounts on the system.</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</si>
  <si>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</si>
  <si>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Verify all accounts on the system are assigned to an active system, application, or user account.</t>
    </r>
    <r>
      <rPr>
        <sz val="11"/>
        <color rgb="FF000000"/>
        <rFont val="Calibri"/>
      </rPr>
      <t xml:space="preserve">
</t>
    </r>
    <r>
      <rPr>
        <sz val="11"/>
        <color rgb="FF000000"/>
        <rFont val="Calibri"/>
      </rPr>
      <t>Obtain the list of authorized system accounts from the Information System Security Officer (ISSO).</t>
    </r>
    <r>
      <rPr>
        <sz val="11"/>
        <color rgb="FF000000"/>
        <rFont val="Calibri"/>
      </rPr>
      <t xml:space="preserve">
</t>
    </r>
    <r>
      <rPr>
        <sz val="11"/>
        <color rgb="FF000000"/>
        <rFont val="Calibri"/>
      </rPr>
      <t>Check the system accounts on the system with the following command:</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root:x:0:0:root:/root:/bin/bash</t>
    </r>
    <r>
      <rPr>
        <sz val="11"/>
        <color rgb="FF000000"/>
        <rFont val="Calibri"/>
      </rPr>
      <t xml:space="preserve">
</t>
    </r>
    <r>
      <rPr>
        <sz val="11"/>
        <color rgb="FF000000"/>
        <rFont val="Calibri"/>
      </rPr>
      <t>...</t>
    </r>
    <r>
      <rPr>
        <sz val="11"/>
        <color rgb="FF000000"/>
        <rFont val="Calibri"/>
      </rPr>
      <t xml:space="preserve">
</t>
    </r>
    <r>
      <rPr>
        <sz val="11"/>
        <color rgb="FF000000"/>
        <rFont val="Calibri"/>
      </rPr>
      <t>games:x:5:60:games:/usr/games:/usr/sbin/nologin</t>
    </r>
    <r>
      <rPr>
        <sz val="11"/>
        <color rgb="FF000000"/>
        <rFont val="Calibri"/>
      </rPr>
      <t xml:space="preserve">
</t>
    </r>
    <r>
      <rPr>
        <sz val="11"/>
        <color rgb="FF000000"/>
        <rFont val="Calibri"/>
      </rPr>
      <t xml:space="preserve">Accounts such as "games" and "gopher" are not authorized accounts as they do not support authorized system functions. </t>
    </r>
    <r>
      <rPr>
        <sz val="11"/>
        <color rgb="FF000000"/>
        <rFont val="Calibri"/>
      </rPr>
      <t xml:space="preserve">
</t>
    </r>
    <r>
      <rPr>
        <sz val="11"/>
        <color rgb="FF000000"/>
        <rFont val="Calibri"/>
      </rPr>
      <t>If the accounts on the system do not match the provided documentation, or accounts that do not support an authorized system function are present, this is a finding.</t>
    </r>
  </si>
  <si>
    <t>V-214998</t>
  </si>
  <si>
    <r>
      <rPr>
        <sz val="11"/>
        <rFont val="Calibri"/>
      </rPr>
      <t>Duplicate User IDs (UIDs) must not exist for interactive users.</t>
    </r>
  </si>
  <si>
    <r>
      <rPr>
        <sz val="11"/>
        <color rgb="FF000000"/>
        <rFont val="Calibri"/>
      </rPr>
      <t>Edit the file "/etc/passwd" and provide each interactive user account that has a duplicate User ID (UID) with a unique UID.</t>
    </r>
  </si>
  <si>
    <r>
      <rPr>
        <sz val="11"/>
        <color rgb="FF000000"/>
        <rFont val="Calibri"/>
      </rPr>
      <t>To assure accountability and prevent unauthenticated access, interactive users must be identified and authenticated to prevent potential misuse and compromise of the system.</t>
    </r>
    <r>
      <rPr>
        <sz val="11"/>
        <color rgb="FF000000"/>
        <rFont val="Calibri"/>
      </rPr>
      <t xml:space="preserve">
</t>
    </r>
    <r>
      <rPr>
        <sz val="11"/>
        <color rgb="FF000000"/>
        <rFont val="Calibri"/>
      </rPr>
      <t xml:space="preserve">Interactive users include organizational employees or individuals the organization deems to have equivalent status of employees (e.g., contractors). Interactive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 SRG-OS-000134-GPOS-00068</t>
    </r>
  </si>
  <si>
    <r>
      <rPr>
        <sz val="11"/>
        <color rgb="FF000000"/>
        <rFont val="Calibri"/>
      </rPr>
      <t>Verify that the Ubuntu operating system contains no duplicate User IDs (UIDs) for interactive users.</t>
    </r>
    <r>
      <rPr>
        <sz val="11"/>
        <color rgb="FF000000"/>
        <rFont val="Calibri"/>
      </rPr>
      <t xml:space="preserve">
</t>
    </r>
    <r>
      <rPr>
        <sz val="11"/>
        <color rgb="FF000000"/>
        <rFont val="Calibri"/>
      </rPr>
      <t>Check that the Ubuntu operating system contains no duplicate UIDs for interactive users with the following command:</t>
    </r>
    <r>
      <rPr>
        <sz val="11"/>
        <color rgb="FF000000"/>
        <rFont val="Calibri"/>
      </rPr>
      <t xml:space="preserve">
</t>
    </r>
    <r>
      <rPr>
        <sz val="11"/>
        <color rgb="FF000000"/>
        <rFont val="Calibri"/>
      </rPr>
      <t># awk -F ":" 'list[$3]++{print $1, $3}' /etc/passwd</t>
    </r>
    <r>
      <rPr>
        <sz val="11"/>
        <color rgb="FF000000"/>
        <rFont val="Calibri"/>
      </rPr>
      <t xml:space="preserve">
</t>
    </r>
    <r>
      <rPr>
        <sz val="11"/>
        <color rgb="FF000000"/>
        <rFont val="Calibri"/>
      </rPr>
      <t>If output is produced, and the accounts listed are interactive user accounts, this is a finding.</t>
    </r>
  </si>
  <si>
    <t>V-214999</t>
  </si>
  <si>
    <r>
      <rPr>
        <sz val="11"/>
        <rFont val="Calibri"/>
      </rPr>
      <t>The root account must be the only account having unrestricted access to the system.</t>
    </r>
  </si>
  <si>
    <r>
      <rPr>
        <sz val="11"/>
        <color rgb="FF000000"/>
        <rFont val="Calibri"/>
      </rPr>
      <t xml:space="preserve">Change the User ID (UID) of any account on the system, other than root, that has a UID of "0". </t>
    </r>
    <r>
      <rPr>
        <sz val="11"/>
        <color rgb="FF000000"/>
        <rFont val="Calibri"/>
      </rPr>
      <t xml:space="preserve">
</t>
    </r>
    <r>
      <rPr>
        <sz val="11"/>
        <color rgb="FF000000"/>
        <rFont val="Calibri"/>
      </rPr>
      <t>If the account is associated with system commands or applications, the UID should be changed to one greater than "0" but less than "1000". Otherwise, assign a UID of greater than "1000" that has not already been assigned.</t>
    </r>
  </si>
  <si>
    <r>
      <rPr>
        <sz val="11"/>
        <color rgb="FF000000"/>
        <rFont val="Calibri"/>
      </rPr>
      <t>If an account other than root also has a User Identifier (UID) of "0", it has root authority, giving that account unrestricted access to the entire Ubuntu operating system. Multiple accounts with a UID of "0" afford an opportunity for potential intruders to guess a password for a privileged account.</t>
    </r>
  </si>
  <si>
    <r>
      <rPr>
        <sz val="11"/>
        <color rgb="FF000000"/>
        <rFont val="Calibri"/>
      </rPr>
      <t>Check the Ubuntu operating system for duplicate User ID (UID) "0" assignments with the following command:</t>
    </r>
    <r>
      <rPr>
        <sz val="11"/>
        <color rgb="FF000000"/>
        <rFont val="Calibri"/>
      </rPr>
      <t xml:space="preserve">
</t>
    </r>
    <r>
      <rPr>
        <sz val="11"/>
        <color rgb="FF000000"/>
        <rFont val="Calibri"/>
      </rPr>
      <t># awk -F: '$3 == 0 {print $1}' /etc/passwd</t>
    </r>
    <r>
      <rPr>
        <sz val="11"/>
        <color rgb="FF000000"/>
        <rFont val="Calibri"/>
      </rPr>
      <t xml:space="preserve">
</t>
    </r>
    <r>
      <rPr>
        <sz val="11"/>
        <color rgb="FF000000"/>
        <rFont val="Calibri"/>
      </rPr>
      <t>root</t>
    </r>
    <r>
      <rPr>
        <sz val="11"/>
        <color rgb="FF000000"/>
        <rFont val="Calibri"/>
      </rPr>
      <t xml:space="preserve">
</t>
    </r>
    <r>
      <rPr>
        <sz val="11"/>
        <color rgb="FF000000"/>
        <rFont val="Calibri"/>
      </rPr>
      <t>If any accounts other than root have a UID of "0", this is a finding.</t>
    </r>
  </si>
  <si>
    <t>V-215000</t>
  </si>
  <si>
    <r>
      <rPr>
        <sz val="11"/>
        <rFont val="Calibri"/>
      </rPr>
      <t>User accounts with temporary passwords, must require an immediate change to a permanent password after login.</t>
    </r>
  </si>
  <si>
    <r>
      <rPr>
        <sz val="11"/>
        <color rgb="FF000000"/>
        <rFont val="Calibri"/>
      </rPr>
      <t>Create a policy that ensures when a user is created, it is created using a method that forces a user to change their password upon their next login.</t>
    </r>
    <r>
      <rPr>
        <sz val="11"/>
        <color rgb="FF000000"/>
        <rFont val="Calibri"/>
      </rPr>
      <t xml:space="preserve">
</t>
    </r>
    <r>
      <rPr>
        <sz val="11"/>
        <color rgb="FF000000"/>
        <rFont val="Calibri"/>
      </rPr>
      <t>Below are two examples of how to create a user account that requires the user to change their password upon their next login.</t>
    </r>
    <r>
      <rPr>
        <sz val="11"/>
        <color rgb="FF000000"/>
        <rFont val="Calibri"/>
      </rPr>
      <t xml:space="preserve">
</t>
    </r>
    <r>
      <rPr>
        <sz val="11"/>
        <color rgb="FF000000"/>
        <rFont val="Calibri"/>
      </rPr>
      <t># chage -d 0 [UserName]</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passwd -e [UserName]</t>
    </r>
  </si>
  <si>
    <r>
      <rPr>
        <sz val="11"/>
        <color rgb="FF000000"/>
        <rFont val="Calibri"/>
      </rPr>
      <t>Without providing this capability, an account may be created without a password. Non-repudiation cannot be guaranteed once an account is created if a user is not forced to change the temporary password upon initial logon.</t>
    </r>
    <r>
      <rPr>
        <sz val="11"/>
        <color rgb="FF000000"/>
        <rFont val="Calibri"/>
      </rPr>
      <t xml:space="preserve">
</t>
    </r>
    <r>
      <rPr>
        <sz val="11"/>
        <color rgb="FF000000"/>
        <rFont val="Calibri"/>
      </rPr>
      <t>Temporary passwords are typically used to allow access when new accounts are created or passwords are changed. It is common practice for administrators to create temporary passwords for user accounts which allow the users to log on, yet force them to change the password once they have successfully authenticated.</t>
    </r>
  </si>
  <si>
    <r>
      <rPr>
        <sz val="11"/>
        <color rgb="FF000000"/>
        <rFont val="Calibri"/>
      </rPr>
      <t>Verify a policy exists that ensures when a user account is created, it is created using a method that forces a user to change their password upon their next login.</t>
    </r>
    <r>
      <rPr>
        <sz val="11"/>
        <color rgb="FF000000"/>
        <rFont val="Calibri"/>
      </rPr>
      <t xml:space="preserve">
</t>
    </r>
    <r>
      <rPr>
        <sz val="11"/>
        <color rgb="FF000000"/>
        <rFont val="Calibri"/>
      </rPr>
      <t>If a policy does not exist, this is a finding.</t>
    </r>
  </si>
  <si>
    <t>V-215001</t>
  </si>
  <si>
    <r>
      <rPr>
        <sz val="11"/>
        <rFont val="Calibri"/>
      </rPr>
      <t>Pluggable Authentication Module (PAM) must prohibit the use of cached authentications after one day.</t>
    </r>
  </si>
  <si>
    <r>
      <rPr>
        <sz val="11"/>
        <color rgb="FF000000"/>
        <rFont val="Calibri"/>
      </rPr>
      <t xml:space="preserve">Configure Pluggable Authentication Module (PAM) to prohibit the use of cached authentications after one day. </t>
    </r>
    <r>
      <rPr>
        <sz val="11"/>
        <color rgb="FF000000"/>
        <rFont val="Calibri"/>
      </rPr>
      <t xml:space="preserve">
</t>
    </r>
    <r>
      <rPr>
        <sz val="11"/>
        <color rgb="FF000000"/>
        <rFont val="Calibri"/>
      </rPr>
      <t>Add or change the following line in "/etc/pam.d/common-auth" or "/etc/pam.d/common-session" just below the line "[pam]".</t>
    </r>
    <r>
      <rPr>
        <sz val="11"/>
        <color rgb="FF000000"/>
        <rFont val="Calibri"/>
      </rPr>
      <t xml:space="preserve">
</t>
    </r>
    <r>
      <rPr>
        <sz val="11"/>
        <color rgb="FF000000"/>
        <rFont val="Calibri"/>
      </rPr>
      <t>timestamp_timeout = 86400</t>
    </r>
  </si>
  <si>
    <r>
      <rPr>
        <sz val="11"/>
        <color rgb="FF000000"/>
        <rFont val="Calibri"/>
      </rPr>
      <t>If cached authentication information is out-of-date, the validity of the authentication information may be questionable.</t>
    </r>
  </si>
  <si>
    <r>
      <rPr>
        <sz val="11"/>
        <color rgb="FF000000"/>
        <rFont val="Calibri"/>
      </rPr>
      <t>Verify that Pluggable Authentication Module (PAM) prohibits the use of cached authentications after one day.</t>
    </r>
    <r>
      <rPr>
        <sz val="11"/>
        <color rgb="FF000000"/>
        <rFont val="Calibri"/>
      </rPr>
      <t xml:space="preserve">
</t>
    </r>
    <r>
      <rPr>
        <sz val="11"/>
        <color rgb="FF000000"/>
        <rFont val="Calibri"/>
      </rPr>
      <t>Note: If smart card authentication is not being used on the system this item is Not Applicable.</t>
    </r>
    <r>
      <rPr>
        <sz val="11"/>
        <color rgb="FF000000"/>
        <rFont val="Calibri"/>
      </rPr>
      <t xml:space="preserve">
</t>
    </r>
    <r>
      <rPr>
        <sz val="11"/>
        <color rgb="FF000000"/>
        <rFont val="Calibri"/>
      </rPr>
      <t>Check that PAM prohibits the use of cached authentications after one day with the following command:</t>
    </r>
    <r>
      <rPr>
        <sz val="11"/>
        <color rgb="FF000000"/>
        <rFont val="Calibri"/>
      </rPr>
      <t xml:space="preserve">
</t>
    </r>
    <r>
      <rPr>
        <sz val="11"/>
        <color rgb="FF000000"/>
        <rFont val="Calibri"/>
      </rPr>
      <t># sudo grep -i "timestamp_timeout" /etc/pam.d/*</t>
    </r>
    <r>
      <rPr>
        <sz val="11"/>
        <color rgb="FF000000"/>
        <rFont val="Calibri"/>
      </rPr>
      <t xml:space="preserve">
</t>
    </r>
    <r>
      <rPr>
        <sz val="11"/>
        <color rgb="FF000000"/>
        <rFont val="Calibri"/>
      </rPr>
      <t>timestamp_timeout=86400</t>
    </r>
    <r>
      <rPr>
        <sz val="11"/>
        <color rgb="FF000000"/>
        <rFont val="Calibri"/>
      </rPr>
      <t xml:space="preserve">
</t>
    </r>
    <r>
      <rPr>
        <sz val="11"/>
        <color rgb="FF000000"/>
        <rFont val="Calibri"/>
      </rPr>
      <t>If "timestamp_timeout" is not set to a value of "86400" or less, or is commented out, this is a finding.</t>
    </r>
  </si>
  <si>
    <t>V-215002</t>
  </si>
  <si>
    <r>
      <rPr>
        <sz val="11"/>
        <rFont val="Calibri"/>
      </rPr>
      <t>All files and directories must have a valid owner.</t>
    </r>
  </si>
  <si>
    <r>
      <rPr>
        <sz val="11"/>
        <color rgb="FF000000"/>
        <rFont val="Calibri"/>
      </rPr>
      <t>Either remove all files and directories from the system that do not have a valid user, or assign a valid user to all unowned files and directories on the Ubuntu operating system with the "chown" command:</t>
    </r>
    <r>
      <rPr>
        <sz val="11"/>
        <color rgb="FF000000"/>
        <rFont val="Calibri"/>
      </rPr>
      <t xml:space="preserve">
</t>
    </r>
    <r>
      <rPr>
        <sz val="11"/>
        <color rgb="FF000000"/>
        <rFont val="Calibri"/>
      </rPr>
      <t># sudo chown &lt;user&gt; &lt;file&gt;</t>
    </r>
  </si>
  <si>
    <r>
      <rPr>
        <sz val="11"/>
        <color rgb="FF000000"/>
        <rFont val="Calibri"/>
      </rPr>
      <t>Unowned files and directories may be unintentionally inherited if a user is assigned the same User Identifier "UID" as the UID of the un-owned files.</t>
    </r>
  </si>
  <si>
    <r>
      <rPr>
        <sz val="11"/>
        <color rgb="FF000000"/>
        <rFont val="Calibri"/>
      </rPr>
      <t>Verify all files and directories on the Ubuntu operating system have a valid owner.</t>
    </r>
    <r>
      <rPr>
        <sz val="11"/>
        <color rgb="FF000000"/>
        <rFont val="Calibri"/>
      </rPr>
      <t xml:space="preserve">
</t>
    </r>
    <r>
      <rPr>
        <sz val="11"/>
        <color rgb="FF000000"/>
        <rFont val="Calibri"/>
      </rPr>
      <t>Check the owner of all files and directories with the following command:</t>
    </r>
    <r>
      <rPr>
        <sz val="11"/>
        <color rgb="FF000000"/>
        <rFont val="Calibri"/>
      </rPr>
      <t xml:space="preserve">
</t>
    </r>
    <r>
      <rPr>
        <sz val="11"/>
        <color rgb="FF000000"/>
        <rFont val="Calibri"/>
      </rPr>
      <t># sudo find / -nouser</t>
    </r>
    <r>
      <rPr>
        <sz val="11"/>
        <color rgb="FF000000"/>
        <rFont val="Calibri"/>
      </rPr>
      <t xml:space="preserve">
</t>
    </r>
    <r>
      <rPr>
        <sz val="11"/>
        <color rgb="FF000000"/>
        <rFont val="Calibri"/>
      </rPr>
      <t>If any files on the system do not have an assigned owner, this is a finding.</t>
    </r>
  </si>
  <si>
    <t>V-215003</t>
  </si>
  <si>
    <r>
      <rPr>
        <sz val="11"/>
        <rFont val="Calibri"/>
      </rPr>
      <t>All files and directories must have a valid group owner.</t>
    </r>
  </si>
  <si>
    <r>
      <rPr>
        <sz val="11"/>
        <color rgb="FF000000"/>
        <rFont val="Calibri"/>
      </rPr>
      <t>Either remove all files and directories from the Ubuntu operating system that do not have a valid group, or assign a valid group to all files and directories on the system with the "chgrp" command:</t>
    </r>
    <r>
      <rPr>
        <sz val="11"/>
        <color rgb="FF000000"/>
        <rFont val="Calibri"/>
      </rPr>
      <t xml:space="preserve">
</t>
    </r>
    <r>
      <rPr>
        <sz val="11"/>
        <color rgb="FF000000"/>
        <rFont val="Calibri"/>
      </rPr>
      <t># sudo chgrp &lt;group&gt; &lt;file&gt;</t>
    </r>
  </si>
  <si>
    <r>
      <rPr>
        <sz val="11"/>
        <color rgb="FF000000"/>
        <rFont val="Calibri"/>
      </rPr>
      <t>Files without a valid group owner may be unintentionally inherited if a group is assigned the same Group Identifier (GID) as the GID of the files without a valid group owner.</t>
    </r>
  </si>
  <si>
    <r>
      <rPr>
        <sz val="11"/>
        <color rgb="FF000000"/>
        <rFont val="Calibri"/>
      </rPr>
      <t>Verify all files and directories on the Ubuntu operating system have a valid group.</t>
    </r>
    <r>
      <rPr>
        <sz val="11"/>
        <color rgb="FF000000"/>
        <rFont val="Calibri"/>
      </rPr>
      <t xml:space="preserve">
</t>
    </r>
    <r>
      <rPr>
        <sz val="11"/>
        <color rgb="FF000000"/>
        <rFont val="Calibri"/>
      </rPr>
      <t>Check the owner of all files and directories with the following command:</t>
    </r>
    <r>
      <rPr>
        <sz val="11"/>
        <color rgb="FF000000"/>
        <rFont val="Calibri"/>
      </rPr>
      <t xml:space="preserve">
</t>
    </r>
    <r>
      <rPr>
        <sz val="11"/>
        <color rgb="FF000000"/>
        <rFont val="Calibri"/>
      </rPr>
      <t># sudo find / -nogroup</t>
    </r>
    <r>
      <rPr>
        <sz val="11"/>
        <color rgb="FF000000"/>
        <rFont val="Calibri"/>
      </rPr>
      <t xml:space="preserve">
</t>
    </r>
    <r>
      <rPr>
        <sz val="11"/>
        <color rgb="FF000000"/>
        <rFont val="Calibri"/>
      </rPr>
      <t>If any files on the system do not have an assigned group, this is a finding.</t>
    </r>
  </si>
  <si>
    <t>V-215004</t>
  </si>
  <si>
    <r>
      <rPr>
        <sz val="11"/>
        <rFont val="Calibri"/>
      </rPr>
      <t>All local interactive users must have a home directory assigned in the /etc/passwd file.</t>
    </r>
  </si>
  <si>
    <r>
      <rPr>
        <sz val="11"/>
        <color rgb="FF000000"/>
        <rFont val="Calibri"/>
      </rPr>
      <t>Assign home directories to all local interactive users on the Ubuntu operating system that currently do not have a home directory assigned.</t>
    </r>
  </si>
  <si>
    <r>
      <rPr>
        <sz val="11"/>
        <color rgb="FF000000"/>
        <rFont val="Calibri"/>
      </rPr>
      <t>If local interactive users are not assigned a valid home directory, there is no place for the storage and control of files they should own.</t>
    </r>
  </si>
  <si>
    <r>
      <rPr>
        <sz val="11"/>
        <color rgb="FF000000"/>
        <rFont val="Calibri"/>
      </rPr>
      <t>Verify local interactive users on the Ubuntu operating system have a home directory assigned.</t>
    </r>
    <r>
      <rPr>
        <sz val="11"/>
        <color rgb="FF000000"/>
        <rFont val="Calibri"/>
      </rPr>
      <t xml:space="preserve">
</t>
    </r>
    <r>
      <rPr>
        <sz val="11"/>
        <color rgb="FF000000"/>
        <rFont val="Calibri"/>
      </rPr>
      <t>Check for missing local interactive user home directories with the following command:</t>
    </r>
    <r>
      <rPr>
        <sz val="11"/>
        <color rgb="FF000000"/>
        <rFont val="Calibri"/>
      </rPr>
      <t xml:space="preserve">
</t>
    </r>
    <r>
      <rPr>
        <sz val="11"/>
        <color rgb="FF000000"/>
        <rFont val="Calibri"/>
      </rPr>
      <t># sudo pwck -r</t>
    </r>
    <r>
      <rPr>
        <sz val="11"/>
        <color rgb="FF000000"/>
        <rFont val="Calibri"/>
      </rPr>
      <t xml:space="preserve">
</t>
    </r>
    <r>
      <rPr>
        <sz val="11"/>
        <color rgb="FF000000"/>
        <rFont val="Calibri"/>
      </rPr>
      <t>user 'lp': directory '/var/spool/lpd' does not exist</t>
    </r>
    <r>
      <rPr>
        <sz val="11"/>
        <color rgb="FF000000"/>
        <rFont val="Calibri"/>
      </rPr>
      <t xml:space="preserve">
</t>
    </r>
    <r>
      <rPr>
        <sz val="11"/>
        <color rgb="FF000000"/>
        <rFont val="Calibri"/>
      </rPr>
      <t>user 'news': directory '/var/spool/news' does not exist</t>
    </r>
    <r>
      <rPr>
        <sz val="11"/>
        <color rgb="FF000000"/>
        <rFont val="Calibri"/>
      </rPr>
      <t xml:space="preserve">
</t>
    </r>
    <r>
      <rPr>
        <sz val="11"/>
        <color rgb="FF000000"/>
        <rFont val="Calibri"/>
      </rPr>
      <t>user 'uucp': directory '/var/spool/uucp' does not exist</t>
    </r>
    <r>
      <rPr>
        <sz val="11"/>
        <color rgb="FF000000"/>
        <rFont val="Calibri"/>
      </rPr>
      <t xml:space="preserve">
</t>
    </r>
    <r>
      <rPr>
        <sz val="11"/>
        <color rgb="FF000000"/>
        <rFont val="Calibri"/>
      </rPr>
      <t>user 'www-data': directory '/var/www' does not exist</t>
    </r>
    <r>
      <rPr>
        <sz val="11"/>
        <color rgb="FF000000"/>
        <rFont val="Calibri"/>
      </rPr>
      <t xml:space="preserve">
</t>
    </r>
    <r>
      <rPr>
        <sz val="11"/>
        <color rgb="FF000000"/>
        <rFont val="Calibri"/>
      </rPr>
      <t>Ask the System Administrator (SA) if any users found without home directories are local interactive users. If the SA is unable to provide a response, check for users with a User Identifier (UID) of 1000 or greater with the following command:</t>
    </r>
    <r>
      <rPr>
        <sz val="11"/>
        <color rgb="FF000000"/>
        <rFont val="Calibri"/>
      </rPr>
      <t xml:space="preserve">
</t>
    </r>
    <r>
      <rPr>
        <sz val="11"/>
        <color rgb="FF000000"/>
        <rFont val="Calibri"/>
      </rPr>
      <t># sudo cut -d: -f 1,3 /etc/passwd | egrep ":[1-4][0-9]{2}$|:[0-9]{1,2}$"</t>
    </r>
    <r>
      <rPr>
        <sz val="11"/>
        <color rgb="FF000000"/>
        <rFont val="Calibri"/>
      </rPr>
      <t xml:space="preserve">
</t>
    </r>
    <r>
      <rPr>
        <sz val="11"/>
        <color rgb="FF000000"/>
        <rFont val="Calibri"/>
      </rPr>
      <t>If any interactive users do not have a home directory assigned, this is a finding.</t>
    </r>
  </si>
  <si>
    <t>V-215005</t>
  </si>
  <si>
    <r>
      <rPr>
        <sz val="11"/>
        <rFont val="Calibri"/>
      </rPr>
      <t>All local interactive user accounts, upon creation, must be assigned a home directory.</t>
    </r>
  </si>
  <si>
    <r>
      <rPr>
        <sz val="11"/>
        <color rgb="FF000000"/>
        <rFont val="Calibri"/>
      </rPr>
      <t>Configure the Ubuntu operating system to assign home directories to all new local interactive users by setting the "CREATE_HOME" parameter in "/etc/login.defs" to "yes" as follows.</t>
    </r>
    <r>
      <rPr>
        <sz val="11"/>
        <color rgb="FF000000"/>
        <rFont val="Calibri"/>
      </rPr>
      <t xml:space="preserve">
</t>
    </r>
    <r>
      <rPr>
        <sz val="11"/>
        <color rgb="FF000000"/>
        <rFont val="Calibri"/>
      </rPr>
      <t>CREATE_HOME yes</t>
    </r>
  </si>
  <si>
    <r>
      <rPr>
        <sz val="11"/>
        <color rgb="FF000000"/>
        <rFont val="Calibri"/>
      </rPr>
      <t>Verify all local interactive users on the Ubuntu operating system are assigned a home directory upon creation.</t>
    </r>
    <r>
      <rPr>
        <sz val="11"/>
        <color rgb="FF000000"/>
        <rFont val="Calibri"/>
      </rPr>
      <t xml:space="preserve">
</t>
    </r>
    <r>
      <rPr>
        <sz val="11"/>
        <color rgb="FF000000"/>
        <rFont val="Calibri"/>
      </rPr>
      <t>Check to see if the system is configured to create home directories for local interactive users with the following command:</t>
    </r>
    <r>
      <rPr>
        <sz val="11"/>
        <color rgb="FF000000"/>
        <rFont val="Calibri"/>
      </rPr>
      <t xml:space="preserve">
</t>
    </r>
    <r>
      <rPr>
        <sz val="11"/>
        <color rgb="FF000000"/>
        <rFont val="Calibri"/>
      </rPr>
      <t># grep -i create_home /etc/login.defs</t>
    </r>
    <r>
      <rPr>
        <sz val="11"/>
        <color rgb="FF000000"/>
        <rFont val="Calibri"/>
      </rPr>
      <t xml:space="preserve">
</t>
    </r>
    <r>
      <rPr>
        <sz val="11"/>
        <color rgb="FF000000"/>
        <rFont val="Calibri"/>
      </rPr>
      <t>CREATE_HOME yes</t>
    </r>
    <r>
      <rPr>
        <sz val="11"/>
        <color rgb="FF000000"/>
        <rFont val="Calibri"/>
      </rPr>
      <t xml:space="preserve">
</t>
    </r>
    <r>
      <rPr>
        <sz val="11"/>
        <color rgb="FF000000"/>
        <rFont val="Calibri"/>
      </rPr>
      <t>If the value for "CREATE_HOME" parameter is not set to "yes", the line is missing, or the line is commented out, this is a finding.</t>
    </r>
  </si>
  <si>
    <t>V-215006</t>
  </si>
  <si>
    <r>
      <rPr>
        <sz val="11"/>
        <rFont val="Calibri"/>
      </rPr>
      <t>All local interactive user home directories defined in the /etc/passwd file must exist.</t>
    </r>
  </si>
  <si>
    <r>
      <rPr>
        <sz val="11"/>
        <color rgb="FF000000"/>
        <rFont val="Calibri"/>
      </rPr>
      <t>Create home directories to all local interactive users that currently do not have a home directory assigned. Use the following commands to create the user home directory assigned in "/etc/ passwd":</t>
    </r>
    <r>
      <rPr>
        <sz val="11"/>
        <color rgb="FF000000"/>
        <rFont val="Calibri"/>
      </rPr>
      <t xml:space="preserve">
</t>
    </r>
    <r>
      <rPr>
        <sz val="11"/>
        <color rgb="FF000000"/>
        <rFont val="Calibri"/>
      </rPr>
      <t>Note: The example will be for the user smithj, who has a home directory of "/home/smithj", a User ID (UID) of "smithj", and a Group Identifier (GID) of "users assigned" in "/etc/passwd".</t>
    </r>
    <r>
      <rPr>
        <sz val="11"/>
        <color rgb="FF000000"/>
        <rFont val="Calibri"/>
      </rPr>
      <t xml:space="preserve">
</t>
    </r>
    <r>
      <rPr>
        <sz val="11"/>
        <color rgb="FF000000"/>
        <rFont val="Calibri"/>
      </rPr>
      <t xml:space="preserve"># mkdir /home/smithj </t>
    </r>
    <r>
      <rPr>
        <sz val="11"/>
        <color rgb="FF000000"/>
        <rFont val="Calibri"/>
      </rPr>
      <t xml:space="preserve">
</t>
    </r>
    <r>
      <rPr>
        <sz val="11"/>
        <color rgb="FF000000"/>
        <rFont val="Calibri"/>
      </rPr>
      <t># chown smithj /home/smithj</t>
    </r>
    <r>
      <rPr>
        <sz val="11"/>
        <color rgb="FF000000"/>
        <rFont val="Calibri"/>
      </rPr>
      <t xml:space="preserve">
</t>
    </r>
    <r>
      <rPr>
        <sz val="11"/>
        <color rgb="FF000000"/>
        <rFont val="Calibri"/>
      </rPr>
      <t># chgrp users /home/smithj</t>
    </r>
    <r>
      <rPr>
        <sz val="11"/>
        <color rgb="FF000000"/>
        <rFont val="Calibri"/>
      </rPr>
      <t xml:space="preserve">
</t>
    </r>
    <r>
      <rPr>
        <sz val="11"/>
        <color rgb="FF000000"/>
        <rFont val="Calibri"/>
      </rPr>
      <t># chmod 0750 /home/smithj</t>
    </r>
  </si>
  <si>
    <r>
      <rPr>
        <sz val="11"/>
        <color rgb="FF000000"/>
        <rFont val="Calibri"/>
      </rPr>
      <t>If a local interactive user has a home directory defined that does not exist, the user may be given access to the / directory as the current working directory upon logon. This could create a Denial of Service because the user would not be able to access their logon configuration files, and it may give them visibility to system files they normally would not be able to access.</t>
    </r>
  </si>
  <si>
    <r>
      <rPr>
        <sz val="11"/>
        <color rgb="FF000000"/>
        <rFont val="Calibri"/>
      </rPr>
      <t>Verify the assigned home directory of all local interactive users on the Ubuntu operating system exists.</t>
    </r>
    <r>
      <rPr>
        <sz val="11"/>
        <color rgb="FF000000"/>
        <rFont val="Calibri"/>
      </rPr>
      <t xml:space="preserve">
</t>
    </r>
    <r>
      <rPr>
        <sz val="11"/>
        <color rgb="FF000000"/>
        <rFont val="Calibri"/>
      </rPr>
      <t>Check the home directory assignment for all local interactive non-privileged users with the following command:</t>
    </r>
    <r>
      <rPr>
        <sz val="11"/>
        <color rgb="FF000000"/>
        <rFont val="Calibri"/>
      </rPr>
      <t xml:space="preserve">
</t>
    </r>
    <r>
      <rPr>
        <sz val="11"/>
        <color rgb="FF000000"/>
        <rFont val="Calibri"/>
      </rPr>
      <t># ls -ld $(awk -F: '($3&gt;=1000)&amp;&amp;($1!="nobody"){print $6}' /etc/passwd)</t>
    </r>
    <r>
      <rPr>
        <sz val="11"/>
        <color rgb="FF000000"/>
        <rFont val="Calibri"/>
      </rPr>
      <t xml:space="preserve">
</t>
    </r>
    <r>
      <rPr>
        <sz val="11"/>
        <color rgb="FF000000"/>
        <rFont val="Calibri"/>
      </rPr>
      <t>drwxr-xr-x 2 smithj admin 4096 Jun 5 12:41 smithj</t>
    </r>
    <r>
      <rPr>
        <sz val="11"/>
        <color rgb="FF000000"/>
        <rFont val="Calibri"/>
      </rPr>
      <t xml:space="preserve">
</t>
    </r>
    <r>
      <rPr>
        <sz val="11"/>
        <color rgb="FF000000"/>
        <rFont val="Calibri"/>
      </rPr>
      <t>Note: This may miss interactive users that have been assigned a privileged User ID (UID). Evidence of interactive use may be obtained from a number of log files containing system logon information.</t>
    </r>
    <r>
      <rPr>
        <sz val="11"/>
        <color rgb="FF000000"/>
        <rFont val="Calibri"/>
      </rPr>
      <t xml:space="preserve">
</t>
    </r>
    <r>
      <rPr>
        <sz val="11"/>
        <color rgb="FF000000"/>
        <rFont val="Calibri"/>
      </rPr>
      <t>Check that all referenced home directories exist with the following command:</t>
    </r>
    <r>
      <rPr>
        <sz val="11"/>
        <color rgb="FF000000"/>
        <rFont val="Calibri"/>
      </rPr>
      <t xml:space="preserve">
</t>
    </r>
    <r>
      <rPr>
        <sz val="11"/>
        <color rgb="FF000000"/>
        <rFont val="Calibri"/>
      </rPr>
      <t># pwck -r</t>
    </r>
    <r>
      <rPr>
        <sz val="11"/>
        <color rgb="FF000000"/>
        <rFont val="Calibri"/>
      </rPr>
      <t xml:space="preserve">
</t>
    </r>
    <r>
      <rPr>
        <sz val="11"/>
        <color rgb="FF000000"/>
        <rFont val="Calibri"/>
      </rPr>
      <t>user 'smithj': directory '/home/smithj' does not exist</t>
    </r>
    <r>
      <rPr>
        <sz val="11"/>
        <color rgb="FF000000"/>
        <rFont val="Calibri"/>
      </rPr>
      <t xml:space="preserve">
</t>
    </r>
    <r>
      <rPr>
        <sz val="11"/>
        <color rgb="FF000000"/>
        <rFont val="Calibri"/>
      </rPr>
      <t>If any home directories referenced in "/etc/passwd" are returned as not defined, this is a finding.</t>
    </r>
  </si>
  <si>
    <t>V-215007</t>
  </si>
  <si>
    <r>
      <rPr>
        <sz val="11"/>
        <rFont val="Calibri"/>
      </rPr>
      <t>All local interactive user home directories must have mode 0750 or less permissive.</t>
    </r>
  </si>
  <si>
    <r>
      <rPr>
        <sz val="11"/>
        <color rgb="FF000000"/>
        <rFont val="Calibri"/>
      </rPr>
      <t>Change the mode of interactive user’s home directories to "0750". To change the mode of a local interactive user’s home directory, use the following command:</t>
    </r>
    <r>
      <rPr>
        <sz val="11"/>
        <color rgb="FF000000"/>
        <rFont val="Calibri"/>
      </rPr>
      <t xml:space="preserve">
</t>
    </r>
    <r>
      <rPr>
        <sz val="11"/>
        <color rgb="FF000000"/>
        <rFont val="Calibri"/>
      </rPr>
      <t>Note: The example will be for the user "smithj".</t>
    </r>
    <r>
      <rPr>
        <sz val="11"/>
        <color rgb="FF000000"/>
        <rFont val="Calibri"/>
      </rPr>
      <t xml:space="preserve">
</t>
    </r>
    <r>
      <rPr>
        <sz val="11"/>
        <color rgb="FF000000"/>
        <rFont val="Calibri"/>
      </rPr>
      <t># chmod 0750 /home/smithj</t>
    </r>
  </si>
  <si>
    <r>
      <rPr>
        <sz val="11"/>
        <color rgb="FF000000"/>
        <rFont val="Calibri"/>
      </rPr>
      <t>Excessive permissions on local interactive user home directories may allow unauthorized access to user files by other users.</t>
    </r>
  </si>
  <si>
    <r>
      <rPr>
        <sz val="11"/>
        <color rgb="FF000000"/>
        <rFont val="Calibri"/>
      </rPr>
      <t>Verify the assigned home directory of all local interactive users has a mode of "0750" or less permissive.</t>
    </r>
    <r>
      <rPr>
        <sz val="11"/>
        <color rgb="FF000000"/>
        <rFont val="Calibri"/>
      </rPr>
      <t xml:space="preserve">
</t>
    </r>
    <r>
      <rPr>
        <sz val="11"/>
        <color rgb="FF000000"/>
        <rFont val="Calibri"/>
      </rPr>
      <t>Check the home directory assignment for all non-privileged users with the following command:</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 ls -ld $(awk -F: '($3&gt;=1000)&amp;&amp;($1!="nobody"){print $6}' /etc/passwd)</t>
    </r>
    <r>
      <rPr>
        <sz val="11"/>
        <color rgb="FF000000"/>
        <rFont val="Calibri"/>
      </rPr>
      <t xml:space="preserve">
</t>
    </r>
    <r>
      <rPr>
        <sz val="11"/>
        <color rgb="FF000000"/>
        <rFont val="Calibri"/>
      </rPr>
      <t>drwxr-x--- 2 smithj admin 4096 Jun 5 12:41 smithj</t>
    </r>
    <r>
      <rPr>
        <sz val="11"/>
        <color rgb="FF000000"/>
        <rFont val="Calibri"/>
      </rPr>
      <t xml:space="preserve">
</t>
    </r>
    <r>
      <rPr>
        <sz val="11"/>
        <color rgb="FF000000"/>
        <rFont val="Calibri"/>
      </rPr>
      <t>If home directories referenced in "/etc/passwd" do not have a mode of "0750" or less permissive, this is a finding.</t>
    </r>
  </si>
  <si>
    <t>V-215008</t>
  </si>
  <si>
    <r>
      <rPr>
        <sz val="11"/>
        <rFont val="Calibri"/>
      </rPr>
      <t>All local interactive user home directories must be group-owned by the home directory owners primary group.</t>
    </r>
  </si>
  <si>
    <r>
      <rPr>
        <sz val="11"/>
        <color rgb="FF000000"/>
        <rFont val="Calibri"/>
      </rPr>
      <t>Change the group owner of a local interactive user’s home directory to the group found in "/etc/passwd". To change the group owner of a local interactive user’s home directory, use the following command:</t>
    </r>
    <r>
      <rPr>
        <sz val="11"/>
        <color rgb="FF000000"/>
        <rFont val="Calibri"/>
      </rPr>
      <t xml:space="preserve">
</t>
    </r>
    <r>
      <rPr>
        <sz val="11"/>
        <color rgb="FF000000"/>
        <rFont val="Calibri"/>
      </rPr>
      <t>Note: The example will be for the user "smithj", who has a home directory of "/home/smithj", and has a primary group of users.</t>
    </r>
    <r>
      <rPr>
        <sz val="11"/>
        <color rgb="FF000000"/>
        <rFont val="Calibri"/>
      </rPr>
      <t xml:space="preserve">
</t>
    </r>
    <r>
      <rPr>
        <sz val="11"/>
        <color rgb="FF000000"/>
        <rFont val="Calibri"/>
      </rPr>
      <t># chgrp users /home/smithj</t>
    </r>
  </si>
  <si>
    <r>
      <rPr>
        <sz val="11"/>
        <color rgb="FF000000"/>
        <rFont val="Calibri"/>
      </rPr>
      <t>If the Group Identifier (GID) of a local interactive user’s home directory is not the same as the primary GID of the user, this would allow unauthorized access to the user’s files, and users that share the same group may not be able to access files that they legitimately should.</t>
    </r>
  </si>
  <si>
    <r>
      <rPr>
        <sz val="11"/>
        <color rgb="FF000000"/>
        <rFont val="Calibri"/>
      </rPr>
      <t>Verify the assigned home directory of all local interactive users is group-owned by that user’s primary Group Identifier (GID).</t>
    </r>
    <r>
      <rPr>
        <sz val="11"/>
        <color rgb="FF000000"/>
        <rFont val="Calibri"/>
      </rPr>
      <t xml:space="preserve">
</t>
    </r>
    <r>
      <rPr>
        <sz val="11"/>
        <color rgb="FF000000"/>
        <rFont val="Calibri"/>
      </rPr>
      <t>Check the home directory assignment for all non-privileged users on the system with the following command:</t>
    </r>
    <r>
      <rPr>
        <sz val="11"/>
        <color rgb="FF000000"/>
        <rFont val="Calibri"/>
      </rPr>
      <t xml:space="preserve">
</t>
    </r>
    <r>
      <rPr>
        <sz val="11"/>
        <color rgb="FF000000"/>
        <rFont val="Calibri"/>
      </rPr>
      <t>Note: This may miss local interactive users that have been assigned a privileged UID. Evidence of interactive use may be obtained from a number of log files containing system logon information. The returned directory "/home/smithj" is used as an example.</t>
    </r>
    <r>
      <rPr>
        <sz val="11"/>
        <color rgb="FF000000"/>
        <rFont val="Calibri"/>
      </rPr>
      <t xml:space="preserve">
</t>
    </r>
    <r>
      <rPr>
        <sz val="11"/>
        <color rgb="FF000000"/>
        <rFont val="Calibri"/>
      </rPr>
      <t># ls -ld $(awk -F: '($3&gt;=1000)&amp;&amp;($1!="nobody"){print $6}' /etc/passwd)</t>
    </r>
    <r>
      <rPr>
        <sz val="11"/>
        <color rgb="FF000000"/>
        <rFont val="Calibri"/>
      </rPr>
      <t xml:space="preserve">
</t>
    </r>
    <r>
      <rPr>
        <sz val="11"/>
        <color rgb="FF000000"/>
        <rFont val="Calibri"/>
      </rPr>
      <t>drwxr-x--- 2 smithj admin 4096 Jun 5 12:41 smithj</t>
    </r>
    <r>
      <rPr>
        <sz val="11"/>
        <color rgb="FF000000"/>
        <rFont val="Calibri"/>
      </rPr>
      <t xml:space="preserve">
</t>
    </r>
    <r>
      <rPr>
        <sz val="11"/>
        <color rgb="FF000000"/>
        <rFont val="Calibri"/>
      </rPr>
      <t>Check the user's primary group with the following command:</t>
    </r>
    <r>
      <rPr>
        <sz val="11"/>
        <color rgb="FF000000"/>
        <rFont val="Calibri"/>
      </rPr>
      <t xml:space="preserve">
</t>
    </r>
    <r>
      <rPr>
        <sz val="11"/>
        <color rgb="FF000000"/>
        <rFont val="Calibri"/>
      </rPr>
      <t># grep admin /etc/group</t>
    </r>
    <r>
      <rPr>
        <sz val="11"/>
        <color rgb="FF000000"/>
        <rFont val="Calibri"/>
      </rPr>
      <t xml:space="preserve">
</t>
    </r>
    <r>
      <rPr>
        <sz val="11"/>
        <color rgb="FF000000"/>
        <rFont val="Calibri"/>
      </rPr>
      <t>admin:x:250:smithj,jonesj,jacksons</t>
    </r>
    <r>
      <rPr>
        <sz val="11"/>
        <color rgb="FF000000"/>
        <rFont val="Calibri"/>
      </rPr>
      <t xml:space="preserve">
</t>
    </r>
    <r>
      <rPr>
        <sz val="11"/>
        <color rgb="FF000000"/>
        <rFont val="Calibri"/>
      </rPr>
      <t>If the user home directory referenced in "/etc/passwd" is not group-owned by that user’s primary GID, this is a finding.</t>
    </r>
  </si>
  <si>
    <t>V-215009</t>
  </si>
  <si>
    <r>
      <rPr>
        <sz val="11"/>
        <rFont val="Calibri"/>
      </rPr>
      <t>All local initialization files must have mode 0740 or less permissive.</t>
    </r>
  </si>
  <si>
    <r>
      <rPr>
        <sz val="11"/>
        <color rgb="FF000000"/>
        <rFont val="Calibri"/>
      </rPr>
      <t>Set the mode of the local initialization files to "0740"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chmod 0740 /home/smithj/.&lt;INIT_FILE&gt;</t>
    </r>
  </si>
  <si>
    <r>
      <rPr>
        <sz val="11"/>
        <color rgb="FF000000"/>
        <rFont val="Calibri"/>
      </rPr>
      <t>Local initialization files are used to configure the user's shell environment upon logon. Malicious modification of these files could compromise accounts upon logon.</t>
    </r>
  </si>
  <si>
    <r>
      <rPr>
        <sz val="11"/>
        <color rgb="FF000000"/>
        <rFont val="Calibri"/>
      </rPr>
      <t>Verify that all local initialization files have a mode of "0740" or less permissive.</t>
    </r>
    <r>
      <rPr>
        <sz val="11"/>
        <color rgb="FF000000"/>
        <rFont val="Calibri"/>
      </rPr>
      <t xml:space="preserve">
</t>
    </r>
    <r>
      <rPr>
        <sz val="11"/>
        <color rgb="FF000000"/>
        <rFont val="Calibri"/>
      </rPr>
      <t>Check the mode on all local initialization files with the following command:</t>
    </r>
    <r>
      <rPr>
        <sz val="11"/>
        <color rgb="FF000000"/>
        <rFont val="Calibri"/>
      </rPr>
      <t xml:space="preserve">
</t>
    </r>
    <r>
      <rPr>
        <sz val="11"/>
        <color rgb="FF000000"/>
        <rFont val="Calibri"/>
      </rPr>
      <t>Note: The example will be for the smithj user, who has a home directory of "/home/smithj".</t>
    </r>
    <r>
      <rPr>
        <sz val="11"/>
        <color rgb="FF000000"/>
        <rFont val="Calibri"/>
      </rPr>
      <t xml:space="preserve">
</t>
    </r>
    <r>
      <rPr>
        <sz val="11"/>
        <color rgb="FF000000"/>
        <rFont val="Calibri"/>
      </rPr>
      <t># ls -al /home/smithj/.* | more</t>
    </r>
    <r>
      <rPr>
        <sz val="11"/>
        <color rgb="FF000000"/>
        <rFont val="Calibri"/>
      </rPr>
      <t xml:space="preserve">
</t>
    </r>
    <r>
      <rPr>
        <sz val="11"/>
        <color rgb="FF000000"/>
        <rFont val="Calibri"/>
      </rPr>
      <t>-rwxr-xr-x 1 smithj users 896 Mar 10 2011 .profile</t>
    </r>
    <r>
      <rPr>
        <sz val="11"/>
        <color rgb="FF000000"/>
        <rFont val="Calibri"/>
      </rPr>
      <t xml:space="preserve">
</t>
    </r>
    <r>
      <rPr>
        <sz val="11"/>
        <color rgb="FF000000"/>
        <rFont val="Calibri"/>
      </rPr>
      <t>-rwxr-xr-x 1 smithj users 497 Jan 6 2007 .login</t>
    </r>
    <r>
      <rPr>
        <sz val="11"/>
        <color rgb="FF000000"/>
        <rFont val="Calibri"/>
      </rPr>
      <t xml:space="preserve">
</t>
    </r>
    <r>
      <rPr>
        <sz val="11"/>
        <color rgb="FF000000"/>
        <rFont val="Calibri"/>
      </rPr>
      <t>-rwxr-xr-x 1 smithj users 886 Jan 6 2007 .something</t>
    </r>
    <r>
      <rPr>
        <sz val="11"/>
        <color rgb="FF000000"/>
        <rFont val="Calibri"/>
      </rPr>
      <t xml:space="preserve">
</t>
    </r>
    <r>
      <rPr>
        <sz val="11"/>
        <color rgb="FF000000"/>
        <rFont val="Calibri"/>
      </rPr>
      <t>If any local initialization files have a mode more permissive than "0740", this is a finding.</t>
    </r>
  </si>
  <si>
    <t>V-215010</t>
  </si>
  <si>
    <r>
      <rPr>
        <sz val="11"/>
        <rFont val="Calibri"/>
      </rPr>
      <t>All local interactive user initialization files executable search paths must contain only paths that resolve to the system default or the users home directory.</t>
    </r>
  </si>
  <si>
    <r>
      <rPr>
        <sz val="11"/>
        <color rgb="FF000000"/>
        <rFont val="Calibri"/>
      </rPr>
      <t>Edit the local interactive user initialization files to change any PATH variable statements for executables that reference directories other than their home directory or the system default. If a local interactive user requires path variables to reference a directory owned by the application, it must be documented with the Information System Security Officer (ISSO).</t>
    </r>
  </si>
  <si>
    <r>
      <rPr>
        <sz val="11"/>
        <color rgb="FF000000"/>
        <rFont val="Calibri"/>
      </rPr>
      <t>The executable search path (typically the PATH environment variable) contains a list of directories for the shell to search to find executables. If this path includes the current working directory executables in these directories may be executed instead of system commands. This variable is formatted as a colon-separated list of directories. If there is an empty entry, such as a leading or trailing colon or two consecutive colons, this is interpreted as the current working directory. If deviations from the default system search path for the local interactive user are required, they must be documented with the Information System Security Officer (ISSO).</t>
    </r>
  </si>
  <si>
    <r>
      <rPr>
        <sz val="11"/>
        <color rgb="FF000000"/>
        <rFont val="Calibri"/>
      </rPr>
      <t>Verify that all local interactive user initialization files' executable search path statements do not contain statements that will reference a working directory other than the users’ home directory or the system default.</t>
    </r>
    <r>
      <rPr>
        <sz val="11"/>
        <color rgb="FF000000"/>
        <rFont val="Calibri"/>
      </rPr>
      <t xml:space="preserve">
</t>
    </r>
    <r>
      <rPr>
        <sz val="11"/>
        <color rgb="FF000000"/>
        <rFont val="Calibri"/>
      </rPr>
      <t>Check the executable search path statement for all local interactive user initialization files in the users' home directory with the following commands:</t>
    </r>
    <r>
      <rPr>
        <sz val="11"/>
        <color rgb="FF000000"/>
        <rFont val="Calibri"/>
      </rPr>
      <t xml:space="preserve">
</t>
    </r>
    <r>
      <rPr>
        <sz val="11"/>
        <color rgb="FF000000"/>
        <rFont val="Calibri"/>
      </rPr>
      <t>Note: The example will be for the smithj user, which has a home directory of "/home/smithj".</t>
    </r>
    <r>
      <rPr>
        <sz val="11"/>
        <color rgb="FF000000"/>
        <rFont val="Calibri"/>
      </rPr>
      <t xml:space="preserve">
</t>
    </r>
    <r>
      <rPr>
        <sz val="11"/>
        <color rgb="FF000000"/>
        <rFont val="Calibri"/>
      </rPr>
      <t># grep -i path /home/smithj/.*</t>
    </r>
    <r>
      <rPr>
        <sz val="11"/>
        <color rgb="FF000000"/>
        <rFont val="Calibri"/>
      </rPr>
      <t xml:space="preserve">
</t>
    </r>
    <r>
      <rPr>
        <sz val="11"/>
        <color rgb="FF000000"/>
        <rFont val="Calibri"/>
      </rPr>
      <t>/home/smithj/.bash_profile:PATH=$PATH:$HOME/.local/bin:$HOME/bin</t>
    </r>
    <r>
      <rPr>
        <sz val="11"/>
        <color rgb="FF000000"/>
        <rFont val="Calibri"/>
      </rPr>
      <t xml:space="preserve">
</t>
    </r>
    <r>
      <rPr>
        <sz val="11"/>
        <color rgb="FF000000"/>
        <rFont val="Calibri"/>
      </rPr>
      <t>/home/smithj/.bash_profile:export PATH</t>
    </r>
    <r>
      <rPr>
        <sz val="11"/>
        <color rgb="FF000000"/>
        <rFont val="Calibri"/>
      </rPr>
      <t xml:space="preserve">
</t>
    </r>
    <r>
      <rPr>
        <sz val="11"/>
        <color rgb="FF000000"/>
        <rFont val="Calibri"/>
      </rPr>
      <t>If any local interactive user initialization files have executable search path statements that include directories outside of their home directory, and the additional path statements are not documented with the Information System Security Officer (ISSO) as an operational requirement, this is a finding.</t>
    </r>
  </si>
  <si>
    <t>V-215011</t>
  </si>
  <si>
    <r>
      <rPr>
        <sz val="11"/>
        <rFont val="Calibri"/>
      </rPr>
      <t>Local initialization files must not execute world-writable programs.</t>
    </r>
  </si>
  <si>
    <r>
      <rPr>
        <sz val="11"/>
        <color rgb="FF000000"/>
        <rFont val="Calibri"/>
      </rPr>
      <t>Set the mode on files being executed by the local initialization files with the following command:</t>
    </r>
    <r>
      <rPr>
        <sz val="11"/>
        <color rgb="FF000000"/>
        <rFont val="Calibri"/>
      </rPr>
      <t xml:space="preserve">
</t>
    </r>
    <r>
      <rPr>
        <sz val="11"/>
        <color rgb="FF000000"/>
        <rFont val="Calibri"/>
      </rPr>
      <t># chmod 0755 &lt;file&gt;</t>
    </r>
  </si>
  <si>
    <r>
      <rPr>
        <sz val="11"/>
        <color rgb="FF000000"/>
        <rFont val="Calibri"/>
      </rPr>
      <t>If user start-up files execute world-writable programs, especially in unprotected directories, they could be maliciously modified to destroy user files or otherwise compromise the system at the user level. If the system is compromised at the user level, it is easier to elevate privileges to eventually compromise the system at the root and network level.</t>
    </r>
  </si>
  <si>
    <r>
      <rPr>
        <sz val="11"/>
        <color rgb="FF000000"/>
        <rFont val="Calibri"/>
      </rPr>
      <t>Verify that local initialization files do not execute world-writable programs.</t>
    </r>
    <r>
      <rPr>
        <sz val="11"/>
        <color rgb="FF000000"/>
        <rFont val="Calibri"/>
      </rPr>
      <t xml:space="preserve">
</t>
    </r>
    <r>
      <rPr>
        <sz val="11"/>
        <color rgb="FF000000"/>
        <rFont val="Calibri"/>
      </rPr>
      <t>Check the system for world-writable files with the following command:</t>
    </r>
    <r>
      <rPr>
        <sz val="11"/>
        <color rgb="FF000000"/>
        <rFont val="Calibri"/>
      </rPr>
      <t xml:space="preserve">
</t>
    </r>
    <r>
      <rPr>
        <sz val="11"/>
        <color rgb="FF000000"/>
        <rFont val="Calibri"/>
      </rPr>
      <t># sudo find / -perm -002 -type f -exec ls -ld {} \; | more</t>
    </r>
    <r>
      <rPr>
        <sz val="11"/>
        <color rgb="FF000000"/>
        <rFont val="Calibri"/>
      </rPr>
      <t xml:space="preserve">
</t>
    </r>
    <r>
      <rPr>
        <sz val="11"/>
        <color rgb="FF000000"/>
        <rFont val="Calibri"/>
      </rPr>
      <t>For all files listed, check for their presence in the local initialization files with the following commands:</t>
    </r>
    <r>
      <rPr>
        <sz val="11"/>
        <color rgb="FF000000"/>
        <rFont val="Calibri"/>
      </rPr>
      <t xml:space="preserve">
</t>
    </r>
    <r>
      <rPr>
        <sz val="11"/>
        <color rgb="FF000000"/>
        <rFont val="Calibri"/>
      </rPr>
      <t>Note: The example will be for a system that is configured to create users’ home directories in the "/home" directory.</t>
    </r>
    <r>
      <rPr>
        <sz val="11"/>
        <color rgb="FF000000"/>
        <rFont val="Calibri"/>
      </rPr>
      <t xml:space="preserve">
</t>
    </r>
    <r>
      <rPr>
        <sz val="11"/>
        <color rgb="FF000000"/>
        <rFont val="Calibri"/>
      </rPr>
      <t># grep &lt;file&gt; /home/*/.*</t>
    </r>
    <r>
      <rPr>
        <sz val="11"/>
        <color rgb="FF000000"/>
        <rFont val="Calibri"/>
      </rPr>
      <t xml:space="preserve">
</t>
    </r>
    <r>
      <rPr>
        <sz val="11"/>
        <color rgb="FF000000"/>
        <rFont val="Calibri"/>
      </rPr>
      <t>If any local initialization files are found to reference world-writable files, this is a finding.</t>
    </r>
  </si>
  <si>
    <t>V-215012</t>
  </si>
  <si>
    <r>
      <rPr>
        <sz val="11"/>
        <rFont val="Calibri"/>
      </rPr>
      <t>File systems that contain user home directories must be mounted to prevent files with the setuid and setguid bit set from being executed.</t>
    </r>
  </si>
  <si>
    <r>
      <rPr>
        <sz val="11"/>
        <color rgb="FF000000"/>
        <rFont val="Calibri"/>
      </rPr>
      <t>Configure the "/etc/fstab" to use the "nosuid" option on file systems that contain user home directories for interactive users.</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</si>
  <si>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</si>
  <si>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file systems that contain user home directories are mounted with the "nosuid" option.</t>
    </r>
    <r>
      <rPr>
        <sz val="11"/>
        <color rgb="FF000000"/>
        <rFont val="Calibri"/>
      </rPr>
      <t xml:space="preserve">
</t>
    </r>
    <r>
      <rPr>
        <sz val="11"/>
        <color rgb="FF000000"/>
        <rFont val="Calibri"/>
      </rPr>
      <t>Note: If a separate file system has not been created for the user home directories (user home directories are mounted under "/"), this is not a finding as the "nosuid" option cannot be used on the "/" system.</t>
    </r>
    <r>
      <rPr>
        <sz val="11"/>
        <color rgb="FF000000"/>
        <rFont val="Calibri"/>
      </rPr>
      <t xml:space="preserve">
</t>
    </r>
    <r>
      <rPr>
        <sz val="11"/>
        <color rgb="FF000000"/>
        <rFont val="Calibri"/>
      </rPr>
      <t>Find the file system(s) that contain the user home directories with the following command:</t>
    </r>
    <r>
      <rPr>
        <sz val="11"/>
        <color rgb="FF000000"/>
        <rFont val="Calibri"/>
      </rPr>
      <t xml:space="preserve">
</t>
    </r>
    <r>
      <rPr>
        <sz val="11"/>
        <color rgb="FF000000"/>
        <rFont val="Calibri"/>
      </rPr>
      <t># awk -F: '($3&gt;=1000)&amp;&amp;($1!="nobody"){print $1,$3,$6}' /etc/passwd</t>
    </r>
    <r>
      <rPr>
        <sz val="11"/>
        <color rgb="FF000000"/>
        <rFont val="Calibri"/>
      </rPr>
      <t xml:space="preserve">
</t>
    </r>
    <r>
      <rPr>
        <sz val="11"/>
        <color rgb="FF000000"/>
        <rFont val="Calibri"/>
      </rPr>
      <t>smithj:1001: /home/smithj</t>
    </r>
    <r>
      <rPr>
        <sz val="11"/>
        <color rgb="FF000000"/>
        <rFont val="Calibri"/>
      </rPr>
      <t xml:space="preserve">
</t>
    </r>
    <r>
      <rPr>
        <sz val="11"/>
        <color rgb="FF000000"/>
        <rFont val="Calibri"/>
      </rPr>
      <t>robinst:1002: /home/robinst</t>
    </r>
    <r>
      <rPr>
        <sz val="11"/>
        <color rgb="FF000000"/>
        <rFont val="Calibri"/>
      </rPr>
      <t xml:space="preserve">
</t>
    </r>
    <r>
      <rPr>
        <sz val="11"/>
        <color rgb="FF000000"/>
        <rFont val="Calibri"/>
      </rPr>
      <t>Check the file systems that are mounted at boot time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UUID=a411dc99-f2a1-4c87-9e05-184977be8539 /home ext4 rw,relatime,discard,data=ordered,nosuid 0 2</t>
    </r>
    <r>
      <rPr>
        <sz val="11"/>
        <color rgb="FF000000"/>
        <rFont val="Calibri"/>
      </rPr>
      <t xml:space="preserve">
</t>
    </r>
    <r>
      <rPr>
        <sz val="11"/>
        <color rgb="FF000000"/>
        <rFont val="Calibri"/>
      </rPr>
      <t>If a file system found in "/etc/fstab" refers to the user home directory file system and it does not have the "nosuid" option set, this is a finding.</t>
    </r>
  </si>
  <si>
    <t>V-215013</t>
  </si>
  <si>
    <r>
      <rPr>
        <sz val="11"/>
        <rFont val="Calibri"/>
      </rPr>
      <t>File systems that are used with removable media must be mounted to prevent files with the setuid and setguid bit set from being executed.</t>
    </r>
  </si>
  <si>
    <r>
      <rPr>
        <sz val="11"/>
        <color rgb="FF000000"/>
        <rFont val="Calibri"/>
      </rPr>
      <t>Configure the "/etc/fstab" to use the "nosuid" option on file systems that are associated with removable media.</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</si>
  <si>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</si>
  <si>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file systems that are used for removable media are mounted with the "nosuid" option.</t>
    </r>
    <r>
      <rPr>
        <sz val="11"/>
        <color rgb="FF000000"/>
        <rFont val="Calibri"/>
      </rPr>
      <t xml:space="preserve">
</t>
    </r>
    <r>
      <rPr>
        <sz val="11"/>
        <color rgb="FF000000"/>
        <rFont val="Calibri"/>
      </rPr>
      <t>Check the file systems that are mounted at boot time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UUID=2bc871e4-e2a3-4f29-9ece-3be60c835222 /mnt/usbflash vfat noauto,owner,ro,nosuid 0 0</t>
    </r>
    <r>
      <rPr>
        <sz val="11"/>
        <color rgb="FF000000"/>
        <rFont val="Calibri"/>
      </rPr>
      <t xml:space="preserve">
</t>
    </r>
    <r>
      <rPr>
        <sz val="11"/>
        <color rgb="FF000000"/>
        <rFont val="Calibri"/>
      </rPr>
      <t>If a file system found in "/etc/fstab" refers to removable media and it does not have the "nosuid" option set, this is a finding.</t>
    </r>
  </si>
  <si>
    <t>V-215014</t>
  </si>
  <si>
    <r>
      <rPr>
        <sz val="11"/>
        <rFont val="Calibri"/>
      </rPr>
      <t>File systems that are being imported via Network File System (NFS) must be mounted to prevent files with the setuid and setguid bit set from being executed.</t>
    </r>
  </si>
  <si>
    <r>
      <rPr>
        <sz val="11"/>
        <color rgb="FF000000"/>
        <rFont val="Calibri"/>
      </rPr>
      <t>Configure the "/etc/fstab" to use the "nosuid" option on file systems that are being imported via Network File System (NFS).</t>
    </r>
  </si>
  <si>
    <r>
      <rPr>
        <sz val="11"/>
        <color rgb="FF000000"/>
        <rFont val="Calibri"/>
      </rPr>
      <t>Verify file systems that are being Network File System (NFS) imported are mounted with the "nosuid" option.</t>
    </r>
    <r>
      <rPr>
        <sz val="11"/>
        <color rgb="FF000000"/>
        <rFont val="Calibri"/>
      </rPr>
      <t xml:space="preserve">
</t>
    </r>
    <r>
      <rPr>
        <sz val="11"/>
        <color rgb="FF000000"/>
        <rFont val="Calibri"/>
      </rPr>
      <t>Find the file system(s) that contain the directories being exported with the following command:</t>
    </r>
    <r>
      <rPr>
        <sz val="11"/>
        <color rgb="FF000000"/>
        <rFont val="Calibri"/>
      </rPr>
      <t xml:space="preserve">
</t>
    </r>
    <r>
      <rPr>
        <sz val="11"/>
        <color rgb="FF000000"/>
        <rFont val="Calibri"/>
      </rPr>
      <t># grep nfs /etc/fstab | grep nosuid</t>
    </r>
    <r>
      <rPr>
        <sz val="11"/>
        <color rgb="FF000000"/>
        <rFont val="Calibri"/>
      </rPr>
      <t xml:space="preserve">
</t>
    </r>
    <r>
      <rPr>
        <sz val="11"/>
        <color rgb="FF000000"/>
        <rFont val="Calibri"/>
      </rPr>
      <t>UUID=e06097bb-cfcd-437b-9e4d-a691f5662a7d    /store           nfs           rw,nosuid                                                    0 0</t>
    </r>
    <r>
      <rPr>
        <sz val="11"/>
        <color rgb="FF000000"/>
        <rFont val="Calibri"/>
      </rPr>
      <t xml:space="preserve">
</t>
    </r>
    <r>
      <rPr>
        <sz val="11"/>
        <color rgb="FF000000"/>
        <rFont val="Calibri"/>
      </rPr>
      <t>If a file system found in "/etc/fstab" refers to NFS and it does not have the "nosuid" option set, this is a finding.</t>
    </r>
  </si>
  <si>
    <t>V-215015</t>
  </si>
  <si>
    <r>
      <rPr>
        <sz val="11"/>
        <rFont val="Calibri"/>
      </rPr>
      <t>File systems that are being imported via Network File System (NFS) must be mounted to prevent binary files from being executed.</t>
    </r>
  </si>
  <si>
    <r>
      <rPr>
        <sz val="11"/>
        <color rgb="FF000000"/>
        <rFont val="Calibri"/>
      </rPr>
      <t>Configure the "/etc/fstab" to use the "noexec" option on file systems that are being imported via Network File System (NFS).</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</si>
  <si>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</si>
  <si>
    <r>
      <rPr>
        <sz val="11"/>
        <color rgb="FF000000"/>
        <rFont val="Calibri"/>
      </rPr>
      <t>Verify file systems that are being Network File System (NFS) imported are mounted with the "noexec" option.</t>
    </r>
    <r>
      <rPr>
        <sz val="11"/>
        <color rgb="FF000000"/>
        <rFont val="Calibri"/>
      </rPr>
      <t xml:space="preserve">
</t>
    </r>
    <r>
      <rPr>
        <sz val="11"/>
        <color rgb="FF000000"/>
        <rFont val="Calibri"/>
      </rPr>
      <t>Find the file system(s) that contain the directories being exported with the following command:</t>
    </r>
    <r>
      <rPr>
        <sz val="11"/>
        <color rgb="FF000000"/>
        <rFont val="Calibri"/>
      </rPr>
      <t xml:space="preserve">
</t>
    </r>
    <r>
      <rPr>
        <sz val="11"/>
        <color rgb="FF000000"/>
        <rFont val="Calibri"/>
      </rPr>
      <t># grep nfs /etc/fstab | grep noexec</t>
    </r>
    <r>
      <rPr>
        <sz val="11"/>
        <color rgb="FF000000"/>
        <rFont val="Calibri"/>
      </rPr>
      <t xml:space="preserve">
</t>
    </r>
    <r>
      <rPr>
        <sz val="11"/>
        <color rgb="FF000000"/>
        <rFont val="Calibri"/>
      </rPr>
      <t>UUID=e06097bb-cfcd-437b-9e4d-a691f5662a7d    /store           nfs           rw,noexec                                                    0 0</t>
    </r>
    <r>
      <rPr>
        <sz val="11"/>
        <color rgb="FF000000"/>
        <rFont val="Calibri"/>
      </rPr>
      <t xml:space="preserve">
</t>
    </r>
    <r>
      <rPr>
        <sz val="11"/>
        <color rgb="FF000000"/>
        <rFont val="Calibri"/>
      </rPr>
      <t>If a file system found in "/etc/fstab" refers to NFS and it does not have the "noexec" option set, and use of NFS exported binaries is not documented with the Information System Security Officer (ISSO) as an operational requirement, this is a finding.</t>
    </r>
  </si>
  <si>
    <t>V-215016</t>
  </si>
  <si>
    <r>
      <rPr>
        <sz val="11"/>
        <rFont val="Calibri"/>
      </rPr>
      <t>Kernel core dumps must be disabled unless needed.</t>
    </r>
  </si>
  <si>
    <r>
      <rPr>
        <sz val="11"/>
        <color rgb="FF000000"/>
        <rFont val="Calibri"/>
      </rPr>
      <t>If kernel core dumps are not required, disable the "kdump" service with the following command:</t>
    </r>
    <r>
      <rPr>
        <sz val="11"/>
        <color rgb="FF000000"/>
        <rFont val="Calibri"/>
      </rPr>
      <t xml:space="preserve">
</t>
    </r>
    <r>
      <rPr>
        <sz val="11"/>
        <color rgb="FF000000"/>
        <rFont val="Calibri"/>
      </rPr>
      <t># systemctl disable kdump.service</t>
    </r>
    <r>
      <rPr>
        <sz val="11"/>
        <color rgb="FF000000"/>
        <rFont val="Calibri"/>
      </rPr>
      <t xml:space="preserve">
</t>
    </r>
    <r>
      <rPr>
        <sz val="11"/>
        <color rgb="FF000000"/>
        <rFont val="Calibri"/>
      </rPr>
      <t>If kernel core dumps are required, document the need with the Information System Security Officer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</si>
  <si>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</si>
  <si>
    <r>
      <rPr>
        <sz val="11"/>
        <color rgb="FF000000"/>
        <rFont val="Calibri"/>
      </rPr>
      <t>Verify that kernel core dumps are disabled unless needed.</t>
    </r>
    <r>
      <rPr>
        <sz val="11"/>
        <color rgb="FF000000"/>
        <rFont val="Calibri"/>
      </rPr>
      <t xml:space="preserve">
</t>
    </r>
    <r>
      <rPr>
        <sz val="11"/>
        <color rgb="FF000000"/>
        <rFont val="Calibri"/>
      </rPr>
      <t>Check the status of the "kdump" service with the following command:</t>
    </r>
    <r>
      <rPr>
        <sz val="11"/>
        <color rgb="FF000000"/>
        <rFont val="Calibri"/>
      </rPr>
      <t xml:space="preserve">
</t>
    </r>
    <r>
      <rPr>
        <sz val="11"/>
        <color rgb="FF000000"/>
        <rFont val="Calibri"/>
      </rPr>
      <t># systemctl status kdump.service</t>
    </r>
    <r>
      <rPr>
        <sz val="11"/>
        <color rgb="FF000000"/>
        <rFont val="Calibri"/>
      </rPr>
      <t xml:space="preserve">
</t>
    </r>
    <r>
      <rPr>
        <sz val="11"/>
        <color rgb="FF000000"/>
        <rFont val="Calibri"/>
      </rPr>
      <t>Loaded: not-found (Reason: No such file or directory)</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"kdump" service is active, ask the System Administrator if the use of the service is required and documented with the Information System Security Officer (ISSO).</t>
    </r>
    <r>
      <rPr>
        <sz val="11"/>
        <color rgb="FF000000"/>
        <rFont val="Calibri"/>
      </rPr>
      <t xml:space="preserve">
</t>
    </r>
    <r>
      <rPr>
        <sz val="11"/>
        <color rgb="FF000000"/>
        <rFont val="Calibri"/>
      </rPr>
      <t>If the service is active and is not documented, this is a finding.</t>
    </r>
  </si>
  <si>
    <t>V-215017</t>
  </si>
  <si>
    <r>
      <rPr>
        <sz val="11"/>
        <rFont val="Calibri"/>
      </rPr>
      <t>A separate file system must be used for user home directories (such as /home or an equivalent).</t>
    </r>
  </si>
  <si>
    <r>
      <rPr>
        <sz val="11"/>
        <color rgb="FF000000"/>
        <rFont val="Calibri"/>
      </rPr>
      <t>Migrate the "/home" directory onto a separate file system/partition.</t>
    </r>
  </si>
  <si>
    <r>
      <rPr>
        <sz val="11"/>
        <color rgb="FF000000"/>
        <rFont val="Calibri"/>
      </rPr>
      <t>The use of separate file systems for different paths can protect the system from failures resulting from a file system becoming full or failing.</t>
    </r>
  </si>
  <si>
    <r>
      <rPr>
        <sz val="11"/>
        <color rgb="FF000000"/>
        <rFont val="Calibri"/>
      </rPr>
      <t>Verify that a separate file system/partition has been created for non-privileged local interactive user home directories.</t>
    </r>
    <r>
      <rPr>
        <sz val="11"/>
        <color rgb="FF000000"/>
        <rFont val="Calibri"/>
      </rPr>
      <t xml:space="preserve">
</t>
    </r>
    <r>
      <rPr>
        <sz val="11"/>
        <color rgb="FF000000"/>
        <rFont val="Calibri"/>
      </rPr>
      <t>Check the home directory assignment for all non-privileged users, users with a User Identifier (UID) greater than 1000, on the system with the following command:</t>
    </r>
    <r>
      <rPr>
        <sz val="11"/>
        <color rgb="FF000000"/>
        <rFont val="Calibri"/>
      </rPr>
      <t xml:space="preserve">
</t>
    </r>
    <r>
      <rPr>
        <sz val="11"/>
        <color rgb="FF000000"/>
        <rFont val="Calibri"/>
      </rPr>
      <t># awk -F: '($3&gt;=1000)&amp;&amp;($1!="nobody"){print $1,$3,$6}' /etc/passwd</t>
    </r>
    <r>
      <rPr>
        <sz val="11"/>
        <color rgb="FF000000"/>
        <rFont val="Calibri"/>
      </rPr>
      <t xml:space="preserve">
</t>
    </r>
    <r>
      <rPr>
        <sz val="11"/>
        <color rgb="FF000000"/>
        <rFont val="Calibri"/>
      </rPr>
      <t xml:space="preserve">adamsj 1001  /home/adamsj </t>
    </r>
    <r>
      <rPr>
        <sz val="11"/>
        <color rgb="FF000000"/>
        <rFont val="Calibri"/>
      </rPr>
      <t xml:space="preserve">
</t>
    </r>
    <r>
      <rPr>
        <sz val="11"/>
        <color rgb="FF000000"/>
        <rFont val="Calibri"/>
      </rPr>
      <t xml:space="preserve">jacksonm 1002 /home/jacksonm </t>
    </r>
    <r>
      <rPr>
        <sz val="11"/>
        <color rgb="FF000000"/>
        <rFont val="Calibri"/>
      </rPr>
      <t xml:space="preserve">
</t>
    </r>
    <r>
      <rPr>
        <sz val="11"/>
        <color rgb="FF000000"/>
        <rFont val="Calibri"/>
      </rPr>
      <t xml:space="preserve">smithj  1003 /home/smithj </t>
    </r>
    <r>
      <rPr>
        <sz val="11"/>
        <color rgb="FF000000"/>
        <rFont val="Calibri"/>
      </rPr>
      <t xml:space="preserve">
</t>
    </r>
    <r>
      <rPr>
        <sz val="11"/>
        <color rgb="FF000000"/>
        <rFont val="Calibri"/>
      </rPr>
      <t>The output of the command will give the directory/partition that contains the home directories for the non-privileged users on the system (in this example, "/home") and users’ shell. All accounts with a valid shell (such as /bin/bash) are considered interactive users.</t>
    </r>
    <r>
      <rPr>
        <sz val="11"/>
        <color rgb="FF000000"/>
        <rFont val="Calibri"/>
      </rPr>
      <t xml:space="preserve">
</t>
    </r>
    <r>
      <rPr>
        <sz val="11"/>
        <color rgb="FF000000"/>
        <rFont val="Calibri"/>
      </rPr>
      <t>Check that a file system/partition has been created for the non-privileged interactive users with the following command:</t>
    </r>
    <r>
      <rPr>
        <sz val="11"/>
        <color rgb="FF000000"/>
        <rFont val="Calibri"/>
      </rPr>
      <t xml:space="preserve">
</t>
    </r>
    <r>
      <rPr>
        <sz val="11"/>
        <color rgb="FF000000"/>
        <rFont val="Calibri"/>
      </rPr>
      <t>Note: The partition of "/home" is used in the example.</t>
    </r>
    <r>
      <rPr>
        <sz val="11"/>
        <color rgb="FF000000"/>
        <rFont val="Calibri"/>
      </rPr>
      <t xml:space="preserve">
</t>
    </r>
    <r>
      <rPr>
        <sz val="11"/>
        <color rgb="FF000000"/>
        <rFont val="Calibri"/>
      </rPr>
      <t># grep /home /etc/fstab</t>
    </r>
    <r>
      <rPr>
        <sz val="11"/>
        <color rgb="FF000000"/>
        <rFont val="Calibri"/>
      </rPr>
      <t xml:space="preserve">
</t>
    </r>
    <r>
      <rPr>
        <sz val="11"/>
        <color rgb="FF000000"/>
        <rFont val="Calibri"/>
      </rPr>
      <t>UUID=333ada18    /home                   ext4    noatime,nobarrier,nodev  1 2</t>
    </r>
    <r>
      <rPr>
        <sz val="11"/>
        <color rgb="FF000000"/>
        <rFont val="Calibri"/>
      </rPr>
      <t xml:space="preserve">
</t>
    </r>
    <r>
      <rPr>
        <sz val="11"/>
        <color rgb="FF000000"/>
        <rFont val="Calibri"/>
      </rPr>
      <t>If a separate entry for the file system/partition that contains the non-privileged interactive users' home directories does not exist, this is a finding.</t>
    </r>
  </si>
  <si>
    <t>V-215018</t>
  </si>
  <si>
    <r>
      <rPr>
        <sz val="11"/>
        <rFont val="Calibri"/>
      </rPr>
      <t>The Ubuntu operating system must use a separate file system for /var.</t>
    </r>
  </si>
  <si>
    <r>
      <rPr>
        <sz val="11"/>
        <color rgb="FF000000"/>
        <rFont val="Calibri"/>
      </rPr>
      <t>Migrate the "/var" path onto a separate file system.</t>
    </r>
  </si>
  <si>
    <r>
      <rPr>
        <sz val="11"/>
        <color rgb="FF000000"/>
        <rFont val="Calibri"/>
      </rPr>
      <t>Verify that a separate file system/partition has been created for "/var".</t>
    </r>
    <r>
      <rPr>
        <sz val="11"/>
        <color rgb="FF000000"/>
        <rFont val="Calibri"/>
      </rPr>
      <t xml:space="preserve">
</t>
    </r>
    <r>
      <rPr>
        <sz val="11"/>
        <color rgb="FF000000"/>
        <rFont val="Calibri"/>
      </rPr>
      <t>Check that a file system/partition has been created for "/var" with the following command:</t>
    </r>
    <r>
      <rPr>
        <sz val="11"/>
        <color rgb="FF000000"/>
        <rFont val="Calibri"/>
      </rPr>
      <t xml:space="preserve">
</t>
    </r>
    <r>
      <rPr>
        <sz val="11"/>
        <color rgb="FF000000"/>
        <rFont val="Calibri"/>
      </rPr>
      <t># grep /var /etc/fstab</t>
    </r>
    <r>
      <rPr>
        <sz val="11"/>
        <color rgb="FF000000"/>
        <rFont val="Calibri"/>
      </rPr>
      <t xml:space="preserve">
</t>
    </r>
    <r>
      <rPr>
        <sz val="11"/>
        <color rgb="FF000000"/>
        <rFont val="Calibri"/>
      </rPr>
      <t>UUID=c274f65f /var ext4 noatime,nobarrier 1 2</t>
    </r>
    <r>
      <rPr>
        <sz val="11"/>
        <color rgb="FF000000"/>
        <rFont val="Calibri"/>
      </rPr>
      <t xml:space="preserve">
</t>
    </r>
    <r>
      <rPr>
        <sz val="11"/>
        <color rgb="FF000000"/>
        <rFont val="Calibri"/>
      </rPr>
      <t>If a separate entry for "/var" is not in use, this is a finding.</t>
    </r>
  </si>
  <si>
    <t>V-215019</t>
  </si>
  <si>
    <r>
      <rPr>
        <sz val="11"/>
        <rFont val="Calibri"/>
      </rPr>
      <t>The Ubuntu operating system must use a separate file system for the system audit data path.</t>
    </r>
  </si>
  <si>
    <r>
      <rPr>
        <sz val="11"/>
        <color rgb="FF000000"/>
        <rFont val="Calibri"/>
      </rPr>
      <t>Migrate the system audit data path onto a separate file system.</t>
    </r>
  </si>
  <si>
    <r>
      <rPr>
        <sz val="11"/>
        <color rgb="FF000000"/>
        <rFont val="Calibri"/>
      </rPr>
      <t>Verify that a separate file system/partition has been created for the system audit data path.</t>
    </r>
    <r>
      <rPr>
        <sz val="11"/>
        <color rgb="FF000000"/>
        <rFont val="Calibri"/>
      </rPr>
      <t xml:space="preserve">
</t>
    </r>
    <r>
      <rPr>
        <sz val="11"/>
        <color rgb="FF000000"/>
        <rFont val="Calibri"/>
      </rPr>
      <t>Check that a file system/partition has been created for the system audit data path with the following command:</t>
    </r>
    <r>
      <rPr>
        <sz val="11"/>
        <color rgb="FF000000"/>
        <rFont val="Calibri"/>
      </rPr>
      <t xml:space="preserve">
</t>
    </r>
    <r>
      <rPr>
        <sz val="11"/>
        <color rgb="FF000000"/>
        <rFont val="Calibri"/>
      </rPr>
      <t>Note: /var/log/audit is used as the example as it is a common location.</t>
    </r>
    <r>
      <rPr>
        <sz val="11"/>
        <color rgb="FF000000"/>
        <rFont val="Calibri"/>
      </rPr>
      <t xml:space="preserve">
</t>
    </r>
    <r>
      <rPr>
        <sz val="11"/>
        <color rgb="FF000000"/>
        <rFont val="Calibri"/>
      </rPr>
      <t>#grep /var/log/audit /etc/fstab</t>
    </r>
    <r>
      <rPr>
        <sz val="11"/>
        <color rgb="FF000000"/>
        <rFont val="Calibri"/>
      </rPr>
      <t xml:space="preserve">
</t>
    </r>
    <r>
      <rPr>
        <sz val="11"/>
        <color rgb="FF000000"/>
        <rFont val="Calibri"/>
      </rPr>
      <t>UUID=3645951a /var/log/audit ext4 defaults 1 2</t>
    </r>
    <r>
      <rPr>
        <sz val="11"/>
        <color rgb="FF000000"/>
        <rFont val="Calibri"/>
      </rPr>
      <t xml:space="preserve">
</t>
    </r>
    <r>
      <rPr>
        <sz val="11"/>
        <color rgb="FF000000"/>
        <rFont val="Calibri"/>
      </rPr>
      <t xml:space="preserve">If a separate entry for "/var/log/audit" does not exist, ask the System Administrator if the system audit logs are being written to a different file system/partition on the system, then grep for that file system/partition. </t>
    </r>
    <r>
      <rPr>
        <sz val="11"/>
        <color rgb="FF000000"/>
        <rFont val="Calibri"/>
      </rPr>
      <t xml:space="preserve">
</t>
    </r>
    <r>
      <rPr>
        <sz val="11"/>
        <color rgb="FF000000"/>
        <rFont val="Calibri"/>
      </rPr>
      <t>If a separate file system/partition does not exist for the system audit data path, this is a finding.</t>
    </r>
  </si>
  <si>
    <t>V-215020</t>
  </si>
  <si>
    <r>
      <rPr>
        <sz val="11"/>
        <rFont val="Calibri"/>
      </rPr>
      <t>The /var/log directory must be group-owned by syslog.</t>
    </r>
  </si>
  <si>
    <r>
      <rPr>
        <sz val="11"/>
        <color rgb="FF000000"/>
        <rFont val="Calibri"/>
      </rPr>
      <t>Change the group of the directory "/var/log" to "syslog" by running the following command:</t>
    </r>
    <r>
      <rPr>
        <sz val="11"/>
        <color rgb="FF000000"/>
        <rFont val="Calibri"/>
      </rPr>
      <t xml:space="preserve">
</t>
    </r>
    <r>
      <rPr>
        <sz val="11"/>
        <color rgb="FF000000"/>
        <rFont val="Calibri"/>
      </rPr>
      <t># sudo chgrp syslog /var/log</t>
    </r>
  </si>
  <si>
    <r>
      <rPr>
        <sz val="11"/>
        <color rgb="FF000000"/>
        <rFont val="Calibri"/>
      </rPr>
      <t>Only authorized personnel should be aware of errors and the details of the errors. Error messages are an indicator of an organization's operational state or can identify the Ubuntu operating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</si>
  <si>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the "/var/log" directory is group-owned by syslog.</t>
    </r>
    <r>
      <rPr>
        <sz val="11"/>
        <color rgb="FF000000"/>
        <rFont val="Calibri"/>
      </rPr>
      <t xml:space="preserve">
</t>
    </r>
    <r>
      <rPr>
        <sz val="11"/>
        <color rgb="FF000000"/>
        <rFont val="Calibri"/>
      </rPr>
      <t>Check that the "/var/log" directory is group owned by syslog with the following command:</t>
    </r>
    <r>
      <rPr>
        <sz val="11"/>
        <color rgb="FF000000"/>
        <rFont val="Calibri"/>
      </rPr>
      <t xml:space="preserve">
</t>
    </r>
    <r>
      <rPr>
        <sz val="11"/>
        <color rgb="FF000000"/>
        <rFont val="Calibri"/>
      </rPr>
      <t># ls -lad /var/log | cut -d' ' -f4</t>
    </r>
    <r>
      <rPr>
        <sz val="11"/>
        <color rgb="FF000000"/>
        <rFont val="Calibri"/>
      </rPr>
      <t xml:space="preserve">
</t>
    </r>
    <r>
      <rPr>
        <sz val="11"/>
        <color rgb="FF000000"/>
        <rFont val="Calibri"/>
      </rPr>
      <t>syslog</t>
    </r>
    <r>
      <rPr>
        <sz val="11"/>
        <color rgb="FF000000"/>
        <rFont val="Calibri"/>
      </rPr>
      <t xml:space="preserve">
</t>
    </r>
    <r>
      <rPr>
        <sz val="11"/>
        <color rgb="FF000000"/>
        <rFont val="Calibri"/>
      </rPr>
      <t>If "syslog" is not returned as a result, this is a finding.</t>
    </r>
  </si>
  <si>
    <t>V-215021</t>
  </si>
  <si>
    <r>
      <rPr>
        <sz val="11"/>
        <rFont val="Calibri"/>
      </rPr>
      <t>The /var/log directory must be owned by root.</t>
    </r>
  </si>
  <si>
    <r>
      <rPr>
        <sz val="11"/>
        <color rgb="FF000000"/>
        <rFont val="Calibri"/>
      </rPr>
      <t>Change the owner of the directory /var/log to root by running the following command:</t>
    </r>
    <r>
      <rPr>
        <sz val="11"/>
        <color rgb="FF000000"/>
        <rFont val="Calibri"/>
      </rPr>
      <t xml:space="preserve">
</t>
    </r>
    <r>
      <rPr>
        <sz val="11"/>
        <color rgb="FF000000"/>
        <rFont val="Calibri"/>
      </rPr>
      <t># sudo chown root /var/log</t>
    </r>
  </si>
  <si>
    <r>
      <rPr>
        <sz val="11"/>
        <color rgb="FF000000"/>
        <rFont val="Calibri"/>
      </rPr>
      <t>Verify the /var/log directory is owned by root.</t>
    </r>
    <r>
      <rPr>
        <sz val="11"/>
        <color rgb="FF000000"/>
        <rFont val="Calibri"/>
      </rPr>
      <t xml:space="preserve">
</t>
    </r>
    <r>
      <rPr>
        <sz val="11"/>
        <color rgb="FF000000"/>
        <rFont val="Calibri"/>
      </rPr>
      <t>Check that the /var/log directory is owned by root with the following command:</t>
    </r>
    <r>
      <rPr>
        <sz val="11"/>
        <color rgb="FF000000"/>
        <rFont val="Calibri"/>
      </rPr>
      <t xml:space="preserve">
</t>
    </r>
    <r>
      <rPr>
        <sz val="11"/>
        <color rgb="FF000000"/>
        <rFont val="Calibri"/>
      </rPr>
      <t># ls -lad /var/log | cut -d' ' -f3</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</si>
  <si>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V-215022</t>
  </si>
  <si>
    <r>
      <rPr>
        <sz val="11"/>
        <rFont val="Calibri"/>
      </rPr>
      <t>The /var/log directory must have mode 0770 or less permissive.</t>
    </r>
  </si>
  <si>
    <r>
      <rPr>
        <sz val="11"/>
        <color rgb="FF000000"/>
        <rFont val="Calibri"/>
      </rPr>
      <t>Change the permissions of the directory "/var/log" to "0770" by running the following command:</t>
    </r>
    <r>
      <rPr>
        <sz val="11"/>
        <color rgb="FF000000"/>
        <rFont val="Calibri"/>
      </rPr>
      <t xml:space="preserve">
</t>
    </r>
    <r>
      <rPr>
        <sz val="11"/>
        <color rgb="FF000000"/>
        <rFont val="Calibri"/>
      </rPr>
      <t># sudo chmod 0770 /var/log</t>
    </r>
  </si>
  <si>
    <r>
      <rPr>
        <sz val="11"/>
        <color rgb="FF000000"/>
        <rFont val="Calibri"/>
      </rPr>
      <t>Verify that the "/var/log" directory has a mode of "0770" or less.</t>
    </r>
    <r>
      <rPr>
        <sz val="11"/>
        <color rgb="FF000000"/>
        <rFont val="Calibri"/>
      </rPr>
      <t xml:space="preserve">
</t>
    </r>
    <r>
      <rPr>
        <sz val="11"/>
        <color rgb="FF000000"/>
        <rFont val="Calibri"/>
      </rPr>
      <t>Check the mode of the "/var/log" directory with the following command:</t>
    </r>
    <r>
      <rPr>
        <sz val="11"/>
        <color rgb="FF000000"/>
        <rFont val="Calibri"/>
      </rPr>
      <t xml:space="preserve">
</t>
    </r>
    <r>
      <rPr>
        <sz val="11"/>
        <color rgb="FF000000"/>
        <rFont val="Calibri"/>
      </rPr>
      <t># stat -c "%a %n" /var/log</t>
    </r>
    <r>
      <rPr>
        <sz val="11"/>
        <color rgb="FF000000"/>
        <rFont val="Calibri"/>
      </rPr>
      <t xml:space="preserve">
</t>
    </r>
    <r>
      <rPr>
        <sz val="11"/>
        <color rgb="FF000000"/>
        <rFont val="Calibri"/>
      </rPr>
      <t>770</t>
    </r>
    <r>
      <rPr>
        <sz val="11"/>
        <color rgb="FF000000"/>
        <rFont val="Calibri"/>
      </rPr>
      <t xml:space="preserve">
</t>
    </r>
    <r>
      <rPr>
        <sz val="11"/>
        <color rgb="FF000000"/>
        <rFont val="Calibri"/>
      </rPr>
      <t>If a value of "0770" or less permissive is not returned, this is a finding.</t>
    </r>
  </si>
  <si>
    <t>V-215023</t>
  </si>
  <si>
    <r>
      <rPr>
        <sz val="11"/>
        <rFont val="Calibri"/>
      </rPr>
      <t>The /var/log/syslog file must be group-owned by adm.</t>
    </r>
  </si>
  <si>
    <r>
      <rPr>
        <sz val="11"/>
        <color rgb="FF000000"/>
        <rFont val="Calibri"/>
      </rPr>
      <t>Change the group of the file "/var/log/syslog" to "adm" by running the following command:</t>
    </r>
    <r>
      <rPr>
        <sz val="11"/>
        <color rgb="FF000000"/>
        <rFont val="Calibri"/>
      </rPr>
      <t xml:space="preserve">
</t>
    </r>
    <r>
      <rPr>
        <sz val="11"/>
        <color rgb="FF000000"/>
        <rFont val="Calibri"/>
      </rPr>
      <t># sudo chgrp adm /var/log/syslog</t>
    </r>
  </si>
  <si>
    <r>
      <rPr>
        <sz val="11"/>
        <color rgb="FF000000"/>
        <rFont val="Calibri"/>
      </rPr>
      <t>Verify the "/var/log/syslog" file is group-owned by "adm".</t>
    </r>
    <r>
      <rPr>
        <sz val="11"/>
        <color rgb="FF000000"/>
        <rFont val="Calibri"/>
      </rPr>
      <t xml:space="preserve">
</t>
    </r>
    <r>
      <rPr>
        <sz val="11"/>
        <color rgb="FF000000"/>
        <rFont val="Calibri"/>
      </rPr>
      <t>Check that "/var/log/syslog" is group-owned by "adm" with the following command:</t>
    </r>
    <r>
      <rPr>
        <sz val="11"/>
        <color rgb="FF000000"/>
        <rFont val="Calibri"/>
      </rPr>
      <t xml:space="preserve">
</t>
    </r>
    <r>
      <rPr>
        <sz val="11"/>
        <color rgb="FF000000"/>
        <rFont val="Calibri"/>
      </rPr>
      <t># ls -la /var/log/syslog | cut -d' ' -f4</t>
    </r>
    <r>
      <rPr>
        <sz val="11"/>
        <color rgb="FF000000"/>
        <rFont val="Calibri"/>
      </rPr>
      <t xml:space="preserve">
</t>
    </r>
    <r>
      <rPr>
        <sz val="11"/>
        <color rgb="FF000000"/>
        <rFont val="Calibri"/>
      </rPr>
      <t>adm</t>
    </r>
    <r>
      <rPr>
        <sz val="11"/>
        <color rgb="FF000000"/>
        <rFont val="Calibri"/>
      </rPr>
      <t xml:space="preserve">
</t>
    </r>
    <r>
      <rPr>
        <sz val="11"/>
        <color rgb="FF000000"/>
        <rFont val="Calibri"/>
      </rPr>
      <t>If "adm" is not returned as a result, this is a finding.</t>
    </r>
  </si>
  <si>
    <t>V-215024</t>
  </si>
  <si>
    <r>
      <rPr>
        <sz val="11"/>
        <rFont val="Calibri"/>
      </rPr>
      <t>The /var/log/syslog file must be owned by syslog.</t>
    </r>
  </si>
  <si>
    <r>
      <rPr>
        <sz val="11"/>
        <color rgb="FF000000"/>
        <rFont val="Calibri"/>
      </rPr>
      <t>Change the owner of the file /var/log/syslog to syslog by running the following command:</t>
    </r>
    <r>
      <rPr>
        <sz val="11"/>
        <color rgb="FF000000"/>
        <rFont val="Calibri"/>
      </rPr>
      <t xml:space="preserve">
</t>
    </r>
    <r>
      <rPr>
        <sz val="11"/>
        <color rgb="FF000000"/>
        <rFont val="Calibri"/>
      </rPr>
      <t># sudo chown syslog /var/log/syslog</t>
    </r>
  </si>
  <si>
    <r>
      <rPr>
        <sz val="11"/>
        <color rgb="FF000000"/>
        <rFont val="Calibri"/>
      </rPr>
      <t>Verify that the /var/log/syslog file is owned by syslog.</t>
    </r>
    <r>
      <rPr>
        <sz val="11"/>
        <color rgb="FF000000"/>
        <rFont val="Calibri"/>
      </rPr>
      <t xml:space="preserve">
</t>
    </r>
    <r>
      <rPr>
        <sz val="11"/>
        <color rgb="FF000000"/>
        <rFont val="Calibri"/>
      </rPr>
      <t>Check that the /var/log/syslog file is owned by syslog with the following command:</t>
    </r>
    <r>
      <rPr>
        <sz val="11"/>
        <color rgb="FF000000"/>
        <rFont val="Calibri"/>
      </rPr>
      <t xml:space="preserve">
</t>
    </r>
    <r>
      <rPr>
        <sz val="11"/>
        <color rgb="FF000000"/>
        <rFont val="Calibri"/>
      </rPr>
      <t># ls -la /var/log/syslog | cut -d' ' -f3</t>
    </r>
    <r>
      <rPr>
        <sz val="11"/>
        <color rgb="FF000000"/>
        <rFont val="Calibri"/>
      </rPr>
      <t xml:space="preserve">
</t>
    </r>
    <r>
      <rPr>
        <sz val="11"/>
        <color rgb="FF000000"/>
        <rFont val="Calibri"/>
      </rPr>
      <t>syslog</t>
    </r>
    <r>
      <rPr>
        <sz val="11"/>
        <color rgb="FF000000"/>
        <rFont val="Calibri"/>
      </rPr>
      <t xml:space="preserve">
</t>
    </r>
    <r>
      <rPr>
        <sz val="11"/>
        <color rgb="FF000000"/>
        <rFont val="Calibri"/>
      </rPr>
      <t>If "syslog" is not returned as a result, this is a finding.</t>
    </r>
  </si>
  <si>
    <t>V-215025</t>
  </si>
  <si>
    <r>
      <rPr>
        <sz val="11"/>
        <rFont val="Calibri"/>
      </rPr>
      <t>The /var/log/syslog file must have mode 0640 or less permissive.</t>
    </r>
  </si>
  <si>
    <r>
      <rPr>
        <sz val="11"/>
        <color rgb="FF000000"/>
        <rFont val="Calibri"/>
      </rPr>
      <t>Change the permissions of the file "/var/log/syslog" to "0640" by running the following command:</t>
    </r>
    <r>
      <rPr>
        <sz val="11"/>
        <color rgb="FF000000"/>
        <rFont val="Calibri"/>
      </rPr>
      <t xml:space="preserve">
</t>
    </r>
    <r>
      <rPr>
        <sz val="11"/>
        <color rgb="FF000000"/>
        <rFont val="Calibri"/>
      </rPr>
      <t># sudo chmod 0640 /var/log/syslog</t>
    </r>
  </si>
  <si>
    <r>
      <rPr>
        <sz val="11"/>
        <color rgb="FF000000"/>
        <rFont val="Calibri"/>
      </rPr>
      <t>Verify that the "/var/log/syslog" file has mode "0640" or less permissive.</t>
    </r>
    <r>
      <rPr>
        <sz val="11"/>
        <color rgb="FF000000"/>
        <rFont val="Calibri"/>
      </rPr>
      <t xml:space="preserve">
</t>
    </r>
    <r>
      <rPr>
        <sz val="11"/>
        <color rgb="FF000000"/>
        <rFont val="Calibri"/>
      </rPr>
      <t>Check that "/var/log/syslog" has mode "0640" or less permissive with the following command:</t>
    </r>
    <r>
      <rPr>
        <sz val="11"/>
        <color rgb="FF000000"/>
        <rFont val="Calibri"/>
      </rPr>
      <t xml:space="preserve">
</t>
    </r>
    <r>
      <rPr>
        <sz val="11"/>
        <color rgb="FF000000"/>
        <rFont val="Calibri"/>
      </rPr>
      <t># stat -c "%a %n" /var/log/syslog</t>
    </r>
    <r>
      <rPr>
        <sz val="11"/>
        <color rgb="FF000000"/>
        <rFont val="Calibri"/>
      </rPr>
      <t xml:space="preserve">
</t>
    </r>
    <r>
      <rPr>
        <sz val="11"/>
        <color rgb="FF000000"/>
        <rFont val="Calibri"/>
      </rPr>
      <t>640 /var/log/syslog</t>
    </r>
    <r>
      <rPr>
        <sz val="11"/>
        <color rgb="FF000000"/>
        <rFont val="Calibri"/>
      </rPr>
      <t xml:space="preserve">
</t>
    </r>
    <r>
      <rPr>
        <sz val="11"/>
        <color rgb="FF000000"/>
        <rFont val="Calibri"/>
      </rPr>
      <t>If a value of "640" or less permissive is not returned, this is a finding.</t>
    </r>
  </si>
  <si>
    <t>V-215026</t>
  </si>
  <si>
    <r>
      <rPr>
        <sz val="11"/>
        <rFont val="Calibri"/>
      </rPr>
      <t>Library files must have mode 0755 or less permissive.</t>
    </r>
  </si>
  <si>
    <r>
      <rPr>
        <sz val="11"/>
        <color rgb="FF000000"/>
        <rFont val="Calibri"/>
      </rPr>
      <t>Configure the library files to be protected from unauthorized access. Run the following command, replacing "[file]" with any library file with a mode more permissive than 0755.</t>
    </r>
    <r>
      <rPr>
        <sz val="11"/>
        <color rgb="FF000000"/>
        <rFont val="Calibri"/>
      </rPr>
      <t xml:space="preserve">
</t>
    </r>
    <r>
      <rPr>
        <sz val="11"/>
        <color rgb="FF000000"/>
        <rFont val="Calibri"/>
      </rPr>
      <t># sudo chmod 0755 [file]</t>
    </r>
  </si>
  <si>
    <r>
      <rPr>
        <sz val="11"/>
        <color rgb="FF000000"/>
        <rFont val="Calibri"/>
      </rPr>
      <t>If the Ubuntu operating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Ubuntu operating systems with software libraries that are accessible and configurable, as in the case of interpreted languages. Software libraries also include privileged programs which execute with escalated privileges. Only qualified and authorized individuals shall be allowed to obtain access to information system components for purposes of initiating changes, including upgrades and modifications.</t>
    </r>
  </si>
  <si>
    <r>
      <rPr>
        <sz val="11"/>
        <color rgb="FF000000"/>
        <rFont val="Calibri"/>
      </rPr>
      <t>Verify the system-wide shared library files contained in the following directories have mode "0755" or less permissive.</t>
    </r>
    <r>
      <rPr>
        <sz val="11"/>
        <color rgb="FF000000"/>
        <rFont val="Calibri"/>
      </rPr>
      <t xml:space="preserve">
</t>
    </r>
    <r>
      <rPr>
        <sz val="11"/>
        <color rgb="FF000000"/>
        <rFont val="Calibri"/>
      </rPr>
      <t>Check that the system-wide shared library files contained in the following directories have mode "0755" or less permissive with the following command:</t>
    </r>
    <r>
      <rPr>
        <sz val="11"/>
        <color rgb="FF000000"/>
        <rFont val="Calibri"/>
      </rPr>
      <t xml:space="preserve">
</t>
    </r>
    <r>
      <rPr>
        <sz val="11"/>
        <color rgb="FF000000"/>
        <rFont val="Calibri"/>
      </rPr>
      <t>Note: Replace "[directory]" with one of the following paths:</t>
    </r>
    <r>
      <rPr>
        <sz val="11"/>
        <color rgb="FF000000"/>
        <rFont val="Calibri"/>
      </rPr>
      <t xml:space="preserve">
</t>
    </r>
    <r>
      <rPr>
        <sz val="11"/>
        <color rgb="FF000000"/>
        <rFont val="Calibri"/>
      </rPr>
      <t>/lib</t>
    </r>
    <r>
      <rPr>
        <sz val="11"/>
        <color rgb="FF000000"/>
        <rFont val="Calibri"/>
      </rPr>
      <t xml:space="preserve">
</t>
    </r>
    <r>
      <rPr>
        <sz val="11"/>
        <color rgb="FF000000"/>
        <rFont val="Calibri"/>
      </rPr>
      <t>/lib64</t>
    </r>
    <r>
      <rPr>
        <sz val="11"/>
        <color rgb="FF000000"/>
        <rFont val="Calibri"/>
      </rPr>
      <t xml:space="preserve">
</t>
    </r>
    <r>
      <rPr>
        <sz val="11"/>
        <color rgb="FF000000"/>
        <rFont val="Calibri"/>
      </rPr>
      <t>/usr/lib</t>
    </r>
    <r>
      <rPr>
        <sz val="11"/>
        <color rgb="FF000000"/>
        <rFont val="Calibri"/>
      </rPr>
      <t xml:space="preserve">
</t>
    </r>
    <r>
      <rPr>
        <sz val="11"/>
        <color rgb="FF000000"/>
        <rFont val="Calibri"/>
      </rPr>
      <t># find /lib /lib64 /usr/lib -perm /022 -type f | xargs ls -la</t>
    </r>
    <r>
      <rPr>
        <sz val="11"/>
        <color rgb="FF000000"/>
        <rFont val="Calibri"/>
      </rPr>
      <t xml:space="preserve">
</t>
    </r>
    <r>
      <rPr>
        <sz val="11"/>
        <color rgb="FF000000"/>
        <rFont val="Calibri"/>
      </rPr>
      <t>/usr/lib64/pkcs11-spy.so</t>
    </r>
    <r>
      <rPr>
        <sz val="11"/>
        <color rgb="FF000000"/>
        <rFont val="Calibri"/>
      </rPr>
      <t xml:space="preserve">
</t>
    </r>
    <r>
      <rPr>
        <sz val="11"/>
        <color rgb="FF000000"/>
        <rFont val="Calibri"/>
      </rPr>
      <t>If any system-wide shared library file is found to be group-writable or world-writable, this is a finding.</t>
    </r>
  </si>
  <si>
    <t>V-215027</t>
  </si>
  <si>
    <r>
      <rPr>
        <sz val="11"/>
        <rFont val="Calibri"/>
      </rPr>
      <t>Library files must be owned by root.</t>
    </r>
  </si>
  <si>
    <r>
      <rPr>
        <sz val="11"/>
        <color rgb="FF000000"/>
        <rFont val="Calibri"/>
      </rPr>
      <t xml:space="preserve">Configure the system-wide shared library files (/lib, /usr/lib, /lib64) to be protected from unauthorized access. </t>
    </r>
    <r>
      <rPr>
        <sz val="11"/>
        <color rgb="FF000000"/>
        <rFont val="Calibri"/>
      </rPr>
      <t xml:space="preserve">
</t>
    </r>
    <r>
      <rPr>
        <sz val="11"/>
        <color rgb="FF000000"/>
        <rFont val="Calibri"/>
      </rPr>
      <t>Run the following command, replacing "[FILE]" with any library file not owned by "root".</t>
    </r>
    <r>
      <rPr>
        <sz val="11"/>
        <color rgb="FF000000"/>
        <rFont val="Calibri"/>
      </rPr>
      <t xml:space="preserve">
</t>
    </r>
    <r>
      <rPr>
        <sz val="11"/>
        <color rgb="FF000000"/>
        <rFont val="Calibri"/>
      </rPr>
      <t># sudo chown root [FILE]</t>
    </r>
  </si>
  <si>
    <r>
      <rPr>
        <sz val="11"/>
        <color rgb="FF000000"/>
        <rFont val="Calibri"/>
      </rPr>
      <t>Verify the system-wide shared library files are owned by "root".</t>
    </r>
    <r>
      <rPr>
        <sz val="11"/>
        <color rgb="FF000000"/>
        <rFont val="Calibri"/>
      </rPr>
      <t xml:space="preserve">
</t>
    </r>
    <r>
      <rPr>
        <sz val="11"/>
        <color rgb="FF000000"/>
        <rFont val="Calibri"/>
      </rPr>
      <t>Check that the system-wide shared library files are owned by "root" with the following command:</t>
    </r>
    <r>
      <rPr>
        <sz val="11"/>
        <color rgb="FF000000"/>
        <rFont val="Calibri"/>
      </rPr>
      <t xml:space="preserve">
</t>
    </r>
    <r>
      <rPr>
        <sz val="11"/>
        <color rgb="FF000000"/>
        <rFont val="Calibri"/>
      </rPr>
      <t># sudo find /lib /usr/lib /lib64 ! -user root | xargs ls -la</t>
    </r>
    <r>
      <rPr>
        <sz val="11"/>
        <color rgb="FF000000"/>
        <rFont val="Calibri"/>
      </rPr>
      <t xml:space="preserve">
</t>
    </r>
    <r>
      <rPr>
        <sz val="11"/>
        <color rgb="FF000000"/>
        <rFont val="Calibri"/>
      </rPr>
      <t>If any system wide shared library file is returned, this is a finding.</t>
    </r>
  </si>
  <si>
    <t>V-215028</t>
  </si>
  <si>
    <r>
      <rPr>
        <sz val="11"/>
        <rFont val="Calibri"/>
      </rPr>
      <t>Library files must be group-owned by root.</t>
    </r>
  </si>
  <si>
    <r>
      <rPr>
        <sz val="11"/>
        <color rgb="FF000000"/>
        <rFont val="Calibri"/>
      </rPr>
      <t xml:space="preserve">Configure the library files to be protected from unauthorized access. </t>
    </r>
    <r>
      <rPr>
        <sz val="11"/>
        <color rgb="FF000000"/>
        <rFont val="Calibri"/>
      </rPr>
      <t xml:space="preserve">
</t>
    </r>
    <r>
      <rPr>
        <sz val="11"/>
        <color rgb="FF000000"/>
        <rFont val="Calibri"/>
      </rPr>
      <t>Run the following command, replacing "[FILE]" with any library file not group-owned by root.</t>
    </r>
    <r>
      <rPr>
        <sz val="11"/>
        <color rgb="FF000000"/>
        <rFont val="Calibri"/>
      </rPr>
      <t xml:space="preserve">
</t>
    </r>
    <r>
      <rPr>
        <sz val="11"/>
        <color rgb="FF000000"/>
        <rFont val="Calibri"/>
      </rPr>
      <t># sudo chgrp root [FILE]</t>
    </r>
  </si>
  <si>
    <r>
      <rPr>
        <sz val="11"/>
        <color rgb="FF000000"/>
        <rFont val="Calibri"/>
      </rPr>
      <t>Verify the system-wide shared library files contained in the following directories are group-owned by "root".</t>
    </r>
    <r>
      <rPr>
        <sz val="11"/>
        <color rgb="FF000000"/>
        <rFont val="Calibri"/>
      </rPr>
      <t xml:space="preserve">
</t>
    </r>
    <r>
      <rPr>
        <sz val="11"/>
        <color rgb="FF000000"/>
        <rFont val="Calibri"/>
      </rPr>
      <t>Check that the system-wide shared library files are group-owned by "root" with the following command:</t>
    </r>
    <r>
      <rPr>
        <sz val="11"/>
        <color rgb="FF000000"/>
        <rFont val="Calibri"/>
      </rPr>
      <t xml:space="preserve">
</t>
    </r>
    <r>
      <rPr>
        <sz val="11"/>
        <color rgb="FF000000"/>
        <rFont val="Calibri"/>
      </rPr>
      <t># sudo find /lib /usr/lib /lib64 ! -group root | xargs ls -la</t>
    </r>
    <r>
      <rPr>
        <sz val="11"/>
        <color rgb="FF000000"/>
        <rFont val="Calibri"/>
      </rPr>
      <t xml:space="preserve">
</t>
    </r>
    <r>
      <rPr>
        <sz val="11"/>
        <color rgb="FF000000"/>
        <rFont val="Calibri"/>
      </rPr>
      <t>If any system wide shared library file is returned, this is a finding.</t>
    </r>
  </si>
  <si>
    <t>V-215029</t>
  </si>
  <si>
    <r>
      <rPr>
        <sz val="11"/>
        <rFont val="Calibri"/>
      </rPr>
      <t>System commands must have mode 0755 or less permissive.</t>
    </r>
  </si>
  <si>
    <r>
      <rPr>
        <sz val="11"/>
        <color rgb="FF000000"/>
        <rFont val="Calibri"/>
      </rPr>
      <t xml:space="preserve">Configure the system commands to be protected from unauthorized access. </t>
    </r>
    <r>
      <rPr>
        <sz val="11"/>
        <color rgb="FF000000"/>
        <rFont val="Calibri"/>
      </rPr>
      <t xml:space="preserve">
</t>
    </r>
    <r>
      <rPr>
        <sz val="11"/>
        <color rgb="FF000000"/>
        <rFont val="Calibri"/>
      </rPr>
      <t>Run the following command, replacing "[FILE]" with any system command with a mode more permissive than "0755".</t>
    </r>
    <r>
      <rPr>
        <sz val="11"/>
        <color rgb="FF000000"/>
        <rFont val="Calibri"/>
      </rPr>
      <t xml:space="preserve">
</t>
    </r>
    <r>
      <rPr>
        <sz val="11"/>
        <color rgb="FF000000"/>
        <rFont val="Calibri"/>
      </rPr>
      <t># sudo chmod 0755 [FILE]</t>
    </r>
  </si>
  <si>
    <r>
      <rPr>
        <sz val="11"/>
        <color rgb="FF000000"/>
        <rFont val="Calibri"/>
      </rPr>
      <t>Verify the system commands contained in the following directories have mode "0755" or less permissive.</t>
    </r>
    <r>
      <rPr>
        <sz val="11"/>
        <color rgb="FF000000"/>
        <rFont val="Calibri"/>
      </rPr>
      <t xml:space="preserve">
</t>
    </r>
    <r>
      <rPr>
        <sz val="11"/>
        <color rgb="FF000000"/>
        <rFont val="Calibri"/>
      </rPr>
      <t>Check that the system command files contained in the following directories have mode "0755" or less permissive with the following command:</t>
    </r>
    <r>
      <rPr>
        <sz val="11"/>
        <color rgb="FF000000"/>
        <rFont val="Calibri"/>
      </rPr>
      <t xml:space="preserve">
</t>
    </r>
    <r>
      <rPr>
        <sz val="11"/>
        <color rgb="FF000000"/>
        <rFont val="Calibri"/>
      </rPr>
      <t># find -L /bin /sbin /usr/bin /usr/sbin /usr/local/bin /usr/local/sbin -perm /022 | xargs ls -la</t>
    </r>
    <r>
      <rPr>
        <sz val="11"/>
        <color rgb="FF000000"/>
        <rFont val="Calibri"/>
      </rPr>
      <t xml:space="preserve">
</t>
    </r>
    <r>
      <rPr>
        <sz val="11"/>
        <color rgb="FF000000"/>
        <rFont val="Calibri"/>
      </rPr>
      <t>If any system commands are found to be group-writable or world-writable, this is a finding.</t>
    </r>
  </si>
  <si>
    <t>V-215030</t>
  </si>
  <si>
    <r>
      <rPr>
        <sz val="11"/>
        <rFont val="Calibri"/>
      </rPr>
      <t>System commands must be owned by root.</t>
    </r>
  </si>
  <si>
    <r>
      <rPr>
        <sz val="11"/>
        <color rgb="FF000000"/>
        <rFont val="Calibri"/>
      </rPr>
      <t xml:space="preserve">Configure the system commands to be protected from unauthorized access. </t>
    </r>
    <r>
      <rPr>
        <sz val="11"/>
        <color rgb="FF000000"/>
        <rFont val="Calibri"/>
      </rPr>
      <t xml:space="preserve">
</t>
    </r>
    <r>
      <rPr>
        <sz val="11"/>
        <color rgb="FF000000"/>
        <rFont val="Calibri"/>
      </rPr>
      <t>Run the following command, replacing "[FILE]" with any system command file not owned by "root".</t>
    </r>
    <r>
      <rPr>
        <sz val="11"/>
        <color rgb="FF000000"/>
        <rFont val="Calibri"/>
      </rPr>
      <t xml:space="preserve">
</t>
    </r>
    <r>
      <rPr>
        <sz val="11"/>
        <color rgb="FF000000"/>
        <rFont val="Calibri"/>
      </rPr>
      <t># sudo chown root [FILE]</t>
    </r>
  </si>
  <si>
    <r>
      <rPr>
        <sz val="11"/>
        <color rgb="FF000000"/>
        <rFont val="Calibri"/>
      </rPr>
      <t>Verify the system commands contained in the following directories are owned by "root".</t>
    </r>
    <r>
      <rPr>
        <sz val="11"/>
        <color rgb="FF000000"/>
        <rFont val="Calibri"/>
      </rPr>
      <t xml:space="preserve">
</t>
    </r>
    <r>
      <rPr>
        <sz val="11"/>
        <color rgb="FF000000"/>
        <rFont val="Calibri"/>
      </rPr>
      <t>Check that the system command files contained in the following directories are owned by "root" with the following command:</t>
    </r>
    <r>
      <rPr>
        <sz val="11"/>
        <color rgb="FF000000"/>
        <rFont val="Calibri"/>
      </rPr>
      <t xml:space="preserve">
</t>
    </r>
    <r>
      <rPr>
        <sz val="11"/>
        <color rgb="FF000000"/>
        <rFont val="Calibri"/>
      </rPr>
      <t># sudo find /bin /sbin /usr/bin /usr/sbin /usr/local/bin /usr/local/sbin ! -user root | xargs ls -la</t>
    </r>
    <r>
      <rPr>
        <sz val="11"/>
        <color rgb="FF000000"/>
        <rFont val="Calibri"/>
      </rPr>
      <t xml:space="preserve">
</t>
    </r>
    <r>
      <rPr>
        <sz val="11"/>
        <color rgb="FF000000"/>
        <rFont val="Calibri"/>
      </rPr>
      <t>If any system commands are returned, this is a finding.</t>
    </r>
  </si>
  <si>
    <t>V-215031</t>
  </si>
  <si>
    <r>
      <rPr>
        <sz val="11"/>
        <rFont val="Calibri"/>
      </rPr>
      <t>System commands must be group-owned by root.</t>
    </r>
  </si>
  <si>
    <r>
      <rPr>
        <sz val="11"/>
        <color rgb="FF000000"/>
        <rFont val="Calibri"/>
      </rPr>
      <t xml:space="preserve">Configure the system commands to be protected from unauthorized access. </t>
    </r>
    <r>
      <rPr>
        <sz val="11"/>
        <color rgb="FF000000"/>
        <rFont val="Calibri"/>
      </rPr>
      <t xml:space="preserve">
</t>
    </r>
    <r>
      <rPr>
        <sz val="11"/>
        <color rgb="FF000000"/>
        <rFont val="Calibri"/>
      </rPr>
      <t>Run the following command, replacing "[FILE]" with any system command file not group-owned by "root".</t>
    </r>
    <r>
      <rPr>
        <sz val="11"/>
        <color rgb="FF000000"/>
        <rFont val="Calibri"/>
      </rPr>
      <t xml:space="preserve">
</t>
    </r>
    <r>
      <rPr>
        <sz val="11"/>
        <color rgb="FF000000"/>
        <rFont val="Calibri"/>
      </rPr>
      <t># sudo chgrp root [FILE]</t>
    </r>
  </si>
  <si>
    <r>
      <rPr>
        <sz val="11"/>
        <color rgb="FF000000"/>
        <rFont val="Calibri"/>
      </rPr>
      <t>Verify the system commands contained in the following directories are group-owned by "root".</t>
    </r>
    <r>
      <rPr>
        <sz val="11"/>
        <color rgb="FF000000"/>
        <rFont val="Calibri"/>
      </rPr>
      <t xml:space="preserve">
</t>
    </r>
    <r>
      <rPr>
        <sz val="11"/>
        <color rgb="FF000000"/>
        <rFont val="Calibri"/>
      </rPr>
      <t>Check that the system command files contained in the following directories are group-owned by "root" with the following command:</t>
    </r>
    <r>
      <rPr>
        <sz val="11"/>
        <color rgb="FF000000"/>
        <rFont val="Calibri"/>
      </rPr>
      <t xml:space="preserve">
</t>
    </r>
    <r>
      <rPr>
        <sz val="11"/>
        <color rgb="FF000000"/>
        <rFont val="Calibri"/>
      </rPr>
      <t># sudo find /bin /sbin /usr/bin /usr/sbin /usr/local/bin /usr/local/sbin ! -group root | xargs ls -la</t>
    </r>
    <r>
      <rPr>
        <sz val="11"/>
        <color rgb="FF000000"/>
        <rFont val="Calibri"/>
      </rPr>
      <t xml:space="preserve">
</t>
    </r>
    <r>
      <rPr>
        <sz val="11"/>
        <color rgb="FF000000"/>
        <rFont val="Calibri"/>
      </rPr>
      <t>If the command returns any files that are not group-owned by "root", and if they are not SGID and owned by a privileged group, this is a finding.</t>
    </r>
  </si>
  <si>
    <t>V-215032</t>
  </si>
  <si>
    <r>
      <rPr>
        <sz val="11"/>
        <rFont val="Calibri"/>
      </rPr>
      <t>Audit records must contain information to establish what type of events occurred, the source of events, where events occurred, and the outcome of events.</t>
    </r>
  </si>
  <si>
    <r>
      <rPr>
        <sz val="11"/>
        <color rgb="FF000000"/>
        <rFont val="Calibri"/>
      </rPr>
      <t>Configure the audit service to produce audit records containing the information needed to establish when (date and time) an event occurred.</t>
    </r>
    <r>
      <rPr>
        <sz val="11"/>
        <color rgb="FF000000"/>
        <rFont val="Calibri"/>
      </rPr>
      <t xml:space="preserve">
</t>
    </r>
    <r>
      <rPr>
        <sz val="11"/>
        <color rgb="FF000000"/>
        <rFont val="Calibri"/>
      </rPr>
      <t>Install the audit service (if the audit service is not already installed) with the following command:</t>
    </r>
    <r>
      <rPr>
        <sz val="11"/>
        <color rgb="FF000000"/>
        <rFont val="Calibri"/>
      </rPr>
      <t xml:space="preserve">
</t>
    </r>
    <r>
      <rPr>
        <sz val="11"/>
        <color rgb="FF000000"/>
        <rFont val="Calibri"/>
      </rPr>
      <t># sudo apt-get install auditd</t>
    </r>
    <r>
      <rPr>
        <sz val="11"/>
        <color rgb="FF000000"/>
        <rFont val="Calibri"/>
      </rPr>
      <t xml:space="preserve">
</t>
    </r>
    <r>
      <rPr>
        <sz val="11"/>
        <color rgb="FF000000"/>
        <rFont val="Calibri"/>
      </rPr>
      <t>Enable the audit service with the following command:</t>
    </r>
    <r>
      <rPr>
        <sz val="11"/>
        <color rgb="FF000000"/>
        <rFont val="Calibri"/>
      </rPr>
      <t xml:space="preserve">
</t>
    </r>
    <r>
      <rPr>
        <sz val="11"/>
        <color rgb="FF000000"/>
        <rFont val="Calibri"/>
      </rPr>
      <t># sudo systemctl enable auditd.service</t>
    </r>
    <r>
      <rPr>
        <sz val="11"/>
        <color rgb="FF000000"/>
        <rFont val="Calibri"/>
      </rPr>
      <t xml:space="preserve">
</t>
    </r>
    <r>
      <rPr>
        <sz val="11"/>
        <color rgb="FF000000"/>
        <rFont val="Calibri"/>
      </rPr>
      <t>Restart the audit service with the following command:</t>
    </r>
    <r>
      <rPr>
        <sz val="11"/>
        <color rgb="FF000000"/>
        <rFont val="Calibri"/>
      </rPr>
      <t xml:space="preserve">
</t>
    </r>
    <r>
      <rPr>
        <sz val="11"/>
        <color rgb="FF000000"/>
        <rFont val="Calibri"/>
      </rPr>
      <t># sudo systemctl restart auditd.service</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</si>
  <si>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Ubuntu operating system audit logs provides a means of investigating an attack, recognizing resource utilization or capacity thresholds, or identifying an improperly configured Ubuntu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SRG-OS-000042-GPOS-00021, SRG-OS-000051-GPOS-00024, SRG-OS-000054-GPOS-00025,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t>
    </r>
  </si>
  <si>
    <r>
      <rPr>
        <sz val="11"/>
        <color rgb="FF000000"/>
        <rFont val="Calibri"/>
      </rPr>
      <t xml:space="preserve">Verify the audit service is configured to produce audit records. </t>
    </r>
    <r>
      <rPr>
        <sz val="11"/>
        <color rgb="FF000000"/>
        <rFont val="Calibri"/>
      </rPr>
      <t xml:space="preserve">
</t>
    </r>
    <r>
      <rPr>
        <sz val="11"/>
        <color rgb="FF000000"/>
        <rFont val="Calibri"/>
      </rPr>
      <t>Check that the audit service is installed properly with the following command:</t>
    </r>
    <r>
      <rPr>
        <sz val="11"/>
        <color rgb="FF000000"/>
        <rFont val="Calibri"/>
      </rPr>
      <t xml:space="preserve">
</t>
    </r>
    <r>
      <rPr>
        <sz val="11"/>
        <color rgb="FF000000"/>
        <rFont val="Calibri"/>
      </rPr>
      <t># dpkg -l | grep auditd</t>
    </r>
    <r>
      <rPr>
        <sz val="11"/>
        <color rgb="FF000000"/>
        <rFont val="Calibri"/>
      </rPr>
      <t xml:space="preserve">
</t>
    </r>
    <r>
      <rPr>
        <sz val="11"/>
        <color rgb="FF000000"/>
        <rFont val="Calibri"/>
      </rPr>
      <t>If the "auditd" package is not installed, this is a finding.</t>
    </r>
    <r>
      <rPr>
        <sz val="11"/>
        <color rgb="FF000000"/>
        <rFont val="Calibri"/>
      </rPr>
      <t xml:space="preserve">
</t>
    </r>
    <r>
      <rPr>
        <sz val="11"/>
        <color rgb="FF000000"/>
        <rFont val="Calibri"/>
      </rPr>
      <t>Check that the audit service is properly running and active on the system with the following command:</t>
    </r>
    <r>
      <rPr>
        <sz val="11"/>
        <color rgb="FF000000"/>
        <rFont val="Calibri"/>
      </rPr>
      <t xml:space="preserve">
</t>
    </r>
    <r>
      <rPr>
        <sz val="11"/>
        <color rgb="FF000000"/>
        <rFont val="Calibri"/>
      </rPr>
      <t># systemctl is-active auditd.service</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command above returns "inactive", this is a finding.</t>
    </r>
  </si>
  <si>
    <t>V-215033</t>
  </si>
  <si>
    <r>
      <rPr>
        <sz val="11"/>
        <rFont val="Calibri"/>
      </rPr>
      <t>The auditd service must be running in the Ubuntu operating system.</t>
    </r>
  </si>
  <si>
    <r>
      <rPr>
        <sz val="11"/>
        <color rgb="FF000000"/>
        <rFont val="Calibri"/>
      </rPr>
      <t>Start the auditd service, and enable the auditd service with the following commands:</t>
    </r>
    <r>
      <rPr>
        <sz val="11"/>
        <color rgb="FF000000"/>
        <rFont val="Calibri"/>
      </rPr>
      <t xml:space="preserve">
</t>
    </r>
    <r>
      <rPr>
        <sz val="11"/>
        <color rgb="FF000000"/>
        <rFont val="Calibri"/>
      </rPr>
      <t>Start the audit service.</t>
    </r>
    <r>
      <rPr>
        <sz val="11"/>
        <color rgb="FF000000"/>
        <rFont val="Calibri"/>
      </rPr>
      <t xml:space="preserve">
</t>
    </r>
    <r>
      <rPr>
        <sz val="11"/>
        <color rgb="FF000000"/>
        <rFont val="Calibri"/>
      </rPr>
      <t># systemctl start auditd.service</t>
    </r>
    <r>
      <rPr>
        <sz val="11"/>
        <color rgb="FF000000"/>
        <rFont val="Calibri"/>
      </rPr>
      <t xml:space="preserve">
</t>
    </r>
    <r>
      <rPr>
        <sz val="11"/>
        <color rgb="FF000000"/>
        <rFont val="Calibri"/>
      </rPr>
      <t>Enable auditd in the targets of the system.</t>
    </r>
    <r>
      <rPr>
        <sz val="11"/>
        <color rgb="FF000000"/>
        <rFont val="Calibri"/>
      </rPr>
      <t xml:space="preserve">
</t>
    </r>
    <r>
      <rPr>
        <sz val="11"/>
        <color rgb="FF000000"/>
        <rFont val="Calibri"/>
      </rPr>
      <t># systemctl enable auditd.service</t>
    </r>
  </si>
  <si>
    <r>
      <rPr>
        <sz val="11"/>
        <color rgb="FF000000"/>
        <rFont val="Calibri"/>
      </rPr>
      <t>Configuring the Ubuntu operating system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</si>
  <si>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Verify the audit service is active.</t>
    </r>
    <r>
      <rPr>
        <sz val="11"/>
        <color rgb="FF000000"/>
        <rFont val="Calibri"/>
      </rPr>
      <t xml:space="preserve">
</t>
    </r>
    <r>
      <rPr>
        <sz val="11"/>
        <color rgb="FF000000"/>
        <rFont val="Calibri"/>
      </rPr>
      <t>Check that the audit service is active with the following command:</t>
    </r>
    <r>
      <rPr>
        <sz val="11"/>
        <color rgb="FF000000"/>
        <rFont val="Calibri"/>
      </rPr>
      <t xml:space="preserve">
</t>
    </r>
    <r>
      <rPr>
        <sz val="11"/>
        <color rgb="FF000000"/>
        <rFont val="Calibri"/>
      </rPr>
      <t># service auditd status</t>
    </r>
    <r>
      <rPr>
        <sz val="11"/>
        <color rgb="FF000000"/>
        <rFont val="Calibri"/>
      </rPr>
      <t xml:space="preserve">
</t>
    </r>
    <r>
      <rPr>
        <sz val="11"/>
        <color rgb="FF000000"/>
        <rFont val="Calibri"/>
      </rPr>
      <t>Active: active (running)</t>
    </r>
    <r>
      <rPr>
        <sz val="11"/>
        <color rgb="FF000000"/>
        <rFont val="Calibri"/>
      </rPr>
      <t xml:space="preserve">
</t>
    </r>
    <r>
      <rPr>
        <sz val="11"/>
        <color rgb="FF000000"/>
        <rFont val="Calibri"/>
      </rPr>
      <t>If the service is not active this is a finding.</t>
    </r>
  </si>
  <si>
    <t>V-215034</t>
  </si>
  <si>
    <r>
      <rPr>
        <sz val="11"/>
        <rFont val="Calibri"/>
      </rPr>
      <t>The Ubuntu operating system must allocate audit record storage capacity to store at least one weeks worth of audit records, when audit records are not immediately sent to a central audit record storage facility.</t>
    </r>
  </si>
  <si>
    <r>
      <rPr>
        <sz val="11"/>
        <color rgb="FF000000"/>
        <rFont val="Calibri"/>
      </rPr>
      <t>Allocate enough storage capacity for at least one week's worth of audit records when audit records are not immediately sent to a central audit record storage facility.</t>
    </r>
    <r>
      <rPr>
        <sz val="11"/>
        <color rgb="FF000000"/>
        <rFont val="Calibri"/>
      </rPr>
      <t xml:space="preserve">
</t>
    </r>
    <r>
      <rPr>
        <sz val="11"/>
        <color rgb="FF000000"/>
        <rFont val="Calibri"/>
      </rPr>
      <t>If audit records are stored on a partition made specifically for audit records, use the "X" program to resize the partition with sufficient space to contain one week's worth of audit records.</t>
    </r>
    <r>
      <rPr>
        <sz val="11"/>
        <color rgb="FF000000"/>
        <rFont val="Calibri"/>
      </rPr>
      <t xml:space="preserve">
</t>
    </r>
    <r>
      <rPr>
        <sz val="11"/>
        <color rgb="FF000000"/>
        <rFont val="Calibri"/>
      </rPr>
      <t>If audit records are not stored on a partition made specifically for audit records, a new partition with sufficient amount of space will need be to be created.</t>
    </r>
  </si>
  <si>
    <r>
      <rPr>
        <sz val="11"/>
        <color rgb="FF000000"/>
        <rFont val="Calibri"/>
      </rPr>
      <t>In order to ensure Ubuntu operating systems have a sufficient storage capacity in which to write the audit logs, Ubuntu operating systems need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Ubuntu operating system.</t>
    </r>
  </si>
  <si>
    <r>
      <rPr>
        <sz val="11"/>
        <color rgb="FF000000"/>
        <rFont val="Calibri"/>
      </rPr>
      <t>Verify the Ubuntu operating system allocates audit record storage capacity to store at least one week's worth of audit records when audit records are not immediately sent to a central audit record storage facility.</t>
    </r>
    <r>
      <rPr>
        <sz val="11"/>
        <color rgb="FF000000"/>
        <rFont val="Calibri"/>
      </rPr>
      <t xml:space="preserve">
</t>
    </r>
    <r>
      <rPr>
        <sz val="11"/>
        <color rgb="FF000000"/>
        <rFont val="Calibri"/>
      </rPr>
      <t>Determine which partition the audit records are being written to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Check the size of the partition that audit records are written to (with the example being /var/log/audit/) with the following command:</t>
    </r>
    <r>
      <rPr>
        <sz val="11"/>
        <color rgb="FF000000"/>
        <rFont val="Calibri"/>
      </rPr>
      <t xml:space="preserve">
</t>
    </r>
    <r>
      <rPr>
        <sz val="11"/>
        <color rgb="FF000000"/>
        <rFont val="Calibri"/>
      </rPr>
      <t># df –h /var/log/audit/</t>
    </r>
    <r>
      <rPr>
        <sz val="11"/>
        <color rgb="FF000000"/>
        <rFont val="Calibri"/>
      </rPr>
      <t xml:space="preserve">
</t>
    </r>
    <r>
      <rPr>
        <sz val="11"/>
        <color rgb="FF000000"/>
        <rFont val="Calibri"/>
      </rPr>
      <t>/dev/sda2 24G 10.4G 13.6G 43% /var/log/audit</t>
    </r>
    <r>
      <rPr>
        <sz val="11"/>
        <color rgb="FF000000"/>
        <rFont val="Calibri"/>
      </rPr>
      <t xml:space="preserve">
</t>
    </r>
    <r>
      <rPr>
        <sz val="11"/>
        <color rgb="FF000000"/>
        <rFont val="Calibri"/>
      </rPr>
      <t>If the audit records are not written to a partition made specifically for audit records (/var/log/audit is a separate partition), determine the amount of space being used by other files in the partition with the following command:</t>
    </r>
    <r>
      <rPr>
        <sz val="11"/>
        <color rgb="FF000000"/>
        <rFont val="Calibri"/>
      </rPr>
      <t xml:space="preserve">
</t>
    </r>
    <r>
      <rPr>
        <sz val="11"/>
        <color rgb="FF000000"/>
        <rFont val="Calibri"/>
      </rPr>
      <t>#du –sh [audit_partition]</t>
    </r>
    <r>
      <rPr>
        <sz val="11"/>
        <color rgb="FF000000"/>
        <rFont val="Calibri"/>
      </rPr>
      <t xml:space="preserve">
</t>
    </r>
    <r>
      <rPr>
        <sz val="11"/>
        <color rgb="FF000000"/>
        <rFont val="Calibri"/>
      </rPr>
      <t>1.8G /var/log/audit</t>
    </r>
    <r>
      <rPr>
        <sz val="11"/>
        <color rgb="FF000000"/>
        <rFont val="Calibri"/>
      </rPr>
      <t xml:space="preserve">
</t>
    </r>
    <r>
      <rPr>
        <sz val="11"/>
        <color rgb="FF000000"/>
        <rFont val="Calibri"/>
      </rPr>
      <t>Note: The partition size needed to capture a week's worth of audit records is based on the activity level of the system and the total storage capacity available. In normal circumstances, 10.0 GB of storage space for audit records will be sufficient.</t>
    </r>
    <r>
      <rPr>
        <sz val="11"/>
        <color rgb="FF000000"/>
        <rFont val="Calibri"/>
      </rPr>
      <t xml:space="preserve">
</t>
    </r>
    <r>
      <rPr>
        <sz val="11"/>
        <color rgb="FF000000"/>
        <rFont val="Calibri"/>
      </rPr>
      <t>If the audit record partition is not allocated for sufficient storage capacity, this is a finding.</t>
    </r>
  </si>
  <si>
    <t>V-215035</t>
  </si>
  <si>
    <r>
      <rPr>
        <sz val="11"/>
        <rFont val="Calibri"/>
      </rPr>
      <t>The Ubuntu operating system must notify the System Administrator (SA) and Information System Security Officer (ISSO) (at a minimum) when allocated audit record storage volume reaches 75% of the repository maximum audit record storage capacity.</t>
    </r>
  </si>
  <si>
    <r>
      <rPr>
        <sz val="11"/>
        <color rgb="FF000000"/>
        <rFont val="Calibri"/>
      </rPr>
      <t>Configure the operating system to immediately notify the SA and ISSO (at a minimum) when allocated audit record storage volume reaches 75% of the repository maximum audit record storage capacity.</t>
    </r>
    <r>
      <rPr>
        <sz val="11"/>
        <color rgb="FF000000"/>
        <rFont val="Calibri"/>
      </rPr>
      <t xml:space="preserve">
</t>
    </r>
    <r>
      <rPr>
        <sz val="11"/>
        <color rgb="FF000000"/>
        <rFont val="Calibri"/>
      </rPr>
      <t xml:space="preserve">Check the system configuration to determine the partition the audit records are being written to: </t>
    </r>
    <r>
      <rPr>
        <sz val="11"/>
        <color rgb="FF000000"/>
        <rFont val="Calibri"/>
      </rPr>
      <t xml:space="preserve">
</t>
    </r>
    <r>
      <rPr>
        <sz val="11"/>
        <color rgb="FF000000"/>
        <rFont val="Calibri"/>
      </rPr>
      <t># grep log_file /etc/audit/auditd.conf</t>
    </r>
    <r>
      <rPr>
        <sz val="11"/>
        <color rgb="FF000000"/>
        <rFont val="Calibri"/>
      </rPr>
      <t xml:space="preserve">
</t>
    </r>
    <r>
      <rPr>
        <sz val="11"/>
        <color rgb="FF000000"/>
        <rFont val="Calibri"/>
      </rPr>
      <t>Determine the size of the partition that audit records are written to (with the example being "/var/log/audit/"):</t>
    </r>
    <r>
      <rPr>
        <sz val="11"/>
        <color rgb="FF000000"/>
        <rFont val="Calibri"/>
      </rPr>
      <t xml:space="preserve">
</t>
    </r>
    <r>
      <rPr>
        <sz val="11"/>
        <color rgb="FF000000"/>
        <rFont val="Calibri"/>
      </rPr>
      <t># df -h /var/log/audit/</t>
    </r>
    <r>
      <rPr>
        <sz val="11"/>
        <color rgb="FF000000"/>
        <rFont val="Calibri"/>
      </rPr>
      <t xml:space="preserve">
</t>
    </r>
    <r>
      <rPr>
        <sz val="11"/>
        <color rgb="FF000000"/>
        <rFont val="Calibri"/>
      </rPr>
      <t>Set the value of the "space_left" keyword in "/etc/audit/auditd.conf" to 25% of the partition size.</t>
    </r>
  </si>
  <si>
    <r>
      <rPr>
        <sz val="11"/>
        <color rgb="FF000000"/>
        <rFont val="Calibri"/>
      </rPr>
      <t>If security personnel are not notified immediately when storage volume reaches 75% utilization, they are unable to plan for audit record storage capacity expansion.</t>
    </r>
  </si>
  <si>
    <r>
      <rPr>
        <sz val="11"/>
        <color rgb="FF000000"/>
        <rFont val="Calibri"/>
      </rPr>
      <t>Verify the Ubuntu operating system notifies the System Administrator (SA) and Information System Security Officer (ISSO) (at a minimum) when allocated audit record storage volume reaches 75% of the repository maximum audit record storage capacity.</t>
    </r>
    <r>
      <rPr>
        <sz val="11"/>
        <color rgb="FF000000"/>
        <rFont val="Calibri"/>
      </rPr>
      <t xml:space="preserve">
</t>
    </r>
    <r>
      <rPr>
        <sz val="11"/>
        <color rgb="FF000000"/>
        <rFont val="Calibri"/>
      </rPr>
      <t>Check the system configuration to determine the partition the audit records are being written to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Check the size of the partition that audit records are written to (with the example being "/var/log/audit/"):</t>
    </r>
    <r>
      <rPr>
        <sz val="11"/>
        <color rgb="FF000000"/>
        <rFont val="Calibri"/>
      </rPr>
      <t xml:space="preserve">
</t>
    </r>
    <r>
      <rPr>
        <sz val="11"/>
        <color rgb="FF000000"/>
        <rFont val="Calibri"/>
      </rPr>
      <t># df -h /var/log/audit/</t>
    </r>
    <r>
      <rPr>
        <sz val="11"/>
        <color rgb="FF000000"/>
        <rFont val="Calibri"/>
      </rPr>
      <t xml:space="preserve">
</t>
    </r>
    <r>
      <rPr>
        <sz val="11"/>
        <color rgb="FF000000"/>
        <rFont val="Calibri"/>
      </rPr>
      <t>1.0G /var/log/audit</t>
    </r>
    <r>
      <rPr>
        <sz val="11"/>
        <color rgb="FF000000"/>
        <rFont val="Calibri"/>
      </rPr>
      <t xml:space="preserve">
</t>
    </r>
    <r>
      <rPr>
        <sz val="11"/>
        <color rgb="FF000000"/>
        <rFont val="Calibri"/>
      </rPr>
      <t>If the audit records are not being written to a partition specifically created for audit records (in this example "/var/log/audit" is a separate partition), determine the amount of space other files in the partition are currently occupying with the following command:</t>
    </r>
    <r>
      <rPr>
        <sz val="11"/>
        <color rgb="FF000000"/>
        <rFont val="Calibri"/>
      </rPr>
      <t xml:space="preserve">
</t>
    </r>
    <r>
      <rPr>
        <sz val="11"/>
        <color rgb="FF000000"/>
        <rFont val="Calibri"/>
      </rPr>
      <t># du -sh &lt;partition&gt;</t>
    </r>
    <r>
      <rPr>
        <sz val="11"/>
        <color rgb="FF000000"/>
        <rFont val="Calibri"/>
      </rPr>
      <t xml:space="preserve">
</t>
    </r>
    <r>
      <rPr>
        <sz val="11"/>
        <color rgb="FF000000"/>
        <rFont val="Calibri"/>
      </rPr>
      <t>1.0G /var</t>
    </r>
    <r>
      <rPr>
        <sz val="11"/>
        <color rgb="FF000000"/>
        <rFont val="Calibri"/>
      </rPr>
      <t xml:space="preserve">
</t>
    </r>
    <r>
      <rPr>
        <sz val="11"/>
        <color rgb="FF000000"/>
        <rFont val="Calibri"/>
      </rPr>
      <t>Determine what the threshold is for the system to take action when 75% of the repository maximum audit record storage capacity is reached:</t>
    </r>
    <r>
      <rPr>
        <sz val="11"/>
        <color rgb="FF000000"/>
        <rFont val="Calibri"/>
      </rPr>
      <t xml:space="preserve">
</t>
    </r>
    <r>
      <rPr>
        <sz val="11"/>
        <color rgb="FF000000"/>
        <rFont val="Calibri"/>
      </rPr>
      <t># grep -i space_left /etc/audit/auditd.conf</t>
    </r>
    <r>
      <rPr>
        <sz val="11"/>
        <color rgb="FF000000"/>
        <rFont val="Calibri"/>
      </rPr>
      <t xml:space="preserve">
</t>
    </r>
    <r>
      <rPr>
        <sz val="11"/>
        <color rgb="FF000000"/>
        <rFont val="Calibri"/>
      </rPr>
      <t>space_left = 250</t>
    </r>
    <r>
      <rPr>
        <sz val="11"/>
        <color rgb="FF000000"/>
        <rFont val="Calibri"/>
      </rPr>
      <t xml:space="preserve">
</t>
    </r>
    <r>
      <rPr>
        <sz val="11"/>
        <color rgb="FF000000"/>
        <rFont val="Calibri"/>
      </rPr>
      <t>If the value of the "space_left" keyword is not set to 25% of the total partition size, this is a finding.</t>
    </r>
  </si>
  <si>
    <t>V-215036</t>
  </si>
  <si>
    <r>
      <rPr>
        <sz val="11"/>
        <rFont val="Calibri"/>
      </rPr>
      <t>The Ubuntu operating system must notify the System Administrator (SA) and Information System Security Officer (ISSO) (at a minimum) via email when allocated audit record storage volume reaches 75% of the repository maximum audit record storage capacity.</t>
    </r>
  </si>
  <si>
    <r>
      <rPr>
        <sz val="11"/>
        <color rgb="FF000000"/>
        <rFont val="Calibri"/>
      </rPr>
      <t>Configure the operating system to immediately notify the SA and ISSO (at a minimum) via email when allocated audit record storage volume reaches 75% of the repository maximum audit record storage capacity.</t>
    </r>
    <r>
      <rPr>
        <sz val="11"/>
        <color rgb="FF000000"/>
        <rFont val="Calibri"/>
      </rPr>
      <t xml:space="preserve">
</t>
    </r>
    <r>
      <rPr>
        <sz val="11"/>
        <color rgb="FF000000"/>
        <rFont val="Calibri"/>
      </rPr>
      <t>Edit "/etc/audit/auditd.conf" and set the "space_left_action" parameter to "exec", "email", or "syslog". If the "space_left_action" parameter is set to "email" set the "action_mail_acct" parameter to an e-mail address for the System Administrator (SA) and Information System Security Officer (ISSO).</t>
    </r>
  </si>
  <si>
    <r>
      <rPr>
        <sz val="11"/>
        <color rgb="FF000000"/>
        <rFont val="Calibri"/>
      </rPr>
      <t>Verify the Ubuntu operating system notifies the System Administrator (SA) and Information System Security Officer (ISSO) (at a minimum) via email when allocated audit record storage volume reaches 75% of the repository maximum audit record storage capacity.</t>
    </r>
    <r>
      <rPr>
        <sz val="11"/>
        <color rgb="FF000000"/>
        <rFont val="Calibri"/>
      </rPr>
      <t xml:space="preserve">
</t>
    </r>
    <r>
      <rPr>
        <sz val="11"/>
        <color rgb="FF000000"/>
        <rFont val="Calibri"/>
      </rPr>
      <t>Check that the Ubuntu operating system notifies the SA and ISSO (at a minimum) via email when allocated audit record storage volume reaches 75% of the repository maximum audit record storage capacity with the following commands:</t>
    </r>
    <r>
      <rPr>
        <sz val="11"/>
        <color rgb="FF000000"/>
        <rFont val="Calibri"/>
      </rPr>
      <t xml:space="preserve">
</t>
    </r>
    <r>
      <rPr>
        <sz val="11"/>
        <color rgb="FF000000"/>
        <rFont val="Calibri"/>
      </rPr>
      <t>#sudo grep space_left_action /etc/audit/auditd.conf</t>
    </r>
    <r>
      <rPr>
        <sz val="11"/>
        <color rgb="FF000000"/>
        <rFont val="Calibri"/>
      </rPr>
      <t xml:space="preserve">
</t>
    </r>
    <r>
      <rPr>
        <sz val="11"/>
        <color rgb="FF000000"/>
        <rFont val="Calibri"/>
      </rPr>
      <t>space_left_action email</t>
    </r>
    <r>
      <rPr>
        <sz val="11"/>
        <color rgb="FF000000"/>
        <rFont val="Calibri"/>
      </rPr>
      <t xml:space="preserve">
</t>
    </r>
    <r>
      <rPr>
        <sz val="11"/>
        <color rgb="FF000000"/>
        <rFont val="Calibri"/>
      </rPr>
      <t>If the space_left_action is set to "email" check the value of the "action_mail_acct" parameter with the following command:</t>
    </r>
    <r>
      <rPr>
        <sz val="11"/>
        <color rgb="FF000000"/>
        <rFont val="Calibri"/>
      </rPr>
      <t xml:space="preserve">
</t>
    </r>
    <r>
      <rPr>
        <sz val="11"/>
        <color rgb="FF000000"/>
        <rFont val="Calibri"/>
      </rPr>
      <t>#sudo grep action_mail_acct parameter /etc/audit/auditd.conf</t>
    </r>
    <r>
      <rPr>
        <sz val="11"/>
        <color rgb="FF000000"/>
        <rFont val="Calibri"/>
      </rPr>
      <t xml:space="preserve">
</t>
    </r>
    <r>
      <rPr>
        <sz val="11"/>
        <color rgb="FF000000"/>
        <rFont val="Calibri"/>
      </rPr>
      <t>action_mail_acct parameter root@localhost</t>
    </r>
    <r>
      <rPr>
        <sz val="11"/>
        <color rgb="FF000000"/>
        <rFont val="Calibri"/>
      </rPr>
      <t xml:space="preserve">
</t>
    </r>
    <r>
      <rPr>
        <sz val="11"/>
        <color rgb="FF000000"/>
        <rFont val="Calibri"/>
      </rPr>
      <t>If the space_left_action or the action_mail_accnt parameters are set to blanks, this is a finding.</t>
    </r>
    <r>
      <rPr>
        <sz val="11"/>
        <color rgb="FF000000"/>
        <rFont val="Calibri"/>
      </rPr>
      <t xml:space="preserve">
</t>
    </r>
    <r>
      <rPr>
        <sz val="11"/>
        <color rgb="FF000000"/>
        <rFont val="Calibri"/>
      </rPr>
      <t>If the space_left_action is set to "syslog", the system logs the event, this is not a finding.</t>
    </r>
    <r>
      <rPr>
        <sz val="11"/>
        <color rgb="FF000000"/>
        <rFont val="Calibri"/>
      </rPr>
      <t xml:space="preserve">
</t>
    </r>
    <r>
      <rPr>
        <sz val="11"/>
        <color rgb="FF000000"/>
        <rFont val="Calibri"/>
      </rPr>
      <t>If the space_left_action is set to "exec", the system executes a designated script. If this script informs the SA of the event, this is not a finding.</t>
    </r>
    <r>
      <rPr>
        <sz val="11"/>
        <color rgb="FF000000"/>
        <rFont val="Calibri"/>
      </rPr>
      <t xml:space="preserve">
</t>
    </r>
    <r>
      <rPr>
        <sz val="11"/>
        <color rgb="FF000000"/>
        <rFont val="Calibri"/>
      </rPr>
      <t xml:space="preserve">The action_mail_acct parameter, if missing, defaults to "root". If the "action_mail_acct parameter" is not set to the e-mail address of the system administrator(s) and/or ISSO, this is a finding.  </t>
    </r>
    <r>
      <rPr>
        <sz val="11"/>
        <color rgb="FF000000"/>
        <rFont val="Calibri"/>
      </rPr>
      <t xml:space="preserve">
</t>
    </r>
    <r>
      <rPr>
        <sz val="11"/>
        <color rgb="FF000000"/>
        <rFont val="Calibri"/>
      </rPr>
      <t>Note: If the email address of the system administrator is on a remote system a mail package must be available.</t>
    </r>
  </si>
  <si>
    <t>V-215037</t>
  </si>
  <si>
    <r>
      <rPr>
        <sz val="11"/>
        <rFont val="Calibri"/>
      </rPr>
      <t>The System Administrator (SA) and Information System Security Officer (ISSO) (at a minimum) must be alerted of an audit processing failure event.</t>
    </r>
  </si>
  <si>
    <r>
      <rPr>
        <sz val="11"/>
        <color rgb="FF000000"/>
        <rFont val="Calibri"/>
      </rPr>
      <t xml:space="preserve">Configure "auditd" service to notify the System Administrator (SA) and Information System Security Officer (ISSO) in the event of an audit processing failure. </t>
    </r>
    <r>
      <rPr>
        <sz val="11"/>
        <color rgb="FF000000"/>
        <rFont val="Calibri"/>
      </rPr>
      <t xml:space="preserve">
</t>
    </r>
    <r>
      <rPr>
        <sz val="11"/>
        <color rgb="FF000000"/>
        <rFont val="Calibri"/>
      </rPr>
      <t>Edit the following line in "/etc/audit/auditd.conf" to ensure that administrators are notified via email for those situations:</t>
    </r>
    <r>
      <rPr>
        <sz val="11"/>
        <color rgb="FF000000"/>
        <rFont val="Calibri"/>
      </rPr>
      <t xml:space="preserve">
</t>
    </r>
    <r>
      <rPr>
        <sz val="11"/>
        <color rgb="FF000000"/>
        <rFont val="Calibri"/>
      </rPr>
      <t>action_mail_acct = root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</si>
  <si>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</si>
  <si>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that the System Administrator (SA) and Information System Security Officer (ISSO) (at a minimum) are notified in the event of an audit processing failure.</t>
    </r>
    <r>
      <rPr>
        <sz val="11"/>
        <color rgb="FF000000"/>
        <rFont val="Calibri"/>
      </rPr>
      <t xml:space="preserve">
</t>
    </r>
    <r>
      <rPr>
        <sz val="11"/>
        <color rgb="FF000000"/>
        <rFont val="Calibri"/>
      </rPr>
      <t>Check that the Ubuntu operating system notifies the SA and ISSO (at a minimum) in the event of an audit processing failure with the following command:</t>
    </r>
    <r>
      <rPr>
        <sz val="11"/>
        <color rgb="FF000000"/>
        <rFont val="Calibri"/>
      </rPr>
      <t xml:space="preserve">
</t>
    </r>
    <r>
      <rPr>
        <sz val="11"/>
        <color rgb="FF000000"/>
        <rFont val="Calibri"/>
      </rPr>
      <t>#sudo grep space_left_action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the value of the "action_mail_acct" keyword is not set to "root" and/or other accounts for security personnel, the "action_mail_acct" keyword is missing, or the retuned line is commented out, this is a finding.</t>
    </r>
  </si>
  <si>
    <t>V-215038</t>
  </si>
  <si>
    <r>
      <rPr>
        <sz val="11"/>
        <rFont val="Calibri"/>
      </rPr>
      <t>The System Administrator (SA) and Information System Security Officer (ISSO) (at a minimum) must be alerted when the audit storage volume is full.</t>
    </r>
  </si>
  <si>
    <r>
      <rPr>
        <sz val="11"/>
        <color rgb="FF000000"/>
        <rFont val="Calibri"/>
      </rPr>
      <t>Configure the Ubuntu operating system to notify the System Administrator (SA) and Information System Security Officer (ISSO) when the audit storage volume is full by configuring the "max_log_file_action" parameter in the "/etc/audit/auditd.conf" file with the a value of "syslog" or "keep_logs":</t>
    </r>
    <r>
      <rPr>
        <sz val="11"/>
        <color rgb="FF000000"/>
        <rFont val="Calibri"/>
      </rPr>
      <t xml:space="preserve">
</t>
    </r>
    <r>
      <rPr>
        <sz val="11"/>
        <color rgb="FF000000"/>
        <rFont val="Calibri"/>
      </rPr>
      <t>max_log_file_action=syslog</t>
    </r>
  </si>
  <si>
    <r>
      <rPr>
        <sz val="11"/>
        <color rgb="FF000000"/>
        <rFont val="Calibri"/>
      </rPr>
      <t>It is critical that when the Ubuntu operating system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1) If the failure was caused by the lack of audit record storage capacity, the Ubuntu operating system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2) If audit records are sent to a centralized collection server and communication with this server is lost or the server fails, the Ubuntu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</si>
  <si>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Verify that the System Administrator (SA) and Information System Security Officer (ISSO) (at a minimum) are notified when the audit storage volume is full.</t>
    </r>
    <r>
      <rPr>
        <sz val="11"/>
        <color rgb="FF000000"/>
        <rFont val="Calibri"/>
      </rPr>
      <t xml:space="preserve">
</t>
    </r>
    <r>
      <rPr>
        <sz val="11"/>
        <color rgb="FF000000"/>
        <rFont val="Calibri"/>
      </rPr>
      <t>Check which action the Ubuntu operating system takes when the audit storage volume is full with the following command:</t>
    </r>
    <r>
      <rPr>
        <sz val="11"/>
        <color rgb="FF000000"/>
        <rFont val="Calibri"/>
      </rPr>
      <t xml:space="preserve">
</t>
    </r>
    <r>
      <rPr>
        <sz val="11"/>
        <color rgb="FF000000"/>
        <rFont val="Calibri"/>
      </rPr>
      <t># sudo grep max_log_file_action /etc/audit/auditd.conf</t>
    </r>
    <r>
      <rPr>
        <sz val="11"/>
        <color rgb="FF000000"/>
        <rFont val="Calibri"/>
      </rPr>
      <t xml:space="preserve">
</t>
    </r>
    <r>
      <rPr>
        <sz val="11"/>
        <color rgb="FF000000"/>
        <rFont val="Calibri"/>
      </rPr>
      <t>max_log_file_action=syslog</t>
    </r>
    <r>
      <rPr>
        <sz val="11"/>
        <color rgb="FF000000"/>
        <rFont val="Calibri"/>
      </rPr>
      <t xml:space="preserve">
</t>
    </r>
    <r>
      <rPr>
        <sz val="11"/>
        <color rgb="FF000000"/>
        <rFont val="Calibri"/>
      </rPr>
      <t>If the value of the "max_log_file_action" option is set to "ignore", "rotate", or "suspend", or the line is commented out, this is a finding.</t>
    </r>
  </si>
  <si>
    <t>V-215039</t>
  </si>
  <si>
    <r>
      <rPr>
        <sz val="11"/>
        <rFont val="Calibri"/>
      </rPr>
      <t>The audit system must take appropriate action when the audit storage volume is full.</t>
    </r>
  </si>
  <si>
    <r>
      <rPr>
        <sz val="11"/>
        <color rgb="FF000000"/>
        <rFont val="Calibri"/>
      </rPr>
      <t>Configure the Ubuntu operating system to shut down by default upon audit failure (unless availability is an overriding concern).</t>
    </r>
    <r>
      <rPr>
        <sz val="11"/>
        <color rgb="FF000000"/>
        <rFont val="Calibri"/>
      </rPr>
      <t xml:space="preserve">
</t>
    </r>
    <r>
      <rPr>
        <sz val="11"/>
        <color rgb="FF000000"/>
        <rFont val="Calibri"/>
      </rPr>
      <t>Add or update the following line (depending on configuration "disk_full_action" can be set to "SYSLOG" or "SINGLE" depending on configuration) in "/etc/audit/auditd.conf" file:</t>
    </r>
    <r>
      <rPr>
        <sz val="11"/>
        <color rgb="FF000000"/>
        <rFont val="Calibri"/>
      </rPr>
      <t xml:space="preserve">
</t>
    </r>
    <r>
      <rPr>
        <sz val="11"/>
        <color rgb="FF000000"/>
        <rFont val="Calibri"/>
      </rPr>
      <t>disk_full_action = HALT</t>
    </r>
  </si>
  <si>
    <r>
      <rPr>
        <sz val="11"/>
        <color rgb="FF000000"/>
        <rFont val="Calibri"/>
      </rPr>
      <t xml:space="preserve">Verify the Ubuntu operating system takes the appropriate action when the audit storage volume is full. </t>
    </r>
    <r>
      <rPr>
        <sz val="11"/>
        <color rgb="FF000000"/>
        <rFont val="Calibri"/>
      </rPr>
      <t xml:space="preserve">
</t>
    </r>
    <r>
      <rPr>
        <sz val="11"/>
        <color rgb="FF000000"/>
        <rFont val="Calibri"/>
      </rPr>
      <t>Check that the Ubuntu operating system takes the appropriate action when the audit storage volume is full with the following command:</t>
    </r>
    <r>
      <rPr>
        <sz val="11"/>
        <color rgb="FF000000"/>
        <rFont val="Calibri"/>
      </rPr>
      <t xml:space="preserve">
</t>
    </r>
    <r>
      <rPr>
        <sz val="11"/>
        <color rgb="FF000000"/>
        <rFont val="Calibri"/>
      </rPr>
      <t># sudo grep disk_full_action /etc/audit/auditd.conf</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If the value of the "disk_full_action" option is not "SYSLOG", "SINGLE", or "HALT", or the line is commented out, this is a finding.</t>
    </r>
  </si>
  <si>
    <t>V-215040</t>
  </si>
  <si>
    <r>
      <rPr>
        <sz val="11"/>
        <rFont val="Calibri"/>
      </rPr>
      <t>The remote audit system must take appropriate action when audit storage is full.</t>
    </r>
  </si>
  <si>
    <r>
      <rPr>
        <sz val="11"/>
        <color rgb="FF000000"/>
        <rFont val="Calibri"/>
      </rPr>
      <t>Configure the remote audit system to take an appropriate action when the audit storage is full.</t>
    </r>
    <r>
      <rPr>
        <sz val="11"/>
        <color rgb="FF000000"/>
        <rFont val="Calibri"/>
      </rPr>
      <t xml:space="preserve">
</t>
    </r>
    <r>
      <rPr>
        <sz val="11"/>
        <color rgb="FF000000"/>
        <rFont val="Calibri"/>
      </rPr>
      <t>Add, edit or uncomment the "disk_full_action" option in "/etc/audisp/audisp-remote.conf". Set it to "syslog", "single" or "halt" like the below example:</t>
    </r>
    <r>
      <rPr>
        <sz val="11"/>
        <color rgb="FF000000"/>
        <rFont val="Calibri"/>
      </rPr>
      <t xml:space="preserve">
</t>
    </r>
    <r>
      <rPr>
        <sz val="11"/>
        <color rgb="FF000000"/>
        <rFont val="Calibri"/>
      </rPr>
      <t>disk_full_action = single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</si>
  <si>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</si>
  <si>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Verify the action that the remote audit system takes when the storage volume becomes full.</t>
    </r>
    <r>
      <rPr>
        <sz val="11"/>
        <color rgb="FF000000"/>
        <rFont val="Calibri"/>
      </rPr>
      <t xml:space="preserve">
</t>
    </r>
    <r>
      <rPr>
        <sz val="11"/>
        <color rgb="FF000000"/>
        <rFont val="Calibri"/>
      </rPr>
      <t>Check the action that the remote audit system takes when the storage volume becomes full with the following command:</t>
    </r>
    <r>
      <rPr>
        <sz val="11"/>
        <color rgb="FF000000"/>
        <rFont val="Calibri"/>
      </rPr>
      <t xml:space="preserve">
</t>
    </r>
    <r>
      <rPr>
        <sz val="11"/>
        <color rgb="FF000000"/>
        <rFont val="Calibri"/>
      </rPr>
      <t># sudo grep disk_full /etc/audisp/audisp-remote.conf</t>
    </r>
    <r>
      <rPr>
        <sz val="11"/>
        <color rgb="FF000000"/>
        <rFont val="Calibri"/>
      </rPr>
      <t xml:space="preserve">
</t>
    </r>
    <r>
      <rPr>
        <sz val="11"/>
        <color rgb="FF000000"/>
        <rFont val="Calibri"/>
      </rPr>
      <t>disk_full_action = single</t>
    </r>
    <r>
      <rPr>
        <sz val="11"/>
        <color rgb="FF000000"/>
        <rFont val="Calibri"/>
      </rPr>
      <t xml:space="preserve">
</t>
    </r>
    <r>
      <rPr>
        <sz val="11"/>
        <color rgb="FF000000"/>
        <rFont val="Calibri"/>
      </rPr>
      <t>If the value of the "disk_full_action" option is not "syslog", "single", or "halt", or the line is commented out, this is a finding.</t>
    </r>
  </si>
  <si>
    <t>V-215041</t>
  </si>
  <si>
    <r>
      <rPr>
        <sz val="11"/>
        <rFont val="Calibri"/>
      </rPr>
      <t>Off-loading audit records to another system must be authenticated.</t>
    </r>
  </si>
  <si>
    <r>
      <rPr>
        <sz val="11"/>
        <color rgb="FF000000"/>
        <rFont val="Calibri"/>
      </rPr>
      <t>Configure the audit system to authenticate off-loading audit records to a different system.</t>
    </r>
    <r>
      <rPr>
        <sz val="11"/>
        <color rgb="FF000000"/>
        <rFont val="Calibri"/>
      </rPr>
      <t xml:space="preserve">
</t>
    </r>
    <r>
      <rPr>
        <sz val="11"/>
        <color rgb="FF000000"/>
        <rFont val="Calibri"/>
      </rPr>
      <t>Uncomment the "enable_krb5" option in "/etc/audisp/audisp-remote.conf" and set it to "yes". See the example below.</t>
    </r>
    <r>
      <rPr>
        <sz val="11"/>
        <color rgb="FF000000"/>
        <rFont val="Calibri"/>
      </rPr>
      <t xml:space="preserve">
</t>
    </r>
    <r>
      <rPr>
        <sz val="11"/>
        <color rgb="FF000000"/>
        <rFont val="Calibri"/>
      </rPr>
      <t>enable_krb5 = yes</t>
    </r>
  </si>
  <si>
    <r>
      <rPr>
        <sz val="11"/>
        <color rgb="FF000000"/>
        <rFont val="Calibri"/>
      </rPr>
      <t>Verify the audit system authenticates off-loading audit records to a different system.</t>
    </r>
    <r>
      <rPr>
        <sz val="11"/>
        <color rgb="FF000000"/>
        <rFont val="Calibri"/>
      </rPr>
      <t xml:space="preserve">
</t>
    </r>
    <r>
      <rPr>
        <sz val="11"/>
        <color rgb="FF000000"/>
        <rFont val="Calibri"/>
      </rPr>
      <t>Check that the off-loading of audit records to a different system is authenticated with the following command:</t>
    </r>
    <r>
      <rPr>
        <sz val="11"/>
        <color rgb="FF000000"/>
        <rFont val="Calibri"/>
      </rPr>
      <t xml:space="preserve">
</t>
    </r>
    <r>
      <rPr>
        <sz val="11"/>
        <color rgb="FF000000"/>
        <rFont val="Calibri"/>
      </rPr>
      <t># sudo grep enable /etc/audisp/audisp-remote.conf</t>
    </r>
    <r>
      <rPr>
        <sz val="11"/>
        <color rgb="FF000000"/>
        <rFont val="Calibri"/>
      </rPr>
      <t xml:space="preserve">
</t>
    </r>
    <r>
      <rPr>
        <sz val="11"/>
        <color rgb="FF000000"/>
        <rFont val="Calibri"/>
      </rPr>
      <t>enable_krb5 = yes</t>
    </r>
    <r>
      <rPr>
        <sz val="11"/>
        <color rgb="FF000000"/>
        <rFont val="Calibri"/>
      </rPr>
      <t xml:space="preserve">
</t>
    </r>
    <r>
      <rPr>
        <sz val="11"/>
        <color rgb="FF000000"/>
        <rFont val="Calibri"/>
      </rPr>
      <t>If “enable_krb5” option is not set to "yes" or the line is commented out, this is a finding.</t>
    </r>
  </si>
  <si>
    <t>V-215042</t>
  </si>
  <si>
    <r>
      <rPr>
        <sz val="11"/>
        <rFont val="Calibri"/>
      </rPr>
      <t>Audit logs must have a mode of 0600 or less permissive to prevent unauthorized read access.</t>
    </r>
  </si>
  <si>
    <r>
      <rPr>
        <sz val="11"/>
        <color rgb="FF000000"/>
        <rFont val="Calibri"/>
      </rPr>
      <t>Configure the audit log to be protected from unauthorized read access by setting the correct permissive mode with the following command:</t>
    </r>
    <r>
      <rPr>
        <sz val="11"/>
        <color rgb="FF000000"/>
        <rFont val="Calibri"/>
      </rPr>
      <t xml:space="preserve">
</t>
    </r>
    <r>
      <rPr>
        <sz val="11"/>
        <color rgb="FF000000"/>
        <rFont val="Calibri"/>
      </rPr>
      <t># sudo chmod 0600 [audit_log_file]</t>
    </r>
    <r>
      <rPr>
        <sz val="11"/>
        <color rgb="FF000000"/>
        <rFont val="Calibri"/>
      </rPr>
      <t xml:space="preserve">
</t>
    </r>
    <r>
      <rPr>
        <sz val="11"/>
        <color rgb="FF000000"/>
        <rFont val="Calibri"/>
      </rPr>
      <t>Replace "[audit_log_file]" to the correct audit log path, by default this location is "/var/log/audit/audit.log".</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</si>
  <si>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Ubuntu operating system activity.</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</si>
  <si>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Verify the audit logs have a mode of "0600" or less permissive.</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check if the audit log has a mode of "0600" or less permissive with the following command:</t>
    </r>
    <r>
      <rPr>
        <sz val="11"/>
        <color rgb="FF000000"/>
        <rFont val="Calibri"/>
      </rPr>
      <t xml:space="preserve">
</t>
    </r>
    <r>
      <rPr>
        <sz val="11"/>
        <color rgb="FF000000"/>
        <rFont val="Calibri"/>
      </rPr>
      <t># sudo stat -c "%a %n" /var/log/audit/audit.log</t>
    </r>
    <r>
      <rPr>
        <sz val="11"/>
        <color rgb="FF000000"/>
        <rFont val="Calibri"/>
      </rPr>
      <t xml:space="preserve">
</t>
    </r>
    <r>
      <rPr>
        <sz val="11"/>
        <color rgb="FF000000"/>
        <rFont val="Calibri"/>
      </rPr>
      <t>600 /var/log/audit/audit.log</t>
    </r>
    <r>
      <rPr>
        <sz val="11"/>
        <color rgb="FF000000"/>
        <rFont val="Calibri"/>
      </rPr>
      <t xml:space="preserve">
</t>
    </r>
    <r>
      <rPr>
        <sz val="11"/>
        <color rgb="FF000000"/>
        <rFont val="Calibri"/>
      </rPr>
      <t>If the audit log has a mode more permissive than "0600", this is a finding.</t>
    </r>
  </si>
  <si>
    <t>V-215043</t>
  </si>
  <si>
    <r>
      <rPr>
        <sz val="11"/>
        <rFont val="Calibri"/>
      </rPr>
      <t>Audit log directories must have a mode of 0750 or less permissive to prevent unauthorized read access.</t>
    </r>
  </si>
  <si>
    <r>
      <rPr>
        <sz val="11"/>
        <color rgb="FF000000"/>
        <rFont val="Calibri"/>
      </rPr>
      <t>Configure the audit log directory to be protected from unauthorized read access by setting the correct permissive mode with the following command:</t>
    </r>
    <r>
      <rPr>
        <sz val="11"/>
        <color rgb="FF000000"/>
        <rFont val="Calibri"/>
      </rPr>
      <t xml:space="preserve">
</t>
    </r>
    <r>
      <rPr>
        <sz val="11"/>
        <color rgb="FF000000"/>
        <rFont val="Calibri"/>
      </rPr>
      <t># sudo chmod 0750 [audit_log_directory]</t>
    </r>
    <r>
      <rPr>
        <sz val="11"/>
        <color rgb="FF000000"/>
        <rFont val="Calibri"/>
      </rPr>
      <t xml:space="preserve">
</t>
    </r>
    <r>
      <rPr>
        <sz val="11"/>
        <color rgb="FF000000"/>
        <rFont val="Calibri"/>
      </rPr>
      <t>Replace "[audit_log_directory]" to the correct audit log directory path, by default this location is "/var/log/audit".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</si>
  <si>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Ubuntu operating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</si>
  <si>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the audit log directories have a mode of "0750" or less permissive by first determining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determine the directory where the audit logs are stored (ex: "/var/log/audit"). Run the following command to determine the permissions for the audit log folder:</t>
    </r>
    <r>
      <rPr>
        <sz val="11"/>
        <color rgb="FF000000"/>
        <rFont val="Calibri"/>
      </rPr>
      <t xml:space="preserve">
</t>
    </r>
    <r>
      <rPr>
        <sz val="11"/>
        <color rgb="FF000000"/>
        <rFont val="Calibri"/>
      </rPr>
      <t># sudo stat -c "%a %n" /var/log/audit</t>
    </r>
    <r>
      <rPr>
        <sz val="11"/>
        <color rgb="FF000000"/>
        <rFont val="Calibri"/>
      </rPr>
      <t xml:space="preserve">
</t>
    </r>
    <r>
      <rPr>
        <sz val="11"/>
        <color rgb="FF000000"/>
        <rFont val="Calibri"/>
      </rPr>
      <t>750 /var/log/audit</t>
    </r>
    <r>
      <rPr>
        <sz val="11"/>
        <color rgb="FF000000"/>
        <rFont val="Calibri"/>
      </rPr>
      <t xml:space="preserve">
</t>
    </r>
    <r>
      <rPr>
        <sz val="11"/>
        <color rgb="FF000000"/>
        <rFont val="Calibri"/>
      </rPr>
      <t>If the audit log directory has a mode more permissive than "0750", this is a finding.</t>
    </r>
  </si>
  <si>
    <t>V-215044</t>
  </si>
  <si>
    <r>
      <rPr>
        <sz val="11"/>
        <rFont val="Calibri"/>
      </rPr>
      <t>Audit logs must be owned by root to prevent unauthorized read access.</t>
    </r>
  </si>
  <si>
    <r>
      <rPr>
        <sz val="11"/>
        <color rgb="FF000000"/>
        <rFont val="Calibri"/>
      </rPr>
      <t>Configure the audit log to be protected from unauthorized read access, by setting the correct owner as "root" with the following command:</t>
    </r>
    <r>
      <rPr>
        <sz val="11"/>
        <color rgb="FF000000"/>
        <rFont val="Calibri"/>
      </rPr>
      <t xml:space="preserve">
</t>
    </r>
    <r>
      <rPr>
        <sz val="11"/>
        <color rgb="FF000000"/>
        <rFont val="Calibri"/>
      </rPr>
      <t># sudo chown root [audit_log_file]</t>
    </r>
    <r>
      <rPr>
        <sz val="11"/>
        <color rgb="FF000000"/>
        <rFont val="Calibri"/>
      </rPr>
      <t xml:space="preserve">
</t>
    </r>
    <r>
      <rPr>
        <sz val="11"/>
        <color rgb="FF000000"/>
        <rFont val="Calibri"/>
      </rPr>
      <t>Replace "[audit_log_file]" to the correct audit log path, by default this location is "/var/log/audit/audit.log".</t>
    </r>
  </si>
  <si>
    <r>
      <rPr>
        <sz val="11"/>
        <color rgb="FF000000"/>
        <rFont val="Calibri"/>
      </rPr>
      <t>Verify the audit logs are owned by "root". 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determine if the audit log is owned by "root" using the following command:</t>
    </r>
    <r>
      <rPr>
        <sz val="11"/>
        <color rgb="FF000000"/>
        <rFont val="Calibri"/>
      </rPr>
      <t xml:space="preserve">
</t>
    </r>
    <r>
      <rPr>
        <sz val="11"/>
        <color rgb="FF000000"/>
        <rFont val="Calibri"/>
      </rPr>
      <t># sudo ls -la /var/log/audit/audit.log</t>
    </r>
    <r>
      <rPr>
        <sz val="11"/>
        <color rgb="FF000000"/>
        <rFont val="Calibri"/>
      </rPr>
      <t xml:space="preserve">
</t>
    </r>
    <r>
      <rPr>
        <sz val="11"/>
        <color rgb="FF000000"/>
        <rFont val="Calibri"/>
      </rPr>
      <t>rw------- 2 root root 8096 Jun 26 11:56 /var/log/audit/audit.log</t>
    </r>
    <r>
      <rPr>
        <sz val="11"/>
        <color rgb="FF000000"/>
        <rFont val="Calibri"/>
      </rPr>
      <t xml:space="preserve">
</t>
    </r>
    <r>
      <rPr>
        <sz val="11"/>
        <color rgb="FF000000"/>
        <rFont val="Calibri"/>
      </rPr>
      <t>If the audit log is not owned by "root", this is a finding.</t>
    </r>
  </si>
  <si>
    <t>V-215045</t>
  </si>
  <si>
    <r>
      <rPr>
        <sz val="11"/>
        <rFont val="Calibri"/>
      </rPr>
      <t>Audit logs must be group-owned by root to prevent unauthorized read access.</t>
    </r>
  </si>
  <si>
    <r>
      <rPr>
        <sz val="11"/>
        <color rgb="FF000000"/>
        <rFont val="Calibri"/>
      </rPr>
      <t>Configure the audit log to be protected from unauthorized read access, by setting the correct group-owner as "root" with the following command:</t>
    </r>
    <r>
      <rPr>
        <sz val="11"/>
        <color rgb="FF000000"/>
        <rFont val="Calibri"/>
      </rPr>
      <t xml:space="preserve">
</t>
    </r>
    <r>
      <rPr>
        <sz val="11"/>
        <color rgb="FF000000"/>
        <rFont val="Calibri"/>
      </rPr>
      <t># sudo chgrp root [audit_log_file]</t>
    </r>
    <r>
      <rPr>
        <sz val="11"/>
        <color rgb="FF000000"/>
        <rFont val="Calibri"/>
      </rPr>
      <t xml:space="preserve">
</t>
    </r>
    <r>
      <rPr>
        <sz val="11"/>
        <color rgb="FF000000"/>
        <rFont val="Calibri"/>
      </rPr>
      <t>Replace "[audit_log_file]" to the correct audit log path, by default this location is "/var/log/audit/audit.log".</t>
    </r>
  </si>
  <si>
    <r>
      <rPr>
        <sz val="11"/>
        <color rgb="FF000000"/>
        <rFont val="Calibri"/>
      </rPr>
      <t>Verify the audit logs are group-owned by "root". 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determine if the audit log is group-owned by "root" using the following command:</t>
    </r>
    <r>
      <rPr>
        <sz val="11"/>
        <color rgb="FF000000"/>
        <rFont val="Calibri"/>
      </rPr>
      <t xml:space="preserve">
</t>
    </r>
    <r>
      <rPr>
        <sz val="11"/>
        <color rgb="FF000000"/>
        <rFont val="Calibri"/>
      </rPr>
      <t># sudo ls -la /var/log/audit/audit.log</t>
    </r>
    <r>
      <rPr>
        <sz val="11"/>
        <color rgb="FF000000"/>
        <rFont val="Calibri"/>
      </rPr>
      <t xml:space="preserve">
</t>
    </r>
    <r>
      <rPr>
        <sz val="11"/>
        <color rgb="FF000000"/>
        <rFont val="Calibri"/>
      </rPr>
      <t>rw------- 2 root root 8096 Jun 26 11:56 /var/log/audit/audit.log</t>
    </r>
    <r>
      <rPr>
        <sz val="11"/>
        <color rgb="FF000000"/>
        <rFont val="Calibri"/>
      </rPr>
      <t xml:space="preserve">
</t>
    </r>
    <r>
      <rPr>
        <sz val="11"/>
        <color rgb="FF000000"/>
        <rFont val="Calibri"/>
      </rPr>
      <t>If the audit log is not group-owned by "root", this is a finding.</t>
    </r>
  </si>
  <si>
    <t>V-215046</t>
  </si>
  <si>
    <r>
      <rPr>
        <sz val="11"/>
        <rFont val="Calibri"/>
      </rPr>
      <t>Audit log directory must be owned by root to prevent unauthorized read access.</t>
    </r>
  </si>
  <si>
    <r>
      <rPr>
        <sz val="11"/>
        <color rgb="FF000000"/>
        <rFont val="Calibri"/>
      </rPr>
      <t>Configure the audit log to be protected from unauthorized read access, by setting the correct owner as "root" with the following command:</t>
    </r>
    <r>
      <rPr>
        <sz val="11"/>
        <color rgb="FF000000"/>
        <rFont val="Calibri"/>
      </rPr>
      <t xml:space="preserve">
</t>
    </r>
    <r>
      <rPr>
        <sz val="11"/>
        <color rgb="FF000000"/>
        <rFont val="Calibri"/>
      </rPr>
      <t># sudo chown root [audit_log_directory]</t>
    </r>
    <r>
      <rPr>
        <sz val="11"/>
        <color rgb="FF000000"/>
        <rFont val="Calibri"/>
      </rPr>
      <t xml:space="preserve">
</t>
    </r>
    <r>
      <rPr>
        <sz val="11"/>
        <color rgb="FF000000"/>
        <rFont val="Calibri"/>
      </rPr>
      <t>Replace "[audit_log_directory]" with the correct audit log directory path, by default this location is usually "/var/log/audit".</t>
    </r>
  </si>
  <si>
    <r>
      <rPr>
        <sz val="11"/>
        <color rgb="FF000000"/>
        <rFont val="Calibri"/>
      </rPr>
      <t>Verify the audit log directory is owned by "root" to prevent unauthorized read access.</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Determine the audit log directory by using the output of the above command (ex: "/var/log/audit/"). Run the following command with the correct audit log directory path:</t>
    </r>
    <r>
      <rPr>
        <sz val="11"/>
        <color rgb="FF000000"/>
        <rFont val="Calibri"/>
      </rPr>
      <t xml:space="preserve">
</t>
    </r>
    <r>
      <rPr>
        <sz val="11"/>
        <color rgb="FF000000"/>
        <rFont val="Calibri"/>
      </rPr>
      <t># sudo ls -ld /var/log/audit</t>
    </r>
    <r>
      <rPr>
        <sz val="11"/>
        <color rgb="FF000000"/>
        <rFont val="Calibri"/>
      </rPr>
      <t xml:space="preserve">
</t>
    </r>
    <r>
      <rPr>
        <sz val="11"/>
        <color rgb="FF000000"/>
        <rFont val="Calibri"/>
      </rPr>
      <t>drwxr-x--- 2 root root 8096 Jun 26 11:56 /var/log/audit</t>
    </r>
    <r>
      <rPr>
        <sz val="11"/>
        <color rgb="FF000000"/>
        <rFont val="Calibri"/>
      </rPr>
      <t xml:space="preserve">
</t>
    </r>
    <r>
      <rPr>
        <sz val="11"/>
        <color rgb="FF000000"/>
        <rFont val="Calibri"/>
      </rPr>
      <t>If the audit log directory is not owned by "root", this is a finding.</t>
    </r>
  </si>
  <si>
    <t>V-215047</t>
  </si>
  <si>
    <r>
      <rPr>
        <sz val="11"/>
        <rFont val="Calibri"/>
      </rPr>
      <t>Audit log directory must be group-owned by root to prevent unauthorized read access.</t>
    </r>
  </si>
  <si>
    <r>
      <rPr>
        <sz val="11"/>
        <color rgb="FF000000"/>
        <rFont val="Calibri"/>
      </rPr>
      <t>Configure the audit log to be protected from unauthorized read access, by setting the correct group-owner as "root" with the following command:</t>
    </r>
    <r>
      <rPr>
        <sz val="11"/>
        <color rgb="FF000000"/>
        <rFont val="Calibri"/>
      </rPr>
      <t xml:space="preserve">
</t>
    </r>
    <r>
      <rPr>
        <sz val="11"/>
        <color rgb="FF000000"/>
        <rFont val="Calibri"/>
      </rPr>
      <t># sudo chgrp root [audit_log_directory]</t>
    </r>
    <r>
      <rPr>
        <sz val="11"/>
        <color rgb="FF000000"/>
        <rFont val="Calibri"/>
      </rPr>
      <t xml:space="preserve">
</t>
    </r>
    <r>
      <rPr>
        <sz val="11"/>
        <color rgb="FF000000"/>
        <rFont val="Calibri"/>
      </rPr>
      <t>Replace "[audit_log_directory]" with the correct audit log directory path, by default this location is usually "/var/log/audit".</t>
    </r>
  </si>
  <si>
    <r>
      <rPr>
        <sz val="11"/>
        <color rgb="FF000000"/>
        <rFont val="Calibri"/>
      </rPr>
      <t>Verify the audit log directory is group-owned by "root" to prevent unauthorized read access.</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Determine the audit log directory by using the output of the above command (ex: "/var/log/audit/"). Run the following command with the correct audit log directory path:</t>
    </r>
    <r>
      <rPr>
        <sz val="11"/>
        <color rgb="FF000000"/>
        <rFont val="Calibri"/>
      </rPr>
      <t xml:space="preserve">
</t>
    </r>
    <r>
      <rPr>
        <sz val="11"/>
        <color rgb="FF000000"/>
        <rFont val="Calibri"/>
      </rPr>
      <t># sudo ls -ld /var/log/audit</t>
    </r>
    <r>
      <rPr>
        <sz val="11"/>
        <color rgb="FF000000"/>
        <rFont val="Calibri"/>
      </rPr>
      <t xml:space="preserve">
</t>
    </r>
    <r>
      <rPr>
        <sz val="11"/>
        <color rgb="FF000000"/>
        <rFont val="Calibri"/>
      </rPr>
      <t>drwxr-x--- 2 root root 8096 Jun 26 11:56 /var/log/audit</t>
    </r>
    <r>
      <rPr>
        <sz val="11"/>
        <color rgb="FF000000"/>
        <rFont val="Calibri"/>
      </rPr>
      <t xml:space="preserve">
</t>
    </r>
    <r>
      <rPr>
        <sz val="11"/>
        <color rgb="FF000000"/>
        <rFont val="Calibri"/>
      </rPr>
      <t>If the audit log directory is not group-owned by "root", this is a finding.</t>
    </r>
  </si>
  <si>
    <t>V-215048</t>
  </si>
  <si>
    <r>
      <rPr>
        <sz val="11"/>
        <rFont val="Calibri"/>
      </rPr>
      <t>The Ubuntu operating system must allow only the Information System Security Manager (ISSM) (or individuals or roles appointed by the ISSM) to select which auditable events are to be audited.</t>
    </r>
  </si>
  <si>
    <r>
      <rPr>
        <sz val="11"/>
        <color rgb="FF000000"/>
        <rFont val="Calibri"/>
      </rPr>
      <t>Configure the /etc/audit/audit.rule and /etc/audit/auditd.conf file to have a mode of 0640 with the following command:</t>
    </r>
    <r>
      <rPr>
        <sz val="11"/>
        <color rgb="FF000000"/>
        <rFont val="Calibri"/>
      </rPr>
      <t xml:space="preserve">
</t>
    </r>
    <r>
      <rPr>
        <sz val="11"/>
        <color rgb="FF000000"/>
        <rFont val="Calibri"/>
      </rPr>
      <t># sudo chmod 0640 /etc/audit/audit.rule</t>
    </r>
    <r>
      <rPr>
        <sz val="11"/>
        <color rgb="FF000000"/>
        <rFont val="Calibri"/>
      </rPr>
      <t xml:space="preserve">
</t>
    </r>
    <r>
      <rPr>
        <sz val="11"/>
        <color rgb="FF000000"/>
        <rFont val="Calibri"/>
      </rPr>
      <t># sudo chmod 0640 /etc/audit/audit.conf</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</si>
  <si>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</si>
  <si>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that the /etc/audit/audit.rule and /etc/audit/auditd.conf file have a mode of 0640 or less permissive by using the following command:</t>
    </r>
    <r>
      <rPr>
        <sz val="11"/>
        <color rgb="FF000000"/>
        <rFont val="Calibri"/>
      </rPr>
      <t xml:space="preserve">
</t>
    </r>
    <r>
      <rPr>
        <sz val="11"/>
        <color rgb="FF000000"/>
        <rFont val="Calibri"/>
      </rPr>
      <t># sudo ls -la /etc/audit/audit.rules</t>
    </r>
    <r>
      <rPr>
        <sz val="11"/>
        <color rgb="FF000000"/>
        <rFont val="Calibri"/>
      </rPr>
      <t xml:space="preserve">
</t>
    </r>
    <r>
      <rPr>
        <sz val="11"/>
        <color rgb="FF000000"/>
        <rFont val="Calibri"/>
      </rPr>
      <t>-rw-r----- 1 root root 1280 Feb 16 17:09 audit.rules</t>
    </r>
    <r>
      <rPr>
        <sz val="11"/>
        <color rgb="FF000000"/>
        <rFont val="Calibri"/>
      </rPr>
      <t xml:space="preserve">
</t>
    </r>
    <r>
      <rPr>
        <sz val="11"/>
        <color rgb="FF000000"/>
        <rFont val="Calibri"/>
      </rPr>
      <t>-rw-r----- 1 root root 621 Sep 22 2014 auditd.conf</t>
    </r>
    <r>
      <rPr>
        <sz val="11"/>
        <color rgb="FF000000"/>
        <rFont val="Calibri"/>
      </rPr>
      <t xml:space="preserve">
</t>
    </r>
    <r>
      <rPr>
        <sz val="11"/>
        <color rgb="FF000000"/>
        <rFont val="Calibri"/>
      </rPr>
      <t>If the "/etc/audit/audit.rule" or "/etc/audit/auditd.conf" file have a mode more permissive than "0640", this is a finding.</t>
    </r>
  </si>
  <si>
    <t>V-215049</t>
  </si>
  <si>
    <r>
      <rPr>
        <sz val="11"/>
        <rFont val="Calibri"/>
      </rPr>
      <t>The audit log files must be owned by root.</t>
    </r>
  </si>
  <si>
    <r>
      <rPr>
        <sz val="11"/>
        <color rgb="FF000000"/>
        <rFont val="Calibri"/>
      </rPr>
      <t>Change the owner of the audit log file by running the following command:</t>
    </r>
    <r>
      <rPr>
        <sz val="11"/>
        <color rgb="FF000000"/>
        <rFont val="Calibri"/>
      </rPr>
      <t xml:space="preserve">
</t>
    </r>
    <r>
      <rPr>
        <sz val="11"/>
        <color rgb="FF000000"/>
        <rFont val="Calibri"/>
      </rPr>
      <t>Use the following command to get the audit log path:</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audit log path from the command above, replace "[log_path]" in the following command:</t>
    </r>
    <r>
      <rPr>
        <sz val="11"/>
        <color rgb="FF000000"/>
        <rFont val="Calibri"/>
      </rPr>
      <t xml:space="preserve">
</t>
    </r>
    <r>
      <rPr>
        <sz val="11"/>
        <color rgb="FF000000"/>
        <rFont val="Calibri"/>
      </rPr>
      <t># sudo chown root [log_path]</t>
    </r>
  </si>
  <si>
    <r>
      <rPr>
        <sz val="11"/>
        <color rgb="FF000000"/>
        <rFont val="Calibri"/>
      </rPr>
      <t xml:space="preserve">Verify the audit log files are owned by "root". </t>
    </r>
    <r>
      <rPr>
        <sz val="11"/>
        <color rgb="FF000000"/>
        <rFont val="Calibri"/>
      </rPr>
      <t xml:space="preserve">
</t>
    </r>
    <r>
      <rPr>
        <sz val="11"/>
        <color rgb="FF000000"/>
        <rFont val="Calibri"/>
      </rPr>
      <t>Check where the audit logs are stored on the system using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audit log path from the command above, replace "[log_path]" in the following command:</t>
    </r>
    <r>
      <rPr>
        <sz val="11"/>
        <color rgb="FF000000"/>
        <rFont val="Calibri"/>
      </rPr>
      <t xml:space="preserve">
</t>
    </r>
    <r>
      <rPr>
        <sz val="11"/>
        <color rgb="FF000000"/>
        <rFont val="Calibri"/>
      </rPr>
      <t># sudo ls -la [log_path] | cut -d' ' -f3</t>
    </r>
    <r>
      <rPr>
        <sz val="11"/>
        <color rgb="FF000000"/>
        <rFont val="Calibri"/>
      </rPr>
      <t xml:space="preserve">
</t>
    </r>
    <r>
      <rPr>
        <sz val="11"/>
        <color rgb="FF000000"/>
        <rFont val="Calibri"/>
      </rPr>
      <t>root</t>
    </r>
    <r>
      <rPr>
        <sz val="11"/>
        <color rgb="FF000000"/>
        <rFont val="Calibri"/>
      </rPr>
      <t xml:space="preserve">
</t>
    </r>
    <r>
      <rPr>
        <sz val="11"/>
        <color rgb="FF000000"/>
        <rFont val="Calibri"/>
      </rPr>
      <t>If the audit logs are not group-owned by "root", this is a finding.</t>
    </r>
  </si>
  <si>
    <t>V-215050</t>
  </si>
  <si>
    <r>
      <rPr>
        <sz val="11"/>
        <rFont val="Calibri"/>
      </rPr>
      <t>Audit tools must have a mode of 0755 or less permissive.</t>
    </r>
  </si>
  <si>
    <r>
      <rPr>
        <sz val="11"/>
        <color rgb="FF000000"/>
        <rFont val="Calibri"/>
      </rPr>
      <t>Configure the audit tools to be protected from unauthorized access by setting the correct permissive mode using the following command:</t>
    </r>
    <r>
      <rPr>
        <sz val="11"/>
        <color rgb="FF000000"/>
        <rFont val="Calibri"/>
      </rPr>
      <t xml:space="preserve">
</t>
    </r>
    <r>
      <rPr>
        <sz val="11"/>
        <color rgb="FF000000"/>
        <rFont val="Calibri"/>
      </rPr>
      <t># sudo chmod 0755 [audit_tool]</t>
    </r>
    <r>
      <rPr>
        <sz val="11"/>
        <color rgb="FF000000"/>
        <rFont val="Calibri"/>
      </rPr>
      <t xml:space="preserve">
</t>
    </r>
    <r>
      <rPr>
        <sz val="11"/>
        <color rgb="FF000000"/>
        <rFont val="Calibri"/>
      </rPr>
      <t>Replace "[audit_tool]" with the audit tool that does not have the correct permissive mode.</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</si>
  <si>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Ubuntu operating systems providing tools to interface with audit information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 SRG-OS-000258-GPOS-00099</t>
    </r>
  </si>
  <si>
    <r>
      <rPr>
        <sz val="11"/>
        <color rgb="FF000000"/>
        <rFont val="Calibri"/>
      </rPr>
      <t>Verify the audit tools are protected from unauthorized access, deletion, or modification by checking the permissive mode.</t>
    </r>
    <r>
      <rPr>
        <sz val="11"/>
        <color rgb="FF000000"/>
        <rFont val="Calibri"/>
      </rPr>
      <t xml:space="preserve">
</t>
    </r>
    <r>
      <rPr>
        <sz val="11"/>
        <color rgb="FF000000"/>
        <rFont val="Calibri"/>
      </rPr>
      <t>Check the octal permission of each audit tool by running the following command:</t>
    </r>
    <r>
      <rPr>
        <sz val="11"/>
        <color rgb="FF000000"/>
        <rFont val="Calibri"/>
      </rPr>
      <t xml:space="preserve">
</t>
    </r>
    <r>
      <rPr>
        <sz val="11"/>
        <color rgb="FF000000"/>
        <rFont val="Calibri"/>
      </rPr>
      <t>#stat -c "%a %n" /sbin/auditctl /sbin/aureport /sbin/ausearch /sbin/autrace /sbin/auditd /sbin/audispd /sbin/augenrules</t>
    </r>
    <r>
      <rPr>
        <sz val="11"/>
        <color rgb="FF000000"/>
        <rFont val="Calibri"/>
      </rPr>
      <t xml:space="preserve">
</t>
    </r>
    <r>
      <rPr>
        <sz val="11"/>
        <color rgb="FF000000"/>
        <rFont val="Calibri"/>
      </rPr>
      <t>755 /sbin/augenrules</t>
    </r>
    <r>
      <rPr>
        <sz val="11"/>
        <color rgb="FF000000"/>
        <rFont val="Calibri"/>
      </rPr>
      <t xml:space="preserve">
</t>
    </r>
    <r>
      <rPr>
        <sz val="11"/>
        <color rgb="FF000000"/>
        <rFont val="Calibri"/>
      </rPr>
      <t>If any of the audit tools has a mode more permissive than "0755", this is a finding.</t>
    </r>
  </si>
  <si>
    <t>V-215051</t>
  </si>
  <si>
    <r>
      <rPr>
        <sz val="11"/>
        <rFont val="Calibri"/>
      </rPr>
      <t>Audit tools must be owned by root.</t>
    </r>
  </si>
  <si>
    <r>
      <rPr>
        <sz val="11"/>
        <color rgb="FF000000"/>
        <rFont val="Calibri"/>
      </rPr>
      <t>Configure the audit tools to be owned by "root", by running the following command:</t>
    </r>
    <r>
      <rPr>
        <sz val="11"/>
        <color rgb="FF000000"/>
        <rFont val="Calibri"/>
      </rPr>
      <t xml:space="preserve">
</t>
    </r>
    <r>
      <rPr>
        <sz val="11"/>
        <color rgb="FF000000"/>
        <rFont val="Calibri"/>
      </rPr>
      <t># sudo chown root [audit_tool]</t>
    </r>
    <r>
      <rPr>
        <sz val="11"/>
        <color rgb="FF000000"/>
        <rFont val="Calibri"/>
      </rPr>
      <t xml:space="preserve">
</t>
    </r>
    <r>
      <rPr>
        <sz val="11"/>
        <color rgb="FF000000"/>
        <rFont val="Calibri"/>
      </rPr>
      <t>Replace "[audit_tool]" with each audit tool not owned by "root".</t>
    </r>
  </si>
  <si>
    <r>
      <rPr>
        <sz val="11"/>
        <color rgb="FF000000"/>
        <rFont val="Calibri"/>
      </rPr>
      <t>Verify the audit tools are owned by "root" to prevent any unauthorized access, deletion, or modification.</t>
    </r>
    <r>
      <rPr>
        <sz val="11"/>
        <color rgb="FF000000"/>
        <rFont val="Calibri"/>
      </rPr>
      <t xml:space="preserve">
</t>
    </r>
    <r>
      <rPr>
        <sz val="11"/>
        <color rgb="FF000000"/>
        <rFont val="Calibri"/>
      </rPr>
      <t>Check the owner of each audit tool by running the following command:</t>
    </r>
    <r>
      <rPr>
        <sz val="11"/>
        <color rgb="FF000000"/>
        <rFont val="Calibri"/>
      </rPr>
      <t xml:space="preserve">
</t>
    </r>
    <r>
      <rPr>
        <sz val="11"/>
        <color rgb="FF000000"/>
        <rFont val="Calibri"/>
      </rPr>
      <t># ls -la /sbin/auditctl /sbin/aureport /sbin/ausearch /sbin/autrace /sbin/auditd /sbin/audispd /sbin/augenrules</t>
    </r>
    <r>
      <rPr>
        <sz val="11"/>
        <color rgb="FF000000"/>
        <rFont val="Calibri"/>
      </rPr>
      <t xml:space="preserve">
</t>
    </r>
    <r>
      <rPr>
        <sz val="11"/>
        <color rgb="FF000000"/>
        <rFont val="Calibri"/>
      </rPr>
      <t>-rwxr-xr-x 1 root root 97128 Jan 18 2016 /sbin/augenrules</t>
    </r>
    <r>
      <rPr>
        <sz val="11"/>
        <color rgb="FF000000"/>
        <rFont val="Calibri"/>
      </rPr>
      <t xml:space="preserve">
</t>
    </r>
    <r>
      <rPr>
        <sz val="11"/>
        <color rgb="FF000000"/>
        <rFont val="Calibri"/>
      </rPr>
      <t>If any of the audit tools are not owned by "root", this is a finding.</t>
    </r>
  </si>
  <si>
    <t>V-215052</t>
  </si>
  <si>
    <r>
      <rPr>
        <sz val="11"/>
        <rFont val="Calibri"/>
      </rPr>
      <t>Audit tools must be group-owned by root.</t>
    </r>
  </si>
  <si>
    <r>
      <rPr>
        <sz val="11"/>
        <color rgb="FF000000"/>
        <rFont val="Calibri"/>
      </rPr>
      <t>Configure the audit tools to be group-owned by "root", by running the following command:</t>
    </r>
    <r>
      <rPr>
        <sz val="11"/>
        <color rgb="FF000000"/>
        <rFont val="Calibri"/>
      </rPr>
      <t xml:space="preserve">
</t>
    </r>
    <r>
      <rPr>
        <sz val="11"/>
        <color rgb="FF000000"/>
        <rFont val="Calibri"/>
      </rPr>
      <t># sudo chgrp root [audit_tool]</t>
    </r>
    <r>
      <rPr>
        <sz val="11"/>
        <color rgb="FF000000"/>
        <rFont val="Calibri"/>
      </rPr>
      <t xml:space="preserve">
</t>
    </r>
    <r>
      <rPr>
        <sz val="11"/>
        <color rgb="FF000000"/>
        <rFont val="Calibri"/>
      </rPr>
      <t>Replace "[audit_tool]" with each audit tool not group-owned by "root".</t>
    </r>
  </si>
  <si>
    <r>
      <rPr>
        <sz val="11"/>
        <color rgb="FF000000"/>
        <rFont val="Calibri"/>
      </rPr>
      <t>Verify the audit tools are group-owned by "root" to prevent any unauthorized access, deletion, or modification.</t>
    </r>
    <r>
      <rPr>
        <sz val="11"/>
        <color rgb="FF000000"/>
        <rFont val="Calibri"/>
      </rPr>
      <t xml:space="preserve">
</t>
    </r>
    <r>
      <rPr>
        <sz val="11"/>
        <color rgb="FF000000"/>
        <rFont val="Calibri"/>
      </rPr>
      <t>Check the owner of each audit tool by running the following commands:</t>
    </r>
    <r>
      <rPr>
        <sz val="11"/>
        <color rgb="FF000000"/>
        <rFont val="Calibri"/>
      </rPr>
      <t xml:space="preserve">
</t>
    </r>
    <r>
      <rPr>
        <sz val="11"/>
        <color rgb="FF000000"/>
        <rFont val="Calibri"/>
      </rPr>
      <t># ls -la /sbin/auditctl /sbin/aureport /sbin/ausearch /sbin/autrace /sbin/auditd /sbin/audispd /sbin/augenrules</t>
    </r>
    <r>
      <rPr>
        <sz val="11"/>
        <color rgb="FF000000"/>
        <rFont val="Calibri"/>
      </rPr>
      <t xml:space="preserve">
</t>
    </r>
    <r>
      <rPr>
        <sz val="11"/>
        <color rgb="FF000000"/>
        <rFont val="Calibri"/>
      </rPr>
      <t>-rwxr-xr-x 1 root root 97128 Jan 18 2016 /sbin/augenrules</t>
    </r>
    <r>
      <rPr>
        <sz val="11"/>
        <color rgb="FF000000"/>
        <rFont val="Calibri"/>
      </rPr>
      <t xml:space="preserve">
</t>
    </r>
    <r>
      <rPr>
        <sz val="11"/>
        <color rgb="FF000000"/>
        <rFont val="Calibri"/>
      </rPr>
      <t>If any of the audit tools are not group-owned by "root", this is a finding.</t>
    </r>
  </si>
  <si>
    <t>V-215053</t>
  </si>
  <si>
    <r>
      <rPr>
        <sz val="11"/>
        <rFont val="Calibri"/>
      </rPr>
      <t>The audit event multiplexor must be configured to off-load audit logs onto a different system or storage media from the system being audited.</t>
    </r>
  </si>
  <si>
    <r>
      <rPr>
        <sz val="11"/>
        <color rgb="FF000000"/>
        <rFont val="Calibri"/>
      </rPr>
      <t>Configure the audit event multiplexor to off-load audit records to a different system or storage media from the system being audited.</t>
    </r>
    <r>
      <rPr>
        <sz val="11"/>
        <color rgb="FF000000"/>
        <rFont val="Calibri"/>
      </rPr>
      <t xml:space="preserve">
</t>
    </r>
    <r>
      <rPr>
        <sz val="11"/>
        <color rgb="FF000000"/>
        <rFont val="Calibri"/>
      </rPr>
      <t>Set the "active" option in "/etc/audisp/plugins.d/au-remote.conf" to "yes":</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In order for the changes to take effect, the audit daemon must be restarted. The audit daemon can be restarted with the following command:</t>
    </r>
    <r>
      <rPr>
        <sz val="11"/>
        <color rgb="FF000000"/>
        <rFont val="Calibri"/>
      </rPr>
      <t xml:space="preserve">
</t>
    </r>
    <r>
      <rPr>
        <sz val="11"/>
        <color rgb="FF000000"/>
        <rFont val="Calibri"/>
      </rPr>
      <t># sudo systemctl restart auditd.service</t>
    </r>
  </si>
  <si>
    <r>
      <rPr>
        <sz val="11"/>
        <color rgb="FF000000"/>
        <rFont val="Calibri"/>
      </rPr>
      <t>Verify the audit event multiplexor is configured to off-load audit records to a different system or storage media from the system being audited.</t>
    </r>
    <r>
      <rPr>
        <sz val="11"/>
        <color rgb="FF000000"/>
        <rFont val="Calibri"/>
      </rPr>
      <t xml:space="preserve">
</t>
    </r>
    <r>
      <rPr>
        <sz val="11"/>
        <color rgb="FF000000"/>
        <rFont val="Calibri"/>
      </rPr>
      <t>Check that the records are being off-loaded to a remote server with the following command:</t>
    </r>
    <r>
      <rPr>
        <sz val="11"/>
        <color rgb="FF000000"/>
        <rFont val="Calibri"/>
      </rPr>
      <t xml:space="preserve">
</t>
    </r>
    <r>
      <rPr>
        <sz val="11"/>
        <color rgb="FF000000"/>
        <rFont val="Calibri"/>
      </rPr>
      <t># sudo grep -i active /etc/audisp/plugins.d/au-remote.conf</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If "active" is not set to "yes", or the line is commented out, ask the System Administrator to indicate how the audit logs are off-loaded to a different system or storage media.</t>
    </r>
    <r>
      <rPr>
        <sz val="11"/>
        <color rgb="FF000000"/>
        <rFont val="Calibri"/>
      </rPr>
      <t xml:space="preserve">
</t>
    </r>
    <r>
      <rPr>
        <sz val="11"/>
        <color rgb="FF000000"/>
        <rFont val="Calibri"/>
      </rPr>
      <t>If there is no evidence that the system is configured to off-load audit logs to a different system or storage media, this is a finding.</t>
    </r>
  </si>
  <si>
    <t>V-215054</t>
  </si>
  <si>
    <r>
      <rPr>
        <sz val="11"/>
        <rFont val="Calibri"/>
      </rPr>
      <t>The audit records must be off-loaded onto a different system or storage media from the system being audited.</t>
    </r>
  </si>
  <si>
    <r>
      <rPr>
        <sz val="11"/>
        <color rgb="FF000000"/>
        <rFont val="Calibri"/>
      </rPr>
      <t>Configure the audit system to off-load audit records to a different system or storage media from the system being audited.</t>
    </r>
    <r>
      <rPr>
        <sz val="11"/>
        <color rgb="FF000000"/>
        <rFont val="Calibri"/>
      </rPr>
      <t xml:space="preserve">
</t>
    </r>
    <r>
      <rPr>
        <sz val="11"/>
        <color rgb="FF000000"/>
        <rFont val="Calibri"/>
      </rPr>
      <t>Set the "remote_server" option in "/etc/audisp/audisp-remote.conf" with the IP address of the log server. See the example below.</t>
    </r>
    <r>
      <rPr>
        <sz val="11"/>
        <color rgb="FF000000"/>
        <rFont val="Calibri"/>
      </rPr>
      <t xml:space="preserve">
</t>
    </r>
    <r>
      <rPr>
        <sz val="11"/>
        <color rgb="FF000000"/>
        <rFont val="Calibri"/>
      </rPr>
      <t>remote_server = 10.0.1.2</t>
    </r>
    <r>
      <rPr>
        <sz val="11"/>
        <color rgb="FF000000"/>
        <rFont val="Calibri"/>
      </rPr>
      <t xml:space="preserve">
</t>
    </r>
    <r>
      <rPr>
        <sz val="11"/>
        <color rgb="FF000000"/>
        <rFont val="Calibri"/>
      </rPr>
      <t>In order for the changes to take effect, the audit daemon must be restarted. The audit daemon can be restarted with the following command:</t>
    </r>
    <r>
      <rPr>
        <sz val="11"/>
        <color rgb="FF000000"/>
        <rFont val="Calibri"/>
      </rPr>
      <t xml:space="preserve">
</t>
    </r>
    <r>
      <rPr>
        <sz val="11"/>
        <color rgb="FF000000"/>
        <rFont val="Calibri"/>
      </rPr>
      <t># sudo systemctl restart auditd.service</t>
    </r>
  </si>
  <si>
    <r>
      <rPr>
        <sz val="11"/>
        <color rgb="FF000000"/>
        <rFont val="Calibri"/>
      </rPr>
      <t>Verify the audit system off-loads audit records to a different system or storage media from the system being audited.</t>
    </r>
    <r>
      <rPr>
        <sz val="11"/>
        <color rgb="FF000000"/>
        <rFont val="Calibri"/>
      </rPr>
      <t xml:space="preserve">
</t>
    </r>
    <r>
      <rPr>
        <sz val="11"/>
        <color rgb="FF000000"/>
        <rFont val="Calibri"/>
      </rPr>
      <t>Check that the records are being off-loaded to a remote server with the following command:</t>
    </r>
    <r>
      <rPr>
        <sz val="11"/>
        <color rgb="FF000000"/>
        <rFont val="Calibri"/>
      </rPr>
      <t xml:space="preserve">
</t>
    </r>
    <r>
      <rPr>
        <sz val="11"/>
        <color rgb="FF000000"/>
        <rFont val="Calibri"/>
      </rPr>
      <t># sudo grep -i remote_server /etc/audisp/audisp-remote.conf</t>
    </r>
    <r>
      <rPr>
        <sz val="11"/>
        <color rgb="FF000000"/>
        <rFont val="Calibri"/>
      </rPr>
      <t xml:space="preserve">
</t>
    </r>
    <r>
      <rPr>
        <sz val="11"/>
        <color rgb="FF000000"/>
        <rFont val="Calibri"/>
      </rPr>
      <t>remote_server = 10.0.1.2</t>
    </r>
    <r>
      <rPr>
        <sz val="11"/>
        <color rgb="FF000000"/>
        <rFont val="Calibri"/>
      </rPr>
      <t xml:space="preserve">
</t>
    </r>
    <r>
      <rPr>
        <sz val="11"/>
        <color rgb="FF000000"/>
        <rFont val="Calibri"/>
      </rPr>
      <t>If "remote_server" is not configured, or the line is commented out, this is a finding.</t>
    </r>
  </si>
  <si>
    <t>V-215055</t>
  </si>
  <si>
    <r>
      <rPr>
        <sz val="11"/>
        <rFont val="Calibri"/>
      </rPr>
      <t>The Ubuntu operating system must generate audit records for all account creations, modifications, disabling, and termination events that affect /etc/passwd.</t>
    </r>
  </si>
  <si>
    <r>
      <rPr>
        <sz val="11"/>
        <color rgb="FF000000"/>
        <rFont val="Calibri"/>
      </rPr>
      <t>Configure the Ubuntu operating system to generate audit records for all account creations, modifications, disabling, and termination events that affect "/etc/passwd".</t>
    </r>
    <r>
      <rPr>
        <sz val="11"/>
        <color rgb="FF000000"/>
        <rFont val="Calibri"/>
      </rPr>
      <t xml:space="preserve">
</t>
    </r>
    <r>
      <rPr>
        <sz val="11"/>
        <color rgb="FF000000"/>
        <rFont val="Calibri"/>
      </rPr>
      <t>Add or update the following file system rule to "/etc/audit/audit.rules":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</si>
  <si>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SRG-OS-000042-GPOS-00020, SRG-OS-000062-GPOS-00031, SRG-OS-000304-GPOS-00121, SRG-OS-000392-GPOS-00172, SRG-OS-000462-GPOS-00206, SRG-OS-000470-GPOS-00214, SRG-OS-000471-GPOS-00215</t>
    </r>
  </si>
  <si>
    <r>
      <rPr>
        <sz val="11"/>
        <color rgb="FF000000"/>
        <rFont val="Calibri"/>
      </rPr>
      <t>Verify the Ubuntu operating system generates audit records for all account creations, modifications, disabling, and termination events that affect "/etc/passwd".</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/etc/passwd /etc/audit/audit.rules</t>
    </r>
    <r>
      <rPr>
        <sz val="11"/>
        <color rgb="FF000000"/>
        <rFont val="Calibri"/>
      </rPr>
      <t xml:space="preserve">
</t>
    </r>
    <r>
      <rPr>
        <sz val="11"/>
        <color rgb="FF000000"/>
        <rFont val="Calibri"/>
      </rPr>
      <t>-w /etc/passwd -p wa -k audit_rules_usergroup_modification</t>
    </r>
    <r>
      <rPr>
        <sz val="11"/>
        <color rgb="FF000000"/>
        <rFont val="Calibri"/>
      </rPr>
      <t xml:space="preserve">
</t>
    </r>
    <r>
      <rPr>
        <sz val="11"/>
        <color rgb="FF000000"/>
        <rFont val="Calibri"/>
      </rPr>
      <t>If the command does not return a line, or the line is commented out, this is a finding.</t>
    </r>
  </si>
  <si>
    <t>V-215056</t>
  </si>
  <si>
    <r>
      <rPr>
        <sz val="11"/>
        <rFont val="Calibri"/>
      </rPr>
      <t>The Ubuntu operating system must generate audit records for all account creations, modifications, disabling, and termination events that affect /etc/group.</t>
    </r>
  </si>
  <si>
    <r>
      <rPr>
        <sz val="11"/>
        <color rgb="FF000000"/>
        <rFont val="Calibri"/>
      </rPr>
      <t>Configure the Ubuntu operating system to generate audit records for all account creations, modifications, disabling, and termination events that affect "/etc/group".</t>
    </r>
    <r>
      <rPr>
        <sz val="11"/>
        <color rgb="FF000000"/>
        <rFont val="Calibri"/>
      </rPr>
      <t xml:space="preserve">
</t>
    </r>
    <r>
      <rPr>
        <sz val="11"/>
        <color rgb="FF000000"/>
        <rFont val="Calibri"/>
      </rPr>
      <t>Add or update the following file system rule to "/etc/audit/audit.rules":</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</si>
  <si>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audit records for all account creations, modifications, disabling, and termination events that affect "/etc/group".</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/etc/group /etc/audit/audit.rules</t>
    </r>
    <r>
      <rPr>
        <sz val="11"/>
        <color rgb="FF000000"/>
        <rFont val="Calibri"/>
      </rPr>
      <t xml:space="preserve">
</t>
    </r>
    <r>
      <rPr>
        <sz val="11"/>
        <color rgb="FF000000"/>
        <rFont val="Calibri"/>
      </rPr>
      <t>-w /etc/group -p wa -k audit_rules_usergroup_modification</t>
    </r>
    <r>
      <rPr>
        <sz val="11"/>
        <color rgb="FF000000"/>
        <rFont val="Calibri"/>
      </rPr>
      <t xml:space="preserve">
</t>
    </r>
    <r>
      <rPr>
        <sz val="11"/>
        <color rgb="FF000000"/>
        <rFont val="Calibri"/>
      </rPr>
      <t>If the command does not return a line, or the line is commented out, this is a finding.</t>
    </r>
  </si>
  <si>
    <t>V-215057</t>
  </si>
  <si>
    <r>
      <rPr>
        <sz val="11"/>
        <rFont val="Calibri"/>
      </rPr>
      <t>The Ubuntu operating system must generate audit records for all account creations, modifications, disabling, and termination events that affect /etc/gshadow.</t>
    </r>
  </si>
  <si>
    <r>
      <rPr>
        <sz val="11"/>
        <color rgb="FF000000"/>
        <rFont val="Calibri"/>
      </rPr>
      <t>Configure the Ubuntu operating system to generate audit records for all account creations, modifications, disabling, and termination events that affect "/etc/gshadow".</t>
    </r>
    <r>
      <rPr>
        <sz val="11"/>
        <color rgb="FF000000"/>
        <rFont val="Calibri"/>
      </rPr>
      <t xml:space="preserve">
</t>
    </r>
    <r>
      <rPr>
        <sz val="11"/>
        <color rgb="FF000000"/>
        <rFont val="Calibri"/>
      </rPr>
      <t>Add or update the following file system rule to "/etc/audit/audit.rules":</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</si>
  <si>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audit records for all account creations, modifications, disabling, and termination events that affect "/etc/gshadow".</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/etc/gshadow /etc/audit/audit.rules</t>
    </r>
    <r>
      <rPr>
        <sz val="11"/>
        <color rgb="FF000000"/>
        <rFont val="Calibri"/>
      </rPr>
      <t xml:space="preserve">
</t>
    </r>
    <r>
      <rPr>
        <sz val="11"/>
        <color rgb="FF000000"/>
        <rFont val="Calibri"/>
      </rPr>
      <t>-w /etc/gshadow -p wa -k audit_rules_usergroup_modification</t>
    </r>
    <r>
      <rPr>
        <sz val="11"/>
        <color rgb="FF000000"/>
        <rFont val="Calibri"/>
      </rPr>
      <t xml:space="preserve">
</t>
    </r>
    <r>
      <rPr>
        <sz val="11"/>
        <color rgb="FF000000"/>
        <rFont val="Calibri"/>
      </rPr>
      <t>If the command does not return a line, or the line is commented out, this is a finding.</t>
    </r>
  </si>
  <si>
    <t>V-215058</t>
  </si>
  <si>
    <r>
      <rPr>
        <sz val="11"/>
        <rFont val="Calibri"/>
      </rPr>
      <t>The Ubuntu operating system must generate audit records for all account creations, modifications, disabling, and termination events that affect /etc/shadow.</t>
    </r>
  </si>
  <si>
    <r>
      <rPr>
        <sz val="11"/>
        <color rgb="FF000000"/>
        <rFont val="Calibri"/>
      </rPr>
      <t>Configure the Ubuntu operating system to generate audit records for all account creations, modifications, disabling, and termination events that affect "/etc/shadow".</t>
    </r>
    <r>
      <rPr>
        <sz val="11"/>
        <color rgb="FF000000"/>
        <rFont val="Calibri"/>
      </rPr>
      <t xml:space="preserve">
</t>
    </r>
    <r>
      <rPr>
        <sz val="11"/>
        <color rgb="FF000000"/>
        <rFont val="Calibri"/>
      </rPr>
      <t>Add or update the following file system rule to "/etc/audit/audit.rules":</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</si>
  <si>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audit records for all account creations, modifications, disabling, and termination events that affect "/etc/shadow".</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/etc/shadow /etc/audit/audit.rules</t>
    </r>
    <r>
      <rPr>
        <sz val="11"/>
        <color rgb="FF000000"/>
        <rFont val="Calibri"/>
      </rPr>
      <t xml:space="preserve">
</t>
    </r>
    <r>
      <rPr>
        <sz val="11"/>
        <color rgb="FF000000"/>
        <rFont val="Calibri"/>
      </rPr>
      <t>-w /etc/shadow -p wa -k audit_rules_usergroup_modification</t>
    </r>
    <r>
      <rPr>
        <sz val="11"/>
        <color rgb="FF000000"/>
        <rFont val="Calibri"/>
      </rPr>
      <t xml:space="preserve">
</t>
    </r>
    <r>
      <rPr>
        <sz val="11"/>
        <color rgb="FF000000"/>
        <rFont val="Calibri"/>
      </rPr>
      <t>If the command does not return a line, or the line is commented out, this is a finding.</t>
    </r>
  </si>
  <si>
    <t>V-215059</t>
  </si>
  <si>
    <r>
      <rPr>
        <sz val="11"/>
        <rFont val="Calibri"/>
      </rPr>
      <t>The Ubuntu operating system must generate audit records for all account creations, modifications, disabling, and termination events that affect /etc/security/opasswd.</t>
    </r>
  </si>
  <si>
    <r>
      <rPr>
        <sz val="11"/>
        <color rgb="FF000000"/>
        <rFont val="Calibri"/>
      </rPr>
      <t>Configure the Ubuntu operating system to generate audit records for all account creations, modifications, disabling, and termination events that affect "/etc/security/opasswd".</t>
    </r>
    <r>
      <rPr>
        <sz val="11"/>
        <color rgb="FF000000"/>
        <rFont val="Calibri"/>
      </rPr>
      <t xml:space="preserve">
</t>
    </r>
    <r>
      <rPr>
        <sz val="11"/>
        <color rgb="FF000000"/>
        <rFont val="Calibri"/>
      </rPr>
      <t>Add or update the following file system rule to "/etc/audit/audit.rules":</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</si>
  <si>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audit records for all account creations, modifications, disabling, and termination events that affect "/etc/security/opasswd".</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/etc/security/opasswd /etc/audit/audit.rules</t>
    </r>
    <r>
      <rPr>
        <sz val="11"/>
        <color rgb="FF000000"/>
        <rFont val="Calibri"/>
      </rPr>
      <t xml:space="preserve">
</t>
    </r>
    <r>
      <rPr>
        <sz val="11"/>
        <color rgb="FF000000"/>
        <rFont val="Calibri"/>
      </rPr>
      <t>-w /etc/security/opasswd -p wa -k audit_rules_usergroup_modification</t>
    </r>
    <r>
      <rPr>
        <sz val="11"/>
        <color rgb="FF000000"/>
        <rFont val="Calibri"/>
      </rPr>
      <t xml:space="preserve">
</t>
    </r>
    <r>
      <rPr>
        <sz val="11"/>
        <color rgb="FF000000"/>
        <rFont val="Calibri"/>
      </rPr>
      <t>If the command does not return a line, or the line is commented out, this is a finding.</t>
    </r>
  </si>
  <si>
    <t>V-215060</t>
  </si>
  <si>
    <r>
      <rPr>
        <sz val="11"/>
        <rFont val="Calibri"/>
      </rPr>
      <t>The audit system must be configured to audit the execution of privileged functions and prevent all software from executing at higher privilege levels than users executing the software.</t>
    </r>
  </si>
  <si>
    <r>
      <rPr>
        <sz val="11"/>
        <color rgb="FF000000"/>
        <rFont val="Calibri"/>
      </rPr>
      <t>Configure the Ubuntu operating system to audit the execution of the "execve" system call.</t>
    </r>
    <r>
      <rPr>
        <sz val="11"/>
        <color rgb="FF000000"/>
        <rFont val="Calibri"/>
      </rPr>
      <t xml:space="preserve">
</t>
    </r>
    <r>
      <rPr>
        <sz val="11"/>
        <color rgb="FF000000"/>
        <rFont val="Calibri"/>
      </rPr>
      <t>Add or update the following file system rules to "/etc/audit/audit.rules":</t>
    </r>
    <r>
      <rPr>
        <sz val="11"/>
        <color rgb="FF000000"/>
        <rFont val="Calibri"/>
      </rPr>
      <t xml:space="preserve">
</t>
    </r>
    <r>
      <rPr>
        <sz val="11"/>
        <color rgb="FF000000"/>
        <rFont val="Calibri"/>
      </rPr>
      <t xml:space="preserve">-a always,exit -F arch=b32 -S execve -C uid!=euid -F euid=0 -F key=execpriv </t>
    </r>
    <r>
      <rPr>
        <sz val="11"/>
        <color rgb="FF000000"/>
        <rFont val="Calibri"/>
      </rPr>
      <t xml:space="preserve">
</t>
    </r>
    <r>
      <rPr>
        <sz val="11"/>
        <color rgb="FF000000"/>
        <rFont val="Calibri"/>
      </rPr>
      <t>-a always,exit -F arch=b64 -S execve -C uid!=euid -F euid=0 -F key=execpriv</t>
    </r>
    <r>
      <rPr>
        <sz val="11"/>
        <color rgb="FF000000"/>
        <rFont val="Calibri"/>
      </rPr>
      <t xml:space="preserve">
</t>
    </r>
    <r>
      <rPr>
        <sz val="11"/>
        <color rgb="FF000000"/>
        <rFont val="Calibri"/>
      </rPr>
      <t xml:space="preserve">-a always,exit -F arch=b32 -S execve -C gid!=egid -F egid=0 -F key=execpriv </t>
    </r>
    <r>
      <rPr>
        <sz val="11"/>
        <color rgb="FF000000"/>
        <rFont val="Calibri"/>
      </rPr>
      <t xml:space="preserve">
</t>
    </r>
    <r>
      <rPr>
        <sz val="11"/>
        <color rgb="FF000000"/>
        <rFont val="Calibri"/>
      </rPr>
      <t xml:space="preserve">-a always,exit -F arch=b64 -S execve -C gid!=egid -F egid=0 -F key=execpriv </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</si>
  <si>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SRG-OS-000326-GPOS-00126, SRG-OS-000327-GPOS-00127</t>
    </r>
  </si>
  <si>
    <r>
      <rPr>
        <sz val="11"/>
        <color rgb="FF000000"/>
        <rFont val="Calibri"/>
      </rPr>
      <t>Verify the Ubuntu operating system audits the execution of privilege functions.</t>
    </r>
    <r>
      <rPr>
        <sz val="11"/>
        <color rgb="FF000000"/>
        <rFont val="Calibri"/>
      </rPr>
      <t xml:space="preserve">
</t>
    </r>
    <r>
      <rPr>
        <sz val="11"/>
        <color rgb="FF000000"/>
        <rFont val="Calibri"/>
      </rPr>
      <t>Check if the Ubuntu operating system is configured to audit the execution of the "execve" system call, by running the following command:</t>
    </r>
    <r>
      <rPr>
        <sz val="11"/>
        <color rgb="FF000000"/>
        <rFont val="Calibri"/>
      </rPr>
      <t xml:space="preserve">
</t>
    </r>
    <r>
      <rPr>
        <sz val="11"/>
        <color rgb="FF000000"/>
        <rFont val="Calibri"/>
      </rPr>
      <t># sudo grep execve /etc/audit/audit.rules</t>
    </r>
    <r>
      <rPr>
        <sz val="11"/>
        <color rgb="FF000000"/>
        <rFont val="Calibri"/>
      </rPr>
      <t xml:space="preserve">
</t>
    </r>
    <r>
      <rPr>
        <sz val="11"/>
        <color rgb="FF000000"/>
        <rFont val="Calibri"/>
      </rPr>
      <t xml:space="preserve">-a always,exit -F arch=b32 -S execve -C uid!=euid -F euid=0 -F key=execpriv </t>
    </r>
    <r>
      <rPr>
        <sz val="11"/>
        <color rgb="FF000000"/>
        <rFont val="Calibri"/>
      </rPr>
      <t xml:space="preserve">
</t>
    </r>
    <r>
      <rPr>
        <sz val="11"/>
        <color rgb="FF000000"/>
        <rFont val="Calibri"/>
      </rPr>
      <t>-a always,exit -F arch=b64 -S execve -C uid!=euid -F euid=0 -F key=execpriv</t>
    </r>
    <r>
      <rPr>
        <sz val="11"/>
        <color rgb="FF000000"/>
        <rFont val="Calibri"/>
      </rPr>
      <t xml:space="preserve">
</t>
    </r>
    <r>
      <rPr>
        <sz val="11"/>
        <color rgb="FF000000"/>
        <rFont val="Calibri"/>
      </rPr>
      <t xml:space="preserve">-a always,exit -F arch=b32 -S execve -C gid!=egid -F egid=0 -F key=execpriv </t>
    </r>
    <r>
      <rPr>
        <sz val="11"/>
        <color rgb="FF000000"/>
        <rFont val="Calibri"/>
      </rPr>
      <t xml:space="preserve">
</t>
    </r>
    <r>
      <rPr>
        <sz val="11"/>
        <color rgb="FF000000"/>
        <rFont val="Calibri"/>
      </rPr>
      <t>-a always,exit -F arch=b64 -S execve -C gid!=egid -F egid=0 -F key=execpriv</t>
    </r>
    <r>
      <rPr>
        <sz val="11"/>
        <color rgb="FF000000"/>
        <rFont val="Calibri"/>
      </rPr>
      <t xml:space="preserve">
</t>
    </r>
    <r>
      <rPr>
        <sz val="11"/>
        <color rgb="FF000000"/>
        <rFont val="Calibri"/>
      </rPr>
      <t>If the command does not return all lines, or the lines are commented out, this is a finding.</t>
    </r>
  </si>
  <si>
    <t>V-215061</t>
  </si>
  <si>
    <r>
      <rPr>
        <sz val="11"/>
        <rFont val="Calibri"/>
      </rPr>
      <t>Successful/unsuccessful uses of the su command must generate an audit record.</t>
    </r>
  </si>
  <si>
    <r>
      <rPr>
        <sz val="11"/>
        <color rgb="FF000000"/>
        <rFont val="Calibri"/>
      </rPr>
      <t>Configure the Ubuntu operating system to generate audit records when successful/unsuccessful attempts to use the "su" command occur.</t>
    </r>
    <r>
      <rPr>
        <sz val="11"/>
        <color rgb="FF000000"/>
        <rFont val="Calibri"/>
      </rPr>
      <t xml:space="preserve">
</t>
    </r>
    <r>
      <rPr>
        <sz val="11"/>
        <color rgb="FF000000"/>
        <rFont val="Calibri"/>
      </rPr>
      <t xml:space="preserve">Add or update the following rule in "/etc/audit/audit.rules": </t>
    </r>
    <r>
      <rPr>
        <sz val="11"/>
        <color rgb="FF000000"/>
        <rFont val="Calibri"/>
      </rPr>
      <t xml:space="preserve">
</t>
    </r>
    <r>
      <rPr>
        <sz val="11"/>
        <color rgb="FF000000"/>
        <rFont val="Calibri"/>
      </rPr>
      <t>-a always,exit -F path=/bin/su -F perm=x -F auid&gt;=1000 -F auid!=4294967295 -k privileged-priv_change</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</si>
  <si>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SRG-OS-000042-GPOS-00020, SRG-OS-000062-GPOS-00031, SRG-OS-000064-GPOS-0003, SRG-OS-000392-GPOS-00172, SRG-OS-000462-GPOS-00206, SRG-OS-000471-GPOS-00215</t>
    </r>
  </si>
  <si>
    <r>
      <rPr>
        <sz val="11"/>
        <color rgb="FF000000"/>
        <rFont val="Calibri"/>
      </rPr>
      <t>Verify the Ubuntu operating system generates audit records when successful/unsuccessful attempts to use the "su" command occur.</t>
    </r>
    <r>
      <rPr>
        <sz val="11"/>
        <color rgb="FF000000"/>
        <rFont val="Calibri"/>
      </rPr>
      <t xml:space="preserve">
</t>
    </r>
    <r>
      <rPr>
        <sz val="11"/>
        <color rgb="FF000000"/>
        <rFont val="Calibri"/>
      </rPr>
      <t xml:space="preserve">Check for the following system call being audited by performing the following command to check the file system rules in "/etc/audit/audit.rules": </t>
    </r>
    <r>
      <rPr>
        <sz val="11"/>
        <color rgb="FF000000"/>
        <rFont val="Calibri"/>
      </rPr>
      <t xml:space="preserve">
</t>
    </r>
    <r>
      <rPr>
        <sz val="11"/>
        <color rgb="FF000000"/>
        <rFont val="Calibri"/>
      </rPr>
      <t># sudo grep -iw /bin/su /etc/audit/audit.rules</t>
    </r>
    <r>
      <rPr>
        <sz val="11"/>
        <color rgb="FF000000"/>
        <rFont val="Calibri"/>
      </rPr>
      <t xml:space="preserve">
</t>
    </r>
    <r>
      <rPr>
        <sz val="11"/>
        <color rgb="FF000000"/>
        <rFont val="Calibri"/>
      </rPr>
      <t>-a always,exit -F path=/bin/su -F perm=x -F auid&gt;=1000 -F auid!=4294967295 -k privileged-priv_change</t>
    </r>
    <r>
      <rPr>
        <sz val="11"/>
        <color rgb="FF000000"/>
        <rFont val="Calibri"/>
      </rPr>
      <t xml:space="preserve">
</t>
    </r>
    <r>
      <rPr>
        <sz val="11"/>
        <color rgb="FF000000"/>
        <rFont val="Calibri"/>
      </rPr>
      <t>If the command does not return a line, or the line is commented out, this is a finding.</t>
    </r>
  </si>
  <si>
    <t>V-215062</t>
  </si>
  <si>
    <r>
      <rPr>
        <sz val="11"/>
        <rFont val="Calibri"/>
      </rPr>
      <t>Successful/unsuccessful uses of the chfn command must generate an audit record.</t>
    </r>
  </si>
  <si>
    <r>
      <rPr>
        <sz val="11"/>
        <color rgb="FF000000"/>
        <rFont val="Calibri"/>
      </rPr>
      <t xml:space="preserve">Configure the audit system to generate an audit event for any successful/unsuccessful uses of the "passwd"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path=/usr/bin/chfn -F perm=x -F auid&gt;=500 -F auid!=4294967295 -k privileged-chfn</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</si>
  <si>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</si>
  <si>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that an audit event is generated for any successful/unsuccessful use of the "chfn" command. </t>
    </r>
    <r>
      <rPr>
        <sz val="11"/>
        <color rgb="FF000000"/>
        <rFont val="Calibri"/>
      </rPr>
      <t xml:space="preserve">
</t>
    </r>
    <r>
      <rPr>
        <sz val="11"/>
        <color rgb="FF000000"/>
        <rFont val="Calibri"/>
      </rPr>
      <t>Check for the following system call being audited by performing the following command to check the file system rules in "/etc/audit/audit.rules":</t>
    </r>
    <r>
      <rPr>
        <sz val="11"/>
        <color rgb="FF000000"/>
        <rFont val="Calibri"/>
      </rPr>
      <t xml:space="preserve">
</t>
    </r>
    <r>
      <rPr>
        <sz val="11"/>
        <color rgb="FF000000"/>
        <rFont val="Calibri"/>
      </rPr>
      <t># sudo grep chfn /etc/audit/audit.rules</t>
    </r>
    <r>
      <rPr>
        <sz val="11"/>
        <color rgb="FF000000"/>
        <rFont val="Calibri"/>
      </rPr>
      <t xml:space="preserve">
</t>
    </r>
    <r>
      <rPr>
        <sz val="11"/>
        <color rgb="FF000000"/>
        <rFont val="Calibri"/>
      </rPr>
      <t>-a always,exit -F path=/usr/bin/chfn -F perm=x -F auid&gt;=500 -F auid!=4294967295 -k privileged-chfn</t>
    </r>
    <r>
      <rPr>
        <sz val="11"/>
        <color rgb="FF000000"/>
        <rFont val="Calibri"/>
      </rPr>
      <t xml:space="preserve">
</t>
    </r>
    <r>
      <rPr>
        <sz val="11"/>
        <color rgb="FF000000"/>
        <rFont val="Calibri"/>
      </rPr>
      <t>If the command does not return a line, or the line is commented out, this is a finding.</t>
    </r>
  </si>
  <si>
    <t>V-215063</t>
  </si>
  <si>
    <r>
      <rPr>
        <sz val="11"/>
        <rFont val="Calibri"/>
      </rPr>
      <t>Successful/unsuccessful uses of the mount command must generate an audit record.</t>
    </r>
  </si>
  <si>
    <r>
      <rPr>
        <sz val="11"/>
        <color rgb="FF000000"/>
        <rFont val="Calibri"/>
      </rPr>
      <t>Configure the operating system to generate audit records when successful/unsuccessful attempts to use the "mount" command and syscall occur.</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mount -F auid&gt;=1000 -F auid!=4294967295 -k privileged-mount</t>
    </r>
    <r>
      <rPr>
        <sz val="11"/>
        <color rgb="FF000000"/>
        <rFont val="Calibri"/>
      </rPr>
      <t xml:space="preserve">
</t>
    </r>
    <r>
      <rPr>
        <sz val="11"/>
        <color rgb="FF000000"/>
        <rFont val="Calibri"/>
      </rPr>
      <t>-a always,exit -F arch=b64 -S mount -F auid&gt;=1000 -F auid!=4294967295 -k privileged-mount</t>
    </r>
    <r>
      <rPr>
        <sz val="11"/>
        <color rgb="FF000000"/>
        <rFont val="Calibri"/>
      </rPr>
      <t xml:space="preserve">
</t>
    </r>
    <r>
      <rPr>
        <sz val="11"/>
        <color rgb="FF000000"/>
        <rFont val="Calibri"/>
      </rPr>
      <t>-a always,exit -F path=/bin/mount -F auid&gt;=1000 -F auid!=4294967295 -k privileged-mount</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systemctl restart auditd.service</t>
    </r>
  </si>
  <si>
    <r>
      <rPr>
        <sz val="11"/>
        <color rgb="FF000000"/>
        <rFont val="Calibri"/>
      </rPr>
      <t>Verify the operating system generates audit records when successful/unsuccessful attempts to use the "mount" command and syscall occur.</t>
    </r>
    <r>
      <rPr>
        <sz val="11"/>
        <color rgb="FF000000"/>
        <rFont val="Calibri"/>
      </rPr>
      <t xml:space="preserve">
</t>
    </r>
    <r>
      <rPr>
        <sz val="11"/>
        <color rgb="FF000000"/>
        <rFont val="Calibri"/>
      </rPr>
      <t xml:space="preserve">Check that the following system call is being audited by performing the following series of commands to check the file system rules in "/etc/audit/audit.rules": </t>
    </r>
    <r>
      <rPr>
        <sz val="11"/>
        <color rgb="FF000000"/>
        <rFont val="Calibri"/>
      </rPr>
      <t xml:space="preserve">
</t>
    </r>
    <r>
      <rPr>
        <sz val="11"/>
        <color rgb="FF000000"/>
        <rFont val="Calibri"/>
      </rPr>
      <t># grep -iw "mount" /etc/audit/audit.rules</t>
    </r>
    <r>
      <rPr>
        <sz val="11"/>
        <color rgb="FF000000"/>
        <rFont val="Calibri"/>
      </rPr>
      <t xml:space="preserve">
</t>
    </r>
    <r>
      <rPr>
        <sz val="11"/>
        <color rgb="FF000000"/>
        <rFont val="Calibri"/>
      </rPr>
      <t>-a always,exit -F arch=b32 -S mount -F auid&gt;=1000 -F auid!=4294967295 -k privileged-mount</t>
    </r>
    <r>
      <rPr>
        <sz val="11"/>
        <color rgb="FF000000"/>
        <rFont val="Calibri"/>
      </rPr>
      <t xml:space="preserve">
</t>
    </r>
    <r>
      <rPr>
        <sz val="11"/>
        <color rgb="FF000000"/>
        <rFont val="Calibri"/>
      </rPr>
      <t>-a always,exit -F arch=b64 -S mount -F auid&gt;=1000 -F auid!=4294967295 -k privileged-mount</t>
    </r>
    <r>
      <rPr>
        <sz val="11"/>
        <color rgb="FF000000"/>
        <rFont val="Calibri"/>
      </rPr>
      <t xml:space="preserve">
</t>
    </r>
    <r>
      <rPr>
        <sz val="11"/>
        <color rgb="FF000000"/>
        <rFont val="Calibri"/>
      </rPr>
      <t>-a always,exit -F path=/bin/mount -F auid&gt;=1000 -F auid!=4294967295 -k privileged-mount</t>
    </r>
    <r>
      <rPr>
        <sz val="11"/>
        <color rgb="FF000000"/>
        <rFont val="Calibri"/>
      </rPr>
      <t xml:space="preserve">
</t>
    </r>
    <r>
      <rPr>
        <sz val="11"/>
        <color rgb="FF000000"/>
        <rFont val="Calibri"/>
      </rPr>
      <t>If both the "b32" and "b64" audit rules are not defined for the "mount" syscall, this is a finding.</t>
    </r>
    <r>
      <rPr>
        <sz val="11"/>
        <color rgb="FF000000"/>
        <rFont val="Calibri"/>
      </rPr>
      <t xml:space="preserve">
</t>
    </r>
    <r>
      <rPr>
        <sz val="11"/>
        <color rgb="FF000000"/>
        <rFont val="Calibri"/>
      </rPr>
      <t>If all uses of the "mount" command are not being audited, this is a finding.</t>
    </r>
  </si>
  <si>
    <t>V-215064</t>
  </si>
  <si>
    <r>
      <rPr>
        <sz val="11"/>
        <rFont val="Calibri"/>
      </rPr>
      <t>Successful/unsuccessful uses of the umount command must generate an audit record.</t>
    </r>
  </si>
  <si>
    <r>
      <rPr>
        <sz val="11"/>
        <color rgb="FF000000"/>
        <rFont val="Calibri"/>
      </rPr>
      <t xml:space="preserve">Configure the audit system to generate an audit event for any successful/unsuccessful use of the "umount"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path=/bin/umount -F perm=x -F auid&gt;=1000 -F auid!=4294967295 -k privileged-mount</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</si>
  <si>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SRG-OS-000042-GPOS-00020, SRG-OS-000392-GPOS-00172, SRG-OS-000471-GPOS-00215</t>
    </r>
  </si>
  <si>
    <r>
      <rPr>
        <sz val="11"/>
        <color rgb="FF000000"/>
        <rFont val="Calibri"/>
      </rPr>
      <t>Verify that an audit event is generated for any successful/unsuccessful use of the "umount" command.</t>
    </r>
    <r>
      <rPr>
        <sz val="11"/>
        <color rgb="FF000000"/>
        <rFont val="Calibri"/>
      </rPr>
      <t xml:space="preserve">
</t>
    </r>
    <r>
      <rPr>
        <sz val="11"/>
        <color rgb="FF000000"/>
        <rFont val="Calibri"/>
      </rPr>
      <t>Check for the following system call being audited by performing the following command to check the file system rules in "/etc/audit/audit.rules":</t>
    </r>
    <r>
      <rPr>
        <sz val="11"/>
        <color rgb="FF000000"/>
        <rFont val="Calibri"/>
      </rPr>
      <t xml:space="preserve">
</t>
    </r>
    <r>
      <rPr>
        <sz val="11"/>
        <color rgb="FF000000"/>
        <rFont val="Calibri"/>
      </rPr>
      <t># sudo grep umount /etc/audit/audit.rules</t>
    </r>
    <r>
      <rPr>
        <sz val="11"/>
        <color rgb="FF000000"/>
        <rFont val="Calibri"/>
      </rPr>
      <t xml:space="preserve">
</t>
    </r>
    <r>
      <rPr>
        <sz val="11"/>
        <color rgb="FF000000"/>
        <rFont val="Calibri"/>
      </rPr>
      <t>-a always,exit -F path=/bin/umount -F perm=x -F auid&gt;=1000 -F auid!=4294967295 -k privileged-mount</t>
    </r>
    <r>
      <rPr>
        <sz val="11"/>
        <color rgb="FF000000"/>
        <rFont val="Calibri"/>
      </rPr>
      <t xml:space="preserve">
</t>
    </r>
    <r>
      <rPr>
        <sz val="11"/>
        <color rgb="FF000000"/>
        <rFont val="Calibri"/>
      </rPr>
      <t>If the command does not return a line, or the line is commented out, this is a finding.</t>
    </r>
  </si>
  <si>
    <t>V-215065</t>
  </si>
  <si>
    <r>
      <rPr>
        <sz val="11"/>
        <rFont val="Calibri"/>
      </rPr>
      <t>Successful/unsuccessful uses of the ssh-agent command must generate an audit record.</t>
    </r>
  </si>
  <si>
    <r>
      <rPr>
        <sz val="11"/>
        <color rgb="FF000000"/>
        <rFont val="Calibri"/>
      </rPr>
      <t xml:space="preserve">Configure the audit system to generate an audit event for any successful/unsuccessful use of the "ssh-agent"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path=/usr/bin/ssh-agent -F perm=x -F auid&gt;=1000 -F auid!=4294967295 -k privileged-ssh</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</si>
  <si>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"ssh-agent"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ssh-agent /etc/audit/audit.rules</t>
    </r>
    <r>
      <rPr>
        <sz val="11"/>
        <color rgb="FF000000"/>
        <rFont val="Calibri"/>
      </rPr>
      <t xml:space="preserve">
</t>
    </r>
    <r>
      <rPr>
        <sz val="11"/>
        <color rgb="FF000000"/>
        <rFont val="Calibri"/>
      </rPr>
      <t>-a always,exit -F path=/usr/bin/ssh-agent -F perm=x -F auid&gt;=1000 -F auid!=4294967295 -k privileged-ssh</t>
    </r>
    <r>
      <rPr>
        <sz val="11"/>
        <color rgb="FF000000"/>
        <rFont val="Calibri"/>
      </rPr>
      <t xml:space="preserve">
</t>
    </r>
    <r>
      <rPr>
        <sz val="11"/>
        <color rgb="FF000000"/>
        <rFont val="Calibri"/>
      </rPr>
      <t>If the command does not return a line, or the line is commented out, this is a finding.</t>
    </r>
  </si>
  <si>
    <t>V-215066</t>
  </si>
  <si>
    <r>
      <rPr>
        <sz val="11"/>
        <rFont val="Calibri"/>
      </rPr>
      <t>Successful/unsuccessful uses of the ssh-keysign command must generate an audit record.</t>
    </r>
  </si>
  <si>
    <r>
      <rPr>
        <sz val="11"/>
        <color rgb="FF000000"/>
        <rFont val="Calibri"/>
      </rPr>
      <t xml:space="preserve">Configure the audit system to generate an audit event for any successful/unsuccessful use of the "ssh-keysign"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path=/usr/lib/openssh/ssh-keysign -F perm=x -F auid&gt;=1000 -F auid!=4294967295 -k privileged-ssh</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</si>
  <si>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"ssh-keysign"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ssh-keysign /etc/audit/audit.rules</t>
    </r>
    <r>
      <rPr>
        <sz val="11"/>
        <color rgb="FF000000"/>
        <rFont val="Calibri"/>
      </rPr>
      <t xml:space="preserve">
</t>
    </r>
    <r>
      <rPr>
        <sz val="11"/>
        <color rgb="FF000000"/>
        <rFont val="Calibri"/>
      </rPr>
      <t>-a always,exit -F path=/usr/lib/openssh/ssh-keysign -F perm=x -F auid&gt;=1000 -F auid!=4294967295 -k privileged-ssh</t>
    </r>
    <r>
      <rPr>
        <sz val="11"/>
        <color rgb="FF000000"/>
        <rFont val="Calibri"/>
      </rPr>
      <t xml:space="preserve">
</t>
    </r>
    <r>
      <rPr>
        <sz val="11"/>
        <color rgb="FF000000"/>
        <rFont val="Calibri"/>
      </rPr>
      <t>If the command does not return a line, or the line is commented out, this is a finding.</t>
    </r>
  </si>
  <si>
    <t>V-215067</t>
  </si>
  <si>
    <r>
      <rPr>
        <sz val="11"/>
        <rFont val="Calibri"/>
      </rPr>
      <t>The audit system must be configured to audit any usage of the kmod command.</t>
    </r>
  </si>
  <si>
    <r>
      <rPr>
        <sz val="11"/>
        <color rgb="FF000000"/>
        <rFont val="Calibri"/>
      </rPr>
      <t>Configure the Ubuntu operating system to audit the execution of the module management program "kmod" by adding the following line to "/etc/audit/audit.rules":</t>
    </r>
    <r>
      <rPr>
        <sz val="11"/>
        <color rgb="FF000000"/>
        <rFont val="Calibri"/>
      </rPr>
      <t xml:space="preserve">
</t>
    </r>
    <r>
      <rPr>
        <sz val="11"/>
        <color rgb="FF000000"/>
        <rFont val="Calibri"/>
      </rPr>
      <t>-w /bin/kmod -p x -k modules</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</si>
  <si>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Ubuntu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</si>
  <si>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if the Ubuntu operating system is configured to audit the execution of the module management program "kmod", by running the following command:</t>
    </r>
    <r>
      <rPr>
        <sz val="11"/>
        <color rgb="FF000000"/>
        <rFont val="Calibri"/>
      </rPr>
      <t xml:space="preserve">
</t>
    </r>
    <r>
      <rPr>
        <sz val="11"/>
        <color rgb="FF000000"/>
        <rFont val="Calibri"/>
      </rPr>
      <t># sudo grep "/bin/kmod" /etc/audit/audit.rules</t>
    </r>
    <r>
      <rPr>
        <sz val="11"/>
        <color rgb="FF000000"/>
        <rFont val="Calibri"/>
      </rPr>
      <t xml:space="preserve">
</t>
    </r>
    <r>
      <rPr>
        <sz val="11"/>
        <color rgb="FF000000"/>
        <rFont val="Calibri"/>
      </rPr>
      <t>-w /bin/kmod -p x -k modules</t>
    </r>
    <r>
      <rPr>
        <sz val="11"/>
        <color rgb="FF000000"/>
        <rFont val="Calibri"/>
      </rPr>
      <t xml:space="preserve">
</t>
    </r>
    <r>
      <rPr>
        <sz val="11"/>
        <color rgb="FF000000"/>
        <rFont val="Calibri"/>
      </rPr>
      <t>If the command does not return a line, or the line is commented out, this is a finding.</t>
    </r>
  </si>
  <si>
    <t>V-215068</t>
  </si>
  <si>
    <r>
      <rPr>
        <sz val="11"/>
        <rFont val="Calibri"/>
      </rPr>
      <t>The audit system must be configured to audit any usage of the setxattr system call.</t>
    </r>
  </si>
  <si>
    <r>
      <rPr>
        <sz val="11"/>
        <color rgb="FF000000"/>
        <rFont val="Calibri"/>
      </rPr>
      <t>Configure the Ubuntu operating system to audit the execution of the "setxattr" system call, by adding the following lines to "/etc/audit/audit.rules":</t>
    </r>
    <r>
      <rPr>
        <sz val="11"/>
        <color rgb="FF000000"/>
        <rFont val="Calibri"/>
      </rPr>
      <t xml:space="preserve">
</t>
    </r>
    <r>
      <rPr>
        <sz val="11"/>
        <color rgb="FF000000"/>
        <rFont val="Calibri"/>
      </rPr>
      <t>-a always,exit -F arch=b32 -S setxattr -F auid&gt;=1000 -F auid!=4294967295 -k perm_mod</t>
    </r>
    <r>
      <rPr>
        <sz val="11"/>
        <color rgb="FF000000"/>
        <rFont val="Calibri"/>
      </rPr>
      <t xml:space="preserve">
</t>
    </r>
    <r>
      <rPr>
        <sz val="11"/>
        <color rgb="FF000000"/>
        <rFont val="Calibri"/>
      </rPr>
      <t>-a always,exit -F arch=b64 -S setxattr -F auid&gt;=1000 -F auid!=4294967295 -k perm_mod</t>
    </r>
    <r>
      <rPr>
        <sz val="11"/>
        <color rgb="FF000000"/>
        <rFont val="Calibri"/>
      </rPr>
      <t xml:space="preserve">
</t>
    </r>
    <r>
      <rPr>
        <sz val="11"/>
        <color rgb="FF000000"/>
        <rFont val="Calibri"/>
      </rPr>
      <t>-a always,exit -F arch=b32 -S setxattr -F auid=0 -k perm_mod</t>
    </r>
    <r>
      <rPr>
        <sz val="11"/>
        <color rgb="FF000000"/>
        <rFont val="Calibri"/>
      </rPr>
      <t xml:space="preserve">
</t>
    </r>
    <r>
      <rPr>
        <sz val="11"/>
        <color rgb="FF000000"/>
        <rFont val="Calibri"/>
      </rPr>
      <t>-a always,exit -F arch=b64 -S setxattr -F auid=0 -k perm_mod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</si>
  <si>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if the Ubuntu operating system is configured to audit the execution of the "setxattr" system call, by running the following command:</t>
    </r>
    <r>
      <rPr>
        <sz val="11"/>
        <color rgb="FF000000"/>
        <rFont val="Calibri"/>
      </rPr>
      <t xml:space="preserve">
</t>
    </r>
    <r>
      <rPr>
        <sz val="11"/>
        <color rgb="FF000000"/>
        <rFont val="Calibri"/>
      </rPr>
      <t># sudo grep -w setxattr /etc/audit/audit.rules</t>
    </r>
    <r>
      <rPr>
        <sz val="11"/>
        <color rgb="FF000000"/>
        <rFont val="Calibri"/>
      </rPr>
      <t xml:space="preserve">
</t>
    </r>
    <r>
      <rPr>
        <sz val="11"/>
        <color rgb="FF000000"/>
        <rFont val="Calibri"/>
      </rPr>
      <t>-a always,exit -F arch=b32 -S setxattr -F auid&gt;=1000 -F auid!=4294967295 -k perm_mod</t>
    </r>
    <r>
      <rPr>
        <sz val="11"/>
        <color rgb="FF000000"/>
        <rFont val="Calibri"/>
      </rPr>
      <t xml:space="preserve">
</t>
    </r>
    <r>
      <rPr>
        <sz val="11"/>
        <color rgb="FF000000"/>
        <rFont val="Calibri"/>
      </rPr>
      <t>-a always,exit -F arch=b64 -S setxattr -F auid&gt;=1000 -F auid!=4294967295 -k perm_mod</t>
    </r>
    <r>
      <rPr>
        <sz val="11"/>
        <color rgb="FF000000"/>
        <rFont val="Calibri"/>
      </rPr>
      <t xml:space="preserve">
</t>
    </r>
    <r>
      <rPr>
        <sz val="11"/>
        <color rgb="FF000000"/>
        <rFont val="Calibri"/>
      </rPr>
      <t xml:space="preserve">-a always,exit -F arch=b32 -S setxattr -F auid=0 -k perm_mod </t>
    </r>
    <r>
      <rPr>
        <sz val="11"/>
        <color rgb="FF000000"/>
        <rFont val="Calibri"/>
      </rPr>
      <t xml:space="preserve">
</t>
    </r>
    <r>
      <rPr>
        <sz val="11"/>
        <color rgb="FF000000"/>
        <rFont val="Calibri"/>
      </rPr>
      <t xml:space="preserve">-a always,exit -F arch=b64 -S setxattr -F auid=0 -k perm_mod </t>
    </r>
    <r>
      <rPr>
        <sz val="11"/>
        <color rgb="FF000000"/>
        <rFont val="Calibri"/>
      </rPr>
      <t xml:space="preserve">
</t>
    </r>
    <r>
      <rPr>
        <sz val="11"/>
        <color rgb="FF000000"/>
        <rFont val="Calibri"/>
      </rPr>
      <t>If the command does not return all lines, or the lines are commented out, this is a finding.</t>
    </r>
  </si>
  <si>
    <t>V-215069</t>
  </si>
  <si>
    <r>
      <rPr>
        <sz val="11"/>
        <rFont val="Calibri"/>
      </rPr>
      <t>The audit system must be configured to audit any usage of the lsetxattr system call.</t>
    </r>
  </si>
  <si>
    <r>
      <rPr>
        <sz val="11"/>
        <color rgb="FF000000"/>
        <rFont val="Calibri"/>
      </rPr>
      <t>Configure the Ubuntu operating system to audit the execution of the "lsetxattr" system call, by adding the following lines to "/etc/audit/audit.rules":</t>
    </r>
    <r>
      <rPr>
        <sz val="11"/>
        <color rgb="FF000000"/>
        <rFont val="Calibri"/>
      </rPr>
      <t xml:space="preserve">
</t>
    </r>
    <r>
      <rPr>
        <sz val="11"/>
        <color rgb="FF000000"/>
        <rFont val="Calibri"/>
      </rPr>
      <t>-a always,exit -F arch=b32 -S lsetxattr -F auid&gt;=1000 -F auid!=4294967295 -k perm_mod</t>
    </r>
    <r>
      <rPr>
        <sz val="11"/>
        <color rgb="FF000000"/>
        <rFont val="Calibri"/>
      </rPr>
      <t xml:space="preserve">
</t>
    </r>
    <r>
      <rPr>
        <sz val="11"/>
        <color rgb="FF000000"/>
        <rFont val="Calibri"/>
      </rPr>
      <t>-a always,exit -F arch=b64 -S lsetxattr -F auid&gt;=1000 -F auid!=4294967295 -k perm_mod</t>
    </r>
    <r>
      <rPr>
        <sz val="11"/>
        <color rgb="FF000000"/>
        <rFont val="Calibri"/>
      </rPr>
      <t xml:space="preserve">
</t>
    </r>
    <r>
      <rPr>
        <sz val="11"/>
        <color rgb="FF000000"/>
        <rFont val="Calibri"/>
      </rPr>
      <t xml:space="preserve">-a always,exit -F arch=b32 -S lsetxattr -F auid=0 -k perm_mod </t>
    </r>
    <r>
      <rPr>
        <sz val="11"/>
        <color rgb="FF000000"/>
        <rFont val="Calibri"/>
      </rPr>
      <t xml:space="preserve">
</t>
    </r>
    <r>
      <rPr>
        <sz val="11"/>
        <color rgb="FF000000"/>
        <rFont val="Calibri"/>
      </rPr>
      <t>-a always,exit -F arch=b64 -S lsetxattr -F auid=0 -k perm_mod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</si>
  <si>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SRG-OS-000042-GPOS-00020, SRG-OS-000062-GPOS-00031, SRG-OS-000392-GPOS-00172, SRG-OS-000458-GPOS-00203, SRG-OS-000462-GPOS-00206, SRG-OS-000463-GPOS-00207, SRG-OS-000471-GPOS-00215, SRG-OS-000474-GPOS-00219</t>
    </r>
  </si>
  <si>
    <r>
      <rPr>
        <sz val="11"/>
        <color rgb="FF000000"/>
        <rFont val="Calibri"/>
      </rPr>
      <t>Verify if the Ubuntu operating system is configured to audit the execution of the "lsetxattr" system call, by running the following command:</t>
    </r>
    <r>
      <rPr>
        <sz val="11"/>
        <color rgb="FF000000"/>
        <rFont val="Calibri"/>
      </rPr>
      <t xml:space="preserve">
</t>
    </r>
    <r>
      <rPr>
        <sz val="11"/>
        <color rgb="FF000000"/>
        <rFont val="Calibri"/>
      </rPr>
      <t># sudo grep -w lsetxattr /etc/audit/audit.rules</t>
    </r>
    <r>
      <rPr>
        <sz val="11"/>
        <color rgb="FF000000"/>
        <rFont val="Calibri"/>
      </rPr>
      <t xml:space="preserve">
</t>
    </r>
    <r>
      <rPr>
        <sz val="11"/>
        <color rgb="FF000000"/>
        <rFont val="Calibri"/>
      </rPr>
      <t>-a always,exit -F arch=b32 -S lsetxattr -F auid&gt;=1000 -F auid!=4294967295 -k perm_mod</t>
    </r>
    <r>
      <rPr>
        <sz val="11"/>
        <color rgb="FF000000"/>
        <rFont val="Calibri"/>
      </rPr>
      <t xml:space="preserve">
</t>
    </r>
    <r>
      <rPr>
        <sz val="11"/>
        <color rgb="FF000000"/>
        <rFont val="Calibri"/>
      </rPr>
      <t>-a always,exit -F arch=b64 -S lsetxattr -F auid&gt;=1000 -F auid!=4294967295 -k perm_mod</t>
    </r>
    <r>
      <rPr>
        <sz val="11"/>
        <color rgb="FF000000"/>
        <rFont val="Calibri"/>
      </rPr>
      <t xml:space="preserve">
</t>
    </r>
    <r>
      <rPr>
        <sz val="11"/>
        <color rgb="FF000000"/>
        <rFont val="Calibri"/>
      </rPr>
      <t xml:space="preserve">-a always,exit -F arch=b32 -S lsetxattr -F auid=0 -k perm_mod </t>
    </r>
    <r>
      <rPr>
        <sz val="11"/>
        <color rgb="FF000000"/>
        <rFont val="Calibri"/>
      </rPr>
      <t xml:space="preserve">
</t>
    </r>
    <r>
      <rPr>
        <sz val="11"/>
        <color rgb="FF000000"/>
        <rFont val="Calibri"/>
      </rPr>
      <t>-a always,exit -F arch=b64 -S lsetxattr -F auid=0 -k perm_mod</t>
    </r>
    <r>
      <rPr>
        <sz val="11"/>
        <color rgb="FF000000"/>
        <rFont val="Calibri"/>
      </rPr>
      <t xml:space="preserve">
</t>
    </r>
    <r>
      <rPr>
        <sz val="11"/>
        <color rgb="FF000000"/>
        <rFont val="Calibri"/>
      </rPr>
      <t>If the command does not return all lines, or the lines are commented out, this is a finding.</t>
    </r>
  </si>
  <si>
    <t>V-215070</t>
  </si>
  <si>
    <r>
      <rPr>
        <sz val="11"/>
        <rFont val="Calibri"/>
      </rPr>
      <t>The audit system must be configured to audit any usage of the fsetxattr system call.</t>
    </r>
  </si>
  <si>
    <r>
      <rPr>
        <sz val="11"/>
        <color rgb="FF000000"/>
        <rFont val="Calibri"/>
      </rPr>
      <t>Configure the Ubuntu operating system to audit the execution of the "fsetxattr" system call, by adding the following lines to "/etc/audit/audit.rules":</t>
    </r>
    <r>
      <rPr>
        <sz val="11"/>
        <color rgb="FF000000"/>
        <rFont val="Calibri"/>
      </rPr>
      <t xml:space="preserve">
</t>
    </r>
    <r>
      <rPr>
        <sz val="11"/>
        <color rgb="FF000000"/>
        <rFont val="Calibri"/>
      </rPr>
      <t>-a always,exit -F arch=b32 -S fsetxattr -F auid&gt;=1000 -F auid!=4294967295 -k perm_mod</t>
    </r>
    <r>
      <rPr>
        <sz val="11"/>
        <color rgb="FF000000"/>
        <rFont val="Calibri"/>
      </rPr>
      <t xml:space="preserve">
</t>
    </r>
    <r>
      <rPr>
        <sz val="11"/>
        <color rgb="FF000000"/>
        <rFont val="Calibri"/>
      </rPr>
      <t>-a always,exit -F arch=b64 -S fsetxattr -F auid&gt;=1000 -F auid!=4294967295 -k perm_mod</t>
    </r>
    <r>
      <rPr>
        <sz val="11"/>
        <color rgb="FF000000"/>
        <rFont val="Calibri"/>
      </rPr>
      <t xml:space="preserve">
</t>
    </r>
    <r>
      <rPr>
        <sz val="11"/>
        <color rgb="FF000000"/>
        <rFont val="Calibri"/>
      </rPr>
      <t>-a always,exit -F arch=b32 -S fsetxattr -F auid=0 -k perm_mod</t>
    </r>
    <r>
      <rPr>
        <sz val="11"/>
        <color rgb="FF000000"/>
        <rFont val="Calibri"/>
      </rPr>
      <t xml:space="preserve">
</t>
    </r>
    <r>
      <rPr>
        <sz val="11"/>
        <color rgb="FF000000"/>
        <rFont val="Calibri"/>
      </rPr>
      <t>-a always,exit -F arch=b64 -S fsetxattr -F auid=0 -k perm_mod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</si>
  <si>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if the Ubuntu operating system is configured to audit the execution of the "fsetxattr" system call, by running the following command:</t>
    </r>
    <r>
      <rPr>
        <sz val="11"/>
        <color rgb="FF000000"/>
        <rFont val="Calibri"/>
      </rPr>
      <t xml:space="preserve">
</t>
    </r>
    <r>
      <rPr>
        <sz val="11"/>
        <color rgb="FF000000"/>
        <rFont val="Calibri"/>
      </rPr>
      <t># sudo grep -w fsetxattr /etc/audit/audit.rules</t>
    </r>
    <r>
      <rPr>
        <sz val="11"/>
        <color rgb="FF000000"/>
        <rFont val="Calibri"/>
      </rPr>
      <t xml:space="preserve">
</t>
    </r>
    <r>
      <rPr>
        <sz val="11"/>
        <color rgb="FF000000"/>
        <rFont val="Calibri"/>
      </rPr>
      <t>-a always,exit -F arch=b32 -S fsetxattr -F auid&gt;=1000 -F auid!=4294967295 -k perm_mod</t>
    </r>
    <r>
      <rPr>
        <sz val="11"/>
        <color rgb="FF000000"/>
        <rFont val="Calibri"/>
      </rPr>
      <t xml:space="preserve">
</t>
    </r>
    <r>
      <rPr>
        <sz val="11"/>
        <color rgb="FF000000"/>
        <rFont val="Calibri"/>
      </rPr>
      <t>-a always,exit -F arch=b64 -S fsetxattr -F auid&gt;=1000 -F auid!=4294967295 -k perm_mod</t>
    </r>
    <r>
      <rPr>
        <sz val="11"/>
        <color rgb="FF000000"/>
        <rFont val="Calibri"/>
      </rPr>
      <t xml:space="preserve">
</t>
    </r>
    <r>
      <rPr>
        <sz val="11"/>
        <color rgb="FF000000"/>
        <rFont val="Calibri"/>
      </rPr>
      <t>-a always,exit -F arch=b32 -S fsetxattr -F auid=0 -k perm_mod</t>
    </r>
    <r>
      <rPr>
        <sz val="11"/>
        <color rgb="FF000000"/>
        <rFont val="Calibri"/>
      </rPr>
      <t xml:space="preserve">
</t>
    </r>
    <r>
      <rPr>
        <sz val="11"/>
        <color rgb="FF000000"/>
        <rFont val="Calibri"/>
      </rPr>
      <t>-a always,exit -F arch=b64 -S fsetxattr -F auid=0 -k perm_mod</t>
    </r>
    <r>
      <rPr>
        <sz val="11"/>
        <color rgb="FF000000"/>
        <rFont val="Calibri"/>
      </rPr>
      <t xml:space="preserve">
</t>
    </r>
    <r>
      <rPr>
        <sz val="11"/>
        <color rgb="FF000000"/>
        <rFont val="Calibri"/>
      </rPr>
      <t>If the command does not return all lines, or the lines are commented out, this is a finding.</t>
    </r>
  </si>
  <si>
    <t>V-215071</t>
  </si>
  <si>
    <r>
      <rPr>
        <sz val="11"/>
        <rFont val="Calibri"/>
      </rPr>
      <t>The audit system must be configured to audit any usage of the removexattr system call.</t>
    </r>
  </si>
  <si>
    <r>
      <rPr>
        <sz val="11"/>
        <color rgb="FF000000"/>
        <rFont val="Calibri"/>
      </rPr>
      <t>Configure the Ubuntu operating system to audit the execution of the "removexattr" system call, by adding the following lines to "/etc/audit/audit.rules":</t>
    </r>
    <r>
      <rPr>
        <sz val="11"/>
        <color rgb="FF000000"/>
        <rFont val="Calibri"/>
      </rPr>
      <t xml:space="preserve">
</t>
    </r>
    <r>
      <rPr>
        <sz val="11"/>
        <color rgb="FF000000"/>
        <rFont val="Calibri"/>
      </rPr>
      <t>-a always,exit -F arch=b32 -S removexattr -F auid&gt;=1000 -F auid!=4294967295 -k perm_mod</t>
    </r>
    <r>
      <rPr>
        <sz val="11"/>
        <color rgb="FF000000"/>
        <rFont val="Calibri"/>
      </rPr>
      <t xml:space="preserve">
</t>
    </r>
    <r>
      <rPr>
        <sz val="11"/>
        <color rgb="FF000000"/>
        <rFont val="Calibri"/>
      </rPr>
      <t>-a always,exit -F arch=b64 -S removexattr -F auid&gt;=1000 -F auid!=4294967295 -k perm_mod</t>
    </r>
    <r>
      <rPr>
        <sz val="11"/>
        <color rgb="FF000000"/>
        <rFont val="Calibri"/>
      </rPr>
      <t xml:space="preserve">
</t>
    </r>
    <r>
      <rPr>
        <sz val="11"/>
        <color rgb="FF000000"/>
        <rFont val="Calibri"/>
      </rPr>
      <t>-a always,exit -F arch=b32 -S removexattr -F auid=0 -k perm_mod</t>
    </r>
    <r>
      <rPr>
        <sz val="11"/>
        <color rgb="FF000000"/>
        <rFont val="Calibri"/>
      </rPr>
      <t xml:space="preserve">
</t>
    </r>
    <r>
      <rPr>
        <sz val="11"/>
        <color rgb="FF000000"/>
        <rFont val="Calibri"/>
      </rPr>
      <t xml:space="preserve">-a always,exit -F arch=b64 -S removexattr -F auid=0 -k perm_mod </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</si>
  <si>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if the Ubuntu operating system is configured to audit the execution of the "removexattr" system call, by running the following command:</t>
    </r>
    <r>
      <rPr>
        <sz val="11"/>
        <color rgb="FF000000"/>
        <rFont val="Calibri"/>
      </rPr>
      <t xml:space="preserve">
</t>
    </r>
    <r>
      <rPr>
        <sz val="11"/>
        <color rgb="FF000000"/>
        <rFont val="Calibri"/>
      </rPr>
      <t># sudo grep -w removexattr /etc/audit/audit.rules</t>
    </r>
    <r>
      <rPr>
        <sz val="11"/>
        <color rgb="FF000000"/>
        <rFont val="Calibri"/>
      </rPr>
      <t xml:space="preserve">
</t>
    </r>
    <r>
      <rPr>
        <sz val="11"/>
        <color rgb="FF000000"/>
        <rFont val="Calibri"/>
      </rPr>
      <t>-a always,exit -F arch=b32 -S removexattr -F auid&gt;=1000 -F auid!=4294967295 -k perm_mod</t>
    </r>
    <r>
      <rPr>
        <sz val="11"/>
        <color rgb="FF000000"/>
        <rFont val="Calibri"/>
      </rPr>
      <t xml:space="preserve">
</t>
    </r>
    <r>
      <rPr>
        <sz val="11"/>
        <color rgb="FF000000"/>
        <rFont val="Calibri"/>
      </rPr>
      <t>-a always,exit -F arch=b64 -S removexattr -F auid&gt;=1000 -F auid!=4294967295 -k perm_mod</t>
    </r>
    <r>
      <rPr>
        <sz val="11"/>
        <color rgb="FF000000"/>
        <rFont val="Calibri"/>
      </rPr>
      <t xml:space="preserve">
</t>
    </r>
    <r>
      <rPr>
        <sz val="11"/>
        <color rgb="FF000000"/>
        <rFont val="Calibri"/>
      </rPr>
      <t>-a always,exit -F arch=b32 -S removexattr -F auid=0 -k perm_mod</t>
    </r>
    <r>
      <rPr>
        <sz val="11"/>
        <color rgb="FF000000"/>
        <rFont val="Calibri"/>
      </rPr>
      <t xml:space="preserve">
</t>
    </r>
    <r>
      <rPr>
        <sz val="11"/>
        <color rgb="FF000000"/>
        <rFont val="Calibri"/>
      </rPr>
      <t xml:space="preserve">-a always,exit -F arch=b64 -S removexattr -F auid=0 -k perm_mod </t>
    </r>
    <r>
      <rPr>
        <sz val="11"/>
        <color rgb="FF000000"/>
        <rFont val="Calibri"/>
      </rPr>
      <t xml:space="preserve">
</t>
    </r>
    <r>
      <rPr>
        <sz val="11"/>
        <color rgb="FF000000"/>
        <rFont val="Calibri"/>
      </rPr>
      <t>If the command does not return all lines, or the lines are commented out, this is a finding.</t>
    </r>
  </si>
  <si>
    <t>V-215072</t>
  </si>
  <si>
    <r>
      <rPr>
        <sz val="11"/>
        <rFont val="Calibri"/>
      </rPr>
      <t>The audit system must be configured to audit any usage of the lremovexattr system call.</t>
    </r>
  </si>
  <si>
    <r>
      <rPr>
        <sz val="11"/>
        <color rgb="FF000000"/>
        <rFont val="Calibri"/>
      </rPr>
      <t>Configure the Ubuntu operating system to audit the execution of the "lremovexattr" system call, by adding the following lines to "/etc/audit/audit.rules":</t>
    </r>
    <r>
      <rPr>
        <sz val="11"/>
        <color rgb="FF000000"/>
        <rFont val="Calibri"/>
      </rPr>
      <t xml:space="preserve">
</t>
    </r>
    <r>
      <rPr>
        <sz val="11"/>
        <color rgb="FF000000"/>
        <rFont val="Calibri"/>
      </rPr>
      <t>-a always,exit -F arch=b32 -S lremovexattr -F auid&gt;=1000 -F auid!=4294967295 -k perm_mod</t>
    </r>
    <r>
      <rPr>
        <sz val="11"/>
        <color rgb="FF000000"/>
        <rFont val="Calibri"/>
      </rPr>
      <t xml:space="preserve">
</t>
    </r>
    <r>
      <rPr>
        <sz val="11"/>
        <color rgb="FF000000"/>
        <rFont val="Calibri"/>
      </rPr>
      <t>-a always,exit -F arch=b64 -S lremovexattr -F auid&gt;=1000 -F auid!=4294967295 -k perm_mod</t>
    </r>
    <r>
      <rPr>
        <sz val="11"/>
        <color rgb="FF000000"/>
        <rFont val="Calibri"/>
      </rPr>
      <t xml:space="preserve">
</t>
    </r>
    <r>
      <rPr>
        <sz val="11"/>
        <color rgb="FF000000"/>
        <rFont val="Calibri"/>
      </rPr>
      <t>-a always,exit -F arch=b32 -S lremovexattr -F auid=0 -k perm_mod</t>
    </r>
    <r>
      <rPr>
        <sz val="11"/>
        <color rgb="FF000000"/>
        <rFont val="Calibri"/>
      </rPr>
      <t xml:space="preserve">
</t>
    </r>
    <r>
      <rPr>
        <sz val="11"/>
        <color rgb="FF000000"/>
        <rFont val="Calibri"/>
      </rPr>
      <t>-a always,exit -F arch=b64 -S lremovexattr -F auid=0 -k perm_mod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</si>
  <si>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if the Ubuntu operating system is configured to audit the execution of the "lremovexattr" system call, by running the following command:</t>
    </r>
    <r>
      <rPr>
        <sz val="11"/>
        <color rgb="FF000000"/>
        <rFont val="Calibri"/>
      </rPr>
      <t xml:space="preserve">
</t>
    </r>
    <r>
      <rPr>
        <sz val="11"/>
        <color rgb="FF000000"/>
        <rFont val="Calibri"/>
      </rPr>
      <t># sudo grep -w lremovexattr /etc/audit/audit.rules</t>
    </r>
    <r>
      <rPr>
        <sz val="11"/>
        <color rgb="FF000000"/>
        <rFont val="Calibri"/>
      </rPr>
      <t xml:space="preserve">
</t>
    </r>
    <r>
      <rPr>
        <sz val="11"/>
        <color rgb="FF000000"/>
        <rFont val="Calibri"/>
      </rPr>
      <t>-a always,exit -F arch=b32 -S lremovexattr -F auid&gt;=1000 -F auid!=4294967295 -k perm_mod</t>
    </r>
    <r>
      <rPr>
        <sz val="11"/>
        <color rgb="FF000000"/>
        <rFont val="Calibri"/>
      </rPr>
      <t xml:space="preserve">
</t>
    </r>
    <r>
      <rPr>
        <sz val="11"/>
        <color rgb="FF000000"/>
        <rFont val="Calibri"/>
      </rPr>
      <t>-a always,exit -F arch=b64 -S lremovexattr -F auid&gt;=1000 -F auid!=4294967295 -k perm_mod</t>
    </r>
    <r>
      <rPr>
        <sz val="11"/>
        <color rgb="FF000000"/>
        <rFont val="Calibri"/>
      </rPr>
      <t xml:space="preserve">
</t>
    </r>
    <r>
      <rPr>
        <sz val="11"/>
        <color rgb="FF000000"/>
        <rFont val="Calibri"/>
      </rPr>
      <t>-a always,exit -F arch=b32 -S lremovexattr -F auid=0 -k perm_mod</t>
    </r>
    <r>
      <rPr>
        <sz val="11"/>
        <color rgb="FF000000"/>
        <rFont val="Calibri"/>
      </rPr>
      <t xml:space="preserve">
</t>
    </r>
    <r>
      <rPr>
        <sz val="11"/>
        <color rgb="FF000000"/>
        <rFont val="Calibri"/>
      </rPr>
      <t>-a always,exit -F arch=b64 -S lremovexattr -F auid=0 -k perm_mod</t>
    </r>
    <r>
      <rPr>
        <sz val="11"/>
        <color rgb="FF000000"/>
        <rFont val="Calibri"/>
      </rPr>
      <t xml:space="preserve">
</t>
    </r>
    <r>
      <rPr>
        <sz val="11"/>
        <color rgb="FF000000"/>
        <rFont val="Calibri"/>
      </rPr>
      <t>If the command does not return all lines, or the lines are commented out, this is a finding.</t>
    </r>
  </si>
  <si>
    <t>V-215073</t>
  </si>
  <si>
    <r>
      <rPr>
        <sz val="11"/>
        <rFont val="Calibri"/>
      </rPr>
      <t>The audit system must be configured to audit any usage of the fremovexattr system call.</t>
    </r>
  </si>
  <si>
    <r>
      <rPr>
        <sz val="11"/>
        <color rgb="FF000000"/>
        <rFont val="Calibri"/>
      </rPr>
      <t>Configure the Ubuntu operating system to audit the execution of the "fremovexattr" system call by adding the following lines to "/etc/audit/audit.rules":</t>
    </r>
    <r>
      <rPr>
        <sz val="11"/>
        <color rgb="FF000000"/>
        <rFont val="Calibri"/>
      </rPr>
      <t xml:space="preserve">
</t>
    </r>
    <r>
      <rPr>
        <sz val="11"/>
        <color rgb="FF000000"/>
        <rFont val="Calibri"/>
      </rPr>
      <t>-a always,exit -F arch=b32 -S fremovexattr -F auid&gt;=1000 -F auid!=4294967295 -k perm_mod</t>
    </r>
    <r>
      <rPr>
        <sz val="11"/>
        <color rgb="FF000000"/>
        <rFont val="Calibri"/>
      </rPr>
      <t xml:space="preserve">
</t>
    </r>
    <r>
      <rPr>
        <sz val="11"/>
        <color rgb="FF000000"/>
        <rFont val="Calibri"/>
      </rPr>
      <t>-a always,exit -F arch=b64 -S fremovexattr -F auid&gt;=1000 -F auid!=4294967295 -k perm_mod</t>
    </r>
    <r>
      <rPr>
        <sz val="11"/>
        <color rgb="FF000000"/>
        <rFont val="Calibri"/>
      </rPr>
      <t xml:space="preserve">
</t>
    </r>
    <r>
      <rPr>
        <sz val="11"/>
        <color rgb="FF000000"/>
        <rFont val="Calibri"/>
      </rPr>
      <t>-a always,exit -F arch=b32 -S fremovexattr -F auid=0 -k perm_mod</t>
    </r>
    <r>
      <rPr>
        <sz val="11"/>
        <color rgb="FF000000"/>
        <rFont val="Calibri"/>
      </rPr>
      <t xml:space="preserve">
</t>
    </r>
    <r>
      <rPr>
        <sz val="11"/>
        <color rgb="FF000000"/>
        <rFont val="Calibri"/>
      </rPr>
      <t xml:space="preserve">-a always,exit -F arch=b64 -S fremovexattr -F auid=0 -k perm_mod </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</si>
  <si>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if the Ubuntu operating system is configured to audit the execution of the "fremovexattr" system call, by running the following command:</t>
    </r>
    <r>
      <rPr>
        <sz val="11"/>
        <color rgb="FF000000"/>
        <rFont val="Calibri"/>
      </rPr>
      <t xml:space="preserve">
</t>
    </r>
    <r>
      <rPr>
        <sz val="11"/>
        <color rgb="FF000000"/>
        <rFont val="Calibri"/>
      </rPr>
      <t># sudo grep -w fremovexattr /etc/audit/audit.rules</t>
    </r>
    <r>
      <rPr>
        <sz val="11"/>
        <color rgb="FF000000"/>
        <rFont val="Calibri"/>
      </rPr>
      <t xml:space="preserve">
</t>
    </r>
    <r>
      <rPr>
        <sz val="11"/>
        <color rgb="FF000000"/>
        <rFont val="Calibri"/>
      </rPr>
      <t>-a always,exit -F arch=b32 -S fremovexattr -F auid&gt;=1000 -F auid!=4294967295 -k perm_mod</t>
    </r>
    <r>
      <rPr>
        <sz val="11"/>
        <color rgb="FF000000"/>
        <rFont val="Calibri"/>
      </rPr>
      <t xml:space="preserve">
</t>
    </r>
    <r>
      <rPr>
        <sz val="11"/>
        <color rgb="FF000000"/>
        <rFont val="Calibri"/>
      </rPr>
      <t>-a always,exit -F arch=b64 -S fremovexattr -F auid&gt;=1000 -F auid!=4294967295 -k perm_mod</t>
    </r>
    <r>
      <rPr>
        <sz val="11"/>
        <color rgb="FF000000"/>
        <rFont val="Calibri"/>
      </rPr>
      <t xml:space="preserve">
</t>
    </r>
    <r>
      <rPr>
        <sz val="11"/>
        <color rgb="FF000000"/>
        <rFont val="Calibri"/>
      </rPr>
      <t>-a always,exit -F arch=b32 -S fremovexattr -F auid=0 -k perm_mod</t>
    </r>
    <r>
      <rPr>
        <sz val="11"/>
        <color rgb="FF000000"/>
        <rFont val="Calibri"/>
      </rPr>
      <t xml:space="preserve">
</t>
    </r>
    <r>
      <rPr>
        <sz val="11"/>
        <color rgb="FF000000"/>
        <rFont val="Calibri"/>
      </rPr>
      <t xml:space="preserve">-a always,exit -F arch=b64 -S fremovexattr -F auid=0 -k perm_mod </t>
    </r>
    <r>
      <rPr>
        <sz val="11"/>
        <color rgb="FF000000"/>
        <rFont val="Calibri"/>
      </rPr>
      <t xml:space="preserve">
</t>
    </r>
    <r>
      <rPr>
        <sz val="11"/>
        <color rgb="FF000000"/>
        <rFont val="Calibri"/>
      </rPr>
      <t>If the command does not return all lines, or the lines are commented out, this is a finding.</t>
    </r>
  </si>
  <si>
    <t>V-215074</t>
  </si>
  <si>
    <r>
      <rPr>
        <sz val="11"/>
        <rFont val="Calibri"/>
      </rPr>
      <t>Successful/unsuccessful uses of the chown command must generate an audit record.</t>
    </r>
  </si>
  <si>
    <r>
      <rPr>
        <sz val="11"/>
        <color rgb="FF000000"/>
        <rFont val="Calibri"/>
      </rPr>
      <t>Configure the audit system to generate an audit event for any successful/unsuccessful use of the "chown" command by adding the following line to "/etc/audit/audit.rules":</t>
    </r>
    <r>
      <rPr>
        <sz val="11"/>
        <color rgb="FF000000"/>
        <rFont val="Calibri"/>
      </rPr>
      <t xml:space="preserve">
</t>
    </r>
    <r>
      <rPr>
        <sz val="11"/>
        <color rgb="FF000000"/>
        <rFont val="Calibri"/>
      </rPr>
      <t>-a always,exit -F arch=b32 -S chown -F auid&gt;=1000 -F auid!=4294967295 -k perm_chng</t>
    </r>
    <r>
      <rPr>
        <sz val="11"/>
        <color rgb="FF000000"/>
        <rFont val="Calibri"/>
      </rPr>
      <t xml:space="preserve">
</t>
    </r>
    <r>
      <rPr>
        <sz val="11"/>
        <color rgb="FF000000"/>
        <rFont val="Calibri"/>
      </rPr>
      <t>-a always,exit -F arch=b64 -S chown -F auid&gt;=1000 -F auid!=4294967295 -k perm_chng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</si>
  <si>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"chown"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chown /etc/audit/audit.rules</t>
    </r>
    <r>
      <rPr>
        <sz val="11"/>
        <color rgb="FF000000"/>
        <rFont val="Calibri"/>
      </rPr>
      <t xml:space="preserve">
</t>
    </r>
    <r>
      <rPr>
        <sz val="11"/>
        <color rgb="FF000000"/>
        <rFont val="Calibri"/>
      </rPr>
      <t>-a always,exit -F arch=b32 -S chown -F auid&gt;=1000 -F auid!=4294967295 -k perm_chng</t>
    </r>
    <r>
      <rPr>
        <sz val="11"/>
        <color rgb="FF000000"/>
        <rFont val="Calibri"/>
      </rPr>
      <t xml:space="preserve">
</t>
    </r>
    <r>
      <rPr>
        <sz val="11"/>
        <color rgb="FF000000"/>
        <rFont val="Calibri"/>
      </rPr>
      <t>-a always,exit -F arch=b64 -S chown -F auid&gt;=1000 -F auid!=4294967295 -k perm_chng</t>
    </r>
    <r>
      <rPr>
        <sz val="11"/>
        <color rgb="FF000000"/>
        <rFont val="Calibri"/>
      </rPr>
      <t xml:space="preserve">
</t>
    </r>
    <r>
      <rPr>
        <sz val="11"/>
        <color rgb="FF000000"/>
        <rFont val="Calibri"/>
      </rPr>
      <t>If the command does not return a line, or the line is commented out, this is a finding.</t>
    </r>
  </si>
  <si>
    <t>V-215075</t>
  </si>
  <si>
    <r>
      <rPr>
        <sz val="11"/>
        <rFont val="Calibri"/>
      </rPr>
      <t>Successful/unsuccessful uses of the fchown command must generate an audit record.</t>
    </r>
  </si>
  <si>
    <r>
      <rPr>
        <sz val="11"/>
        <color rgb="FF000000"/>
        <rFont val="Calibri"/>
      </rPr>
      <t xml:space="preserve">Configure the audit system to generate an audit event for any successful/unsuccessful use of the "fchown" command by adding the following line to "/etc/audit/audit.rules": </t>
    </r>
    <r>
      <rPr>
        <sz val="11"/>
        <color rgb="FF000000"/>
        <rFont val="Calibri"/>
      </rPr>
      <t xml:space="preserve">
</t>
    </r>
    <r>
      <rPr>
        <sz val="11"/>
        <color rgb="FF000000"/>
        <rFont val="Calibri"/>
      </rPr>
      <t>-a always,exit -F arch=b32 -S fchown -F auid&gt;=1000 -F auid!=4294967295 -k perm_mod</t>
    </r>
    <r>
      <rPr>
        <sz val="11"/>
        <color rgb="FF000000"/>
        <rFont val="Calibri"/>
      </rPr>
      <t xml:space="preserve">
</t>
    </r>
    <r>
      <rPr>
        <sz val="11"/>
        <color rgb="FF000000"/>
        <rFont val="Calibri"/>
      </rPr>
      <t>-a always,exit -F arch=b64 -S fchown -F auid&gt;=1000 -F auid!=4294967295 -k perm_mod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</si>
  <si>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"fchown"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fchown /etc/audit/audit.rules</t>
    </r>
    <r>
      <rPr>
        <sz val="11"/>
        <color rgb="FF000000"/>
        <rFont val="Calibri"/>
      </rPr>
      <t xml:space="preserve">
</t>
    </r>
    <r>
      <rPr>
        <sz val="11"/>
        <color rgb="FF000000"/>
        <rFont val="Calibri"/>
      </rPr>
      <t>-a always,exit -F arch=b32 -S fchown -F auid&gt;=1000 -F auid!=4294967295 -k perm_mod</t>
    </r>
    <r>
      <rPr>
        <sz val="11"/>
        <color rgb="FF000000"/>
        <rFont val="Calibri"/>
      </rPr>
      <t xml:space="preserve">
</t>
    </r>
    <r>
      <rPr>
        <sz val="11"/>
        <color rgb="FF000000"/>
        <rFont val="Calibri"/>
      </rPr>
      <t>-a always,exit -F arch=b64 -S fchown -F auid&gt;=1000 -F auid!=4294967295 -k perm_mod</t>
    </r>
    <r>
      <rPr>
        <sz val="11"/>
        <color rgb="FF000000"/>
        <rFont val="Calibri"/>
      </rPr>
      <t xml:space="preserve">
</t>
    </r>
    <r>
      <rPr>
        <sz val="11"/>
        <color rgb="FF000000"/>
        <rFont val="Calibri"/>
      </rPr>
      <t>If the command does not return a line, or the line is commented out, this is a finding.</t>
    </r>
  </si>
  <si>
    <t>V-215076</t>
  </si>
  <si>
    <r>
      <rPr>
        <sz val="11"/>
        <rFont val="Calibri"/>
      </rPr>
      <t>Successful/unsuccessful uses of the fchownat command must generate an audit record.</t>
    </r>
  </si>
  <si>
    <r>
      <rPr>
        <sz val="11"/>
        <color rgb="FF000000"/>
        <rFont val="Calibri"/>
      </rPr>
      <t xml:space="preserve">Configure the audit system to generate an audit event for any successful/unsuccessful use of the "fchownat" command by adding the following lines to "/etc/audit/audit.rules": </t>
    </r>
    <r>
      <rPr>
        <sz val="11"/>
        <color rgb="FF000000"/>
        <rFont val="Calibri"/>
      </rPr>
      <t xml:space="preserve">
</t>
    </r>
    <r>
      <rPr>
        <sz val="11"/>
        <color rgb="FF000000"/>
        <rFont val="Calibri"/>
      </rPr>
      <t>-a always,exit -F arch=b32 -S fchownat -F auid&gt;=1000 -F auid!=4294967295 -k perm_chng</t>
    </r>
    <r>
      <rPr>
        <sz val="11"/>
        <color rgb="FF000000"/>
        <rFont val="Calibri"/>
      </rPr>
      <t xml:space="preserve">
</t>
    </r>
    <r>
      <rPr>
        <sz val="11"/>
        <color rgb="FF000000"/>
        <rFont val="Calibri"/>
      </rPr>
      <t>-a always,exit -F arch=b64 -S fchownat -F auid&gt;=1000 -F auid!=4294967295 -k perm_chng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</si>
  <si>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"fchownat"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fchownat /etc/audit/audit.rules</t>
    </r>
    <r>
      <rPr>
        <sz val="11"/>
        <color rgb="FF000000"/>
        <rFont val="Calibri"/>
      </rPr>
      <t xml:space="preserve">
</t>
    </r>
    <r>
      <rPr>
        <sz val="11"/>
        <color rgb="FF000000"/>
        <rFont val="Calibri"/>
      </rPr>
      <t>-a always,exit -F arch=b32 -S fchownat -F auid&gt;=1000 -F auid!=4294967295 -k perm_chng</t>
    </r>
    <r>
      <rPr>
        <sz val="11"/>
        <color rgb="FF000000"/>
        <rFont val="Calibri"/>
      </rPr>
      <t xml:space="preserve">
</t>
    </r>
    <r>
      <rPr>
        <sz val="11"/>
        <color rgb="FF000000"/>
        <rFont val="Calibri"/>
      </rPr>
      <t>-a always,exit -F arch=b64 -S fchownat -F auid&gt;=1000 -F auid!=4294967295 -k perm_chng</t>
    </r>
    <r>
      <rPr>
        <sz val="11"/>
        <color rgb="FF000000"/>
        <rFont val="Calibri"/>
      </rPr>
      <t xml:space="preserve">
</t>
    </r>
    <r>
      <rPr>
        <sz val="11"/>
        <color rgb="FF000000"/>
        <rFont val="Calibri"/>
      </rPr>
      <t>If the command does not return a line, or the line is commented out, this is a finding.</t>
    </r>
  </si>
  <si>
    <t>V-215077</t>
  </si>
  <si>
    <r>
      <rPr>
        <sz val="11"/>
        <rFont val="Calibri"/>
      </rPr>
      <t>Successful/unsuccessful uses of the lchown command must generate an audit record.</t>
    </r>
  </si>
  <si>
    <r>
      <rPr>
        <sz val="11"/>
        <color rgb="FF000000"/>
        <rFont val="Calibri"/>
      </rPr>
      <t xml:space="preserve">Configure the audit system to generate an audit event for any successful/unsuccessful use of the "lchown" command by adding the following lines to "/etc/audit/audit.rules": </t>
    </r>
    <r>
      <rPr>
        <sz val="11"/>
        <color rgb="FF000000"/>
        <rFont val="Calibri"/>
      </rPr>
      <t xml:space="preserve">
</t>
    </r>
    <r>
      <rPr>
        <sz val="11"/>
        <color rgb="FF000000"/>
        <rFont val="Calibri"/>
      </rPr>
      <t>-a always,exit -F arch=b32 -S lchown -F auid&gt;=1000 -F auid!=4294967295 -k perm_chng</t>
    </r>
    <r>
      <rPr>
        <sz val="11"/>
        <color rgb="FF000000"/>
        <rFont val="Calibri"/>
      </rPr>
      <t xml:space="preserve">
</t>
    </r>
    <r>
      <rPr>
        <sz val="11"/>
        <color rgb="FF000000"/>
        <rFont val="Calibri"/>
      </rPr>
      <t>-a always,exit -F arch=b64 -S lchown -F auid&gt;=1000 -F auid!=4294967295 -k perm_chng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</si>
  <si>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</si>
  <si>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the Ubuntu operating system generates an audit record when successful/unsuccessful attempts to use the "lchown"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lchown /etc/audit/audit.rules</t>
    </r>
    <r>
      <rPr>
        <sz val="11"/>
        <color rgb="FF000000"/>
        <rFont val="Calibri"/>
      </rPr>
      <t xml:space="preserve">
</t>
    </r>
    <r>
      <rPr>
        <sz val="11"/>
        <color rgb="FF000000"/>
        <rFont val="Calibri"/>
      </rPr>
      <t>-a always,exit -F arch=b32 -S lchown -F auid&gt;=1000 -F auid!=4294967295 -k perm_chng</t>
    </r>
    <r>
      <rPr>
        <sz val="11"/>
        <color rgb="FF000000"/>
        <rFont val="Calibri"/>
      </rPr>
      <t xml:space="preserve">
</t>
    </r>
    <r>
      <rPr>
        <sz val="11"/>
        <color rgb="FF000000"/>
        <rFont val="Calibri"/>
      </rPr>
      <t>-a always,exit -F arch=b64 -S lchown -F auid&gt;=1000 -F auid!=4294967295 -k perm_chng</t>
    </r>
    <r>
      <rPr>
        <sz val="11"/>
        <color rgb="FF000000"/>
        <rFont val="Calibri"/>
      </rPr>
      <t xml:space="preserve">
</t>
    </r>
    <r>
      <rPr>
        <sz val="11"/>
        <color rgb="FF000000"/>
        <rFont val="Calibri"/>
      </rPr>
      <t>If the command does not return a line, or the line is commented out, this is a finding.</t>
    </r>
  </si>
  <si>
    <t>V-215078</t>
  </si>
  <si>
    <r>
      <rPr>
        <sz val="11"/>
        <rFont val="Calibri"/>
      </rPr>
      <t>Successful/unsuccessful uses of the chmod command must generate an audit record.</t>
    </r>
  </si>
  <si>
    <r>
      <rPr>
        <sz val="11"/>
        <color rgb="FF000000"/>
        <rFont val="Calibri"/>
      </rPr>
      <t xml:space="preserve">Configure the audit system to generate an audit event for any successful/unsuccessful use of the "chmod" command by adding the following line to "/etc/audit/audit.rules": </t>
    </r>
    <r>
      <rPr>
        <sz val="11"/>
        <color rgb="FF000000"/>
        <rFont val="Calibri"/>
      </rPr>
      <t xml:space="preserve">
</t>
    </r>
    <r>
      <rPr>
        <sz val="11"/>
        <color rgb="FF000000"/>
        <rFont val="Calibri"/>
      </rPr>
      <t>-a always,exit -F arch=b32 -S chmod -F auid&gt;=1000 -F auid!=4294967295 -k perm_chng</t>
    </r>
    <r>
      <rPr>
        <sz val="11"/>
        <color rgb="FF000000"/>
        <rFont val="Calibri"/>
      </rPr>
      <t xml:space="preserve">
</t>
    </r>
    <r>
      <rPr>
        <sz val="11"/>
        <color rgb="FF000000"/>
        <rFont val="Calibri"/>
      </rPr>
      <t>-a always,exit -F arch=b64 -S chmod -F auid&gt;=1000 -F auid!=4294967295 -k perm_chng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</si>
  <si>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"chmod"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chmod /etc/audit/audit.rules</t>
    </r>
    <r>
      <rPr>
        <sz val="11"/>
        <color rgb="FF000000"/>
        <rFont val="Calibri"/>
      </rPr>
      <t xml:space="preserve">
</t>
    </r>
    <r>
      <rPr>
        <sz val="11"/>
        <color rgb="FF000000"/>
        <rFont val="Calibri"/>
      </rPr>
      <t>-a always,exit -F arch=b32 -S chmod -F auid&gt;=1000 -F auid!=4294967295 -k perm_chng</t>
    </r>
    <r>
      <rPr>
        <sz val="11"/>
        <color rgb="FF000000"/>
        <rFont val="Calibri"/>
      </rPr>
      <t xml:space="preserve">
</t>
    </r>
    <r>
      <rPr>
        <sz val="11"/>
        <color rgb="FF000000"/>
        <rFont val="Calibri"/>
      </rPr>
      <t>-a always,exit -F arch=b64 -S chmod -F auid&gt;=1000 -F auid!=4294967295 -k perm_chng</t>
    </r>
    <r>
      <rPr>
        <sz val="11"/>
        <color rgb="FF000000"/>
        <rFont val="Calibri"/>
      </rPr>
      <t xml:space="preserve">
</t>
    </r>
    <r>
      <rPr>
        <sz val="11"/>
        <color rgb="FF000000"/>
        <rFont val="Calibri"/>
      </rPr>
      <t>If the command does not return a line, or the line is commented out, this is a finding.</t>
    </r>
  </si>
  <si>
    <t>V-215079</t>
  </si>
  <si>
    <r>
      <rPr>
        <sz val="11"/>
        <rFont val="Calibri"/>
      </rPr>
      <t>Successful/unsuccessful uses of the fchmod command must generate an audit record.</t>
    </r>
  </si>
  <si>
    <r>
      <rPr>
        <sz val="11"/>
        <color rgb="FF000000"/>
        <rFont val="Calibri"/>
      </rPr>
      <t xml:space="preserve">Configure the audit system to generate an audit event for any successful/unsuccessful use of the "fchmod" command by adding the following line to "/etc/audit/audit.rules": </t>
    </r>
    <r>
      <rPr>
        <sz val="11"/>
        <color rgb="FF000000"/>
        <rFont val="Calibri"/>
      </rPr>
      <t xml:space="preserve">
</t>
    </r>
    <r>
      <rPr>
        <sz val="11"/>
        <color rgb="FF000000"/>
        <rFont val="Calibri"/>
      </rPr>
      <t>-a always,exit -F arch=b32 -S fchmod -F auid&gt;=1000 -F auid!=4294967295 -k perm_chng</t>
    </r>
    <r>
      <rPr>
        <sz val="11"/>
        <color rgb="FF000000"/>
        <rFont val="Calibri"/>
      </rPr>
      <t xml:space="preserve">
</t>
    </r>
    <r>
      <rPr>
        <sz val="11"/>
        <color rgb="FF000000"/>
        <rFont val="Calibri"/>
      </rPr>
      <t>-a always,exit -F arch=b64 -S fchmod -F auid&gt;=1000 -F auid!=4294967295 -k perm_chng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</si>
  <si>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"fchmod"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fchmod /etc/audit/audit.rules</t>
    </r>
    <r>
      <rPr>
        <sz val="11"/>
        <color rgb="FF000000"/>
        <rFont val="Calibri"/>
      </rPr>
      <t xml:space="preserve">
</t>
    </r>
    <r>
      <rPr>
        <sz val="11"/>
        <color rgb="FF000000"/>
        <rFont val="Calibri"/>
      </rPr>
      <t>-a always,exit -F arch=b32 -S fchmod -F auid&gt;=1000 -F auid!=4294967295 -k perm_chng</t>
    </r>
    <r>
      <rPr>
        <sz val="11"/>
        <color rgb="FF000000"/>
        <rFont val="Calibri"/>
      </rPr>
      <t xml:space="preserve">
</t>
    </r>
    <r>
      <rPr>
        <sz val="11"/>
        <color rgb="FF000000"/>
        <rFont val="Calibri"/>
      </rPr>
      <t>-a always,exit -F arch=b64 -S fchmod -F auid&gt;=1000 -F auid!=4294967295 -k perm_chng</t>
    </r>
    <r>
      <rPr>
        <sz val="11"/>
        <color rgb="FF000000"/>
        <rFont val="Calibri"/>
      </rPr>
      <t xml:space="preserve">
</t>
    </r>
    <r>
      <rPr>
        <sz val="11"/>
        <color rgb="FF000000"/>
        <rFont val="Calibri"/>
      </rPr>
      <t>If the command does not return a line, or the line is commented out, this is a finding.</t>
    </r>
  </si>
  <si>
    <t>V-215080</t>
  </si>
  <si>
    <r>
      <rPr>
        <sz val="11"/>
        <rFont val="Calibri"/>
      </rPr>
      <t>Successful/unsuccessful uses of the fchmodat command must generate an audit record.</t>
    </r>
  </si>
  <si>
    <r>
      <rPr>
        <sz val="11"/>
        <color rgb="FF000000"/>
        <rFont val="Calibri"/>
      </rPr>
      <t xml:space="preserve">Configure the audit system to generate an audit event for any successful/unsuccessful use of the "fchmodat" command by adding the following lines to "/etc/audit/audit.rules":  </t>
    </r>
    <r>
      <rPr>
        <sz val="11"/>
        <color rgb="FF000000"/>
        <rFont val="Calibri"/>
      </rPr>
      <t xml:space="preserve">
</t>
    </r>
    <r>
      <rPr>
        <sz val="11"/>
        <color rgb="FF000000"/>
        <rFont val="Calibri"/>
      </rPr>
      <t>-a always,exit -F arch=b32 -S fchmodat -F auid&gt;=1000 -F auid!=4294967295 -k perm_chng</t>
    </r>
    <r>
      <rPr>
        <sz val="11"/>
        <color rgb="FF000000"/>
        <rFont val="Calibri"/>
      </rPr>
      <t xml:space="preserve">
</t>
    </r>
    <r>
      <rPr>
        <sz val="11"/>
        <color rgb="FF000000"/>
        <rFont val="Calibri"/>
      </rPr>
      <t>-a always,exit -F arch=b64 -S fchmodat -F auid&gt;=1000 -F auid!=4294967295 -k perm_chng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</si>
  <si>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"fchmodat"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fchmodat /etc/audit/audit.rules</t>
    </r>
    <r>
      <rPr>
        <sz val="11"/>
        <color rgb="FF000000"/>
        <rFont val="Calibri"/>
      </rPr>
      <t xml:space="preserve">
</t>
    </r>
    <r>
      <rPr>
        <sz val="11"/>
        <color rgb="FF000000"/>
        <rFont val="Calibri"/>
      </rPr>
      <t>-a always,exit -F arch=b32 -S fchmodat -F auid&gt;=1000 -F auid!=4294967295 -k perm_chng</t>
    </r>
    <r>
      <rPr>
        <sz val="11"/>
        <color rgb="FF000000"/>
        <rFont val="Calibri"/>
      </rPr>
      <t xml:space="preserve">
</t>
    </r>
    <r>
      <rPr>
        <sz val="11"/>
        <color rgb="FF000000"/>
        <rFont val="Calibri"/>
      </rPr>
      <t>-a always,exit -F arch=b64 -S fchmodat -F auid&gt;=1000 -F auid!=4294967295 -k perm_chng</t>
    </r>
    <r>
      <rPr>
        <sz val="11"/>
        <color rgb="FF000000"/>
        <rFont val="Calibri"/>
      </rPr>
      <t xml:space="preserve">
</t>
    </r>
    <r>
      <rPr>
        <sz val="11"/>
        <color rgb="FF000000"/>
        <rFont val="Calibri"/>
      </rPr>
      <t>If the command does not return a line, or the line is commented out, this is a finding.</t>
    </r>
  </si>
  <si>
    <t>V-215081</t>
  </si>
  <si>
    <r>
      <rPr>
        <sz val="11"/>
        <rFont val="Calibri"/>
      </rPr>
      <t>Successful/unsuccessful uses of the open command must generate an audit record.</t>
    </r>
  </si>
  <si>
    <r>
      <rPr>
        <sz val="11"/>
        <color rgb="FF000000"/>
        <rFont val="Calibri"/>
      </rPr>
      <t xml:space="preserve">Configure the audit system to generate an audit event for any successful/unsuccessful use of the "open"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arch=b32 -S open -F exit=-EPERM -F auid&gt;=1000 -F auid!=4294967295 -k perm_access</t>
    </r>
    <r>
      <rPr>
        <sz val="11"/>
        <color rgb="FF000000"/>
        <rFont val="Calibri"/>
      </rPr>
      <t xml:space="preserve">
</t>
    </r>
    <r>
      <rPr>
        <sz val="11"/>
        <color rgb="FF000000"/>
        <rFont val="Calibri"/>
      </rPr>
      <t>-a always,exit -F arch=b64 -S open -F exit=-EPERM -F auid&gt;=1000 -F auid!=4294967295 -k perm_access</t>
    </r>
    <r>
      <rPr>
        <sz val="11"/>
        <color rgb="FF000000"/>
        <rFont val="Calibri"/>
      </rPr>
      <t xml:space="preserve">
</t>
    </r>
    <r>
      <rPr>
        <sz val="11"/>
        <color rgb="FF000000"/>
        <rFont val="Calibri"/>
      </rPr>
      <t>-a always,exit -F arch=b32 -S open -F exit=-EACCES -F auid&gt;=1000 -F auid!=4294967295 -k perm_access</t>
    </r>
    <r>
      <rPr>
        <sz val="11"/>
        <color rgb="FF000000"/>
        <rFont val="Calibri"/>
      </rPr>
      <t xml:space="preserve">
</t>
    </r>
    <r>
      <rPr>
        <sz val="11"/>
        <color rgb="FF000000"/>
        <rFont val="Calibri"/>
      </rPr>
      <t>-a always,exit -F arch=b64 -S open -F exit=-EACCES -F auid&gt;=1000 -F auid!=4294967295 -k perm_access</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</si>
  <si>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"open"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-iw open /etc/audit/audit.rules</t>
    </r>
    <r>
      <rPr>
        <sz val="11"/>
        <color rgb="FF000000"/>
        <rFont val="Calibri"/>
      </rPr>
      <t xml:space="preserve">
</t>
    </r>
    <r>
      <rPr>
        <sz val="11"/>
        <color rgb="FF000000"/>
        <rFont val="Calibri"/>
      </rPr>
      <t>-a always,exit -F arch=b32 -S open -F exit=-EPERM -F auid&gt;=1000 -F auid!=4294967295 -k perm_access</t>
    </r>
    <r>
      <rPr>
        <sz val="11"/>
        <color rgb="FF000000"/>
        <rFont val="Calibri"/>
      </rPr>
      <t xml:space="preserve">
</t>
    </r>
    <r>
      <rPr>
        <sz val="11"/>
        <color rgb="FF000000"/>
        <rFont val="Calibri"/>
      </rPr>
      <t>-a always,exit -F arch=b64 -S open -F exit=-EPERM -F auid&gt;=1000 -F auid!=4294967295 -k perm_access</t>
    </r>
    <r>
      <rPr>
        <sz val="11"/>
        <color rgb="FF000000"/>
        <rFont val="Calibri"/>
      </rPr>
      <t xml:space="preserve">
</t>
    </r>
    <r>
      <rPr>
        <sz val="11"/>
        <color rgb="FF000000"/>
        <rFont val="Calibri"/>
      </rPr>
      <t>-a always,exit -F arch=b32 -S open -F exit=-EACCES -F auid&gt;=1000 -F auid!=4294967295 -k perm_access</t>
    </r>
    <r>
      <rPr>
        <sz val="11"/>
        <color rgb="FF000000"/>
        <rFont val="Calibri"/>
      </rPr>
      <t xml:space="preserve">
</t>
    </r>
    <r>
      <rPr>
        <sz val="11"/>
        <color rgb="FF000000"/>
        <rFont val="Calibri"/>
      </rPr>
      <t>-a always,exit -F arch=b64 -S open -F exit=-EACCES -F auid&gt;=1000 -F auid!=4294967295 -k perm_access</t>
    </r>
    <r>
      <rPr>
        <sz val="11"/>
        <color rgb="FF000000"/>
        <rFont val="Calibri"/>
      </rPr>
      <t xml:space="preserve">
</t>
    </r>
    <r>
      <rPr>
        <sz val="11"/>
        <color rgb="FF000000"/>
        <rFont val="Calibri"/>
      </rPr>
      <t>If the command does not return all lines, or the lines are commented out, this is a finding.</t>
    </r>
  </si>
  <si>
    <t>V-215082</t>
  </si>
  <si>
    <r>
      <rPr>
        <sz val="11"/>
        <rFont val="Calibri"/>
      </rPr>
      <t>Successful/unsuccessful uses of the truncate command must generate an audit record.</t>
    </r>
  </si>
  <si>
    <r>
      <rPr>
        <sz val="11"/>
        <color rgb="FF000000"/>
        <rFont val="Calibri"/>
      </rPr>
      <t xml:space="preserve">Configure the audit system to generate an audit event for any successful/unsuccessful use of the "truncate"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arch=b32 -S truncate -F exit=-EPERM -F auid&gt;=1000 -F auid!=4294967295 -k perm_access</t>
    </r>
    <r>
      <rPr>
        <sz val="11"/>
        <color rgb="FF000000"/>
        <rFont val="Calibri"/>
      </rPr>
      <t xml:space="preserve">
</t>
    </r>
    <r>
      <rPr>
        <sz val="11"/>
        <color rgb="FF000000"/>
        <rFont val="Calibri"/>
      </rPr>
      <t>-a always,exit -F arch=b64 -S truncate -F exit=-EPERM -F auid&gt;=1000 -F auid!=4294967295 -k perm_access</t>
    </r>
    <r>
      <rPr>
        <sz val="11"/>
        <color rgb="FF000000"/>
        <rFont val="Calibri"/>
      </rPr>
      <t xml:space="preserve">
</t>
    </r>
    <r>
      <rPr>
        <sz val="11"/>
        <color rgb="FF000000"/>
        <rFont val="Calibri"/>
      </rPr>
      <t>-a always,exit -F arch=b32 -S truncate -F exit=-EACCES -F auid&gt;=1000 -F auid!=4294967295 -k perm_access</t>
    </r>
    <r>
      <rPr>
        <sz val="11"/>
        <color rgb="FF000000"/>
        <rFont val="Calibri"/>
      </rPr>
      <t xml:space="preserve">
</t>
    </r>
    <r>
      <rPr>
        <sz val="11"/>
        <color rgb="FF000000"/>
        <rFont val="Calibri"/>
      </rPr>
      <t>-a always,exit -F arch=b64 -S truncate -F exit=-EACCES -F auid&gt;=1000 -F auid!=4294967295 -k perm_access</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</si>
  <si>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"truncate"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-iw truncate /etc/audit/audit.rules</t>
    </r>
    <r>
      <rPr>
        <sz val="11"/>
        <color rgb="FF000000"/>
        <rFont val="Calibri"/>
      </rPr>
      <t xml:space="preserve">
</t>
    </r>
    <r>
      <rPr>
        <sz val="11"/>
        <color rgb="FF000000"/>
        <rFont val="Calibri"/>
      </rPr>
      <t>-a always,exit -F arch=b32 -S truncate -F exit=-EPERM -F auid&gt;=1000 -F auid!=4294967295 -k perm_access</t>
    </r>
    <r>
      <rPr>
        <sz val="11"/>
        <color rgb="FF000000"/>
        <rFont val="Calibri"/>
      </rPr>
      <t xml:space="preserve">
</t>
    </r>
    <r>
      <rPr>
        <sz val="11"/>
        <color rgb="FF000000"/>
        <rFont val="Calibri"/>
      </rPr>
      <t>-a always,exit -F arch=b64 -S truncate -F exit=-EPERM -F auid&gt;=1000 -F auid!=4294967295 -k perm_access</t>
    </r>
    <r>
      <rPr>
        <sz val="11"/>
        <color rgb="FF000000"/>
        <rFont val="Calibri"/>
      </rPr>
      <t xml:space="preserve">
</t>
    </r>
    <r>
      <rPr>
        <sz val="11"/>
        <color rgb="FF000000"/>
        <rFont val="Calibri"/>
      </rPr>
      <t>-a always,exit -F arch=b32 -S truncate -F exit=-EACCES -F auid&gt;=1000 -F auid!=4294967295 -k perm_access</t>
    </r>
    <r>
      <rPr>
        <sz val="11"/>
        <color rgb="FF000000"/>
        <rFont val="Calibri"/>
      </rPr>
      <t xml:space="preserve">
</t>
    </r>
    <r>
      <rPr>
        <sz val="11"/>
        <color rgb="FF000000"/>
        <rFont val="Calibri"/>
      </rPr>
      <t>-a always,exit -F arch=b64 -S truncate -F exit=-EACCES -F auid&gt;=1000 -F auid!=4294967295 -k perm_access</t>
    </r>
    <r>
      <rPr>
        <sz val="11"/>
        <color rgb="FF000000"/>
        <rFont val="Calibri"/>
      </rPr>
      <t xml:space="preserve">
</t>
    </r>
    <r>
      <rPr>
        <sz val="11"/>
        <color rgb="FF000000"/>
        <rFont val="Calibri"/>
      </rPr>
      <t>If the command does not return all lines, or the lines are commented out, this is a finding.</t>
    </r>
  </si>
  <si>
    <t>V-215083</t>
  </si>
  <si>
    <r>
      <rPr>
        <sz val="11"/>
        <rFont val="Calibri"/>
      </rPr>
      <t>Successful/unsuccessful uses of the ftruncate command must generate an audit record.</t>
    </r>
  </si>
  <si>
    <r>
      <rPr>
        <sz val="11"/>
        <color rgb="FF000000"/>
        <rFont val="Calibri"/>
      </rPr>
      <t xml:space="preserve">Configure the audit system to generate an audit event for any successful/unsuccessful use of the "ftruncate"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arch=b32 -S ftruncate -F exit=-EPERM -F auid&gt;=1000 -F auid!=4294967295 -k perm_access</t>
    </r>
    <r>
      <rPr>
        <sz val="11"/>
        <color rgb="FF000000"/>
        <rFont val="Calibri"/>
      </rPr>
      <t xml:space="preserve">
</t>
    </r>
    <r>
      <rPr>
        <sz val="11"/>
        <color rgb="FF000000"/>
        <rFont val="Calibri"/>
      </rPr>
      <t>-a always,exit -F arch=b64 -S ftruncate -F exit=-EPERM -F auid&gt;=1000 -F auid!=4294967295 -k perm_access</t>
    </r>
    <r>
      <rPr>
        <sz val="11"/>
        <color rgb="FF000000"/>
        <rFont val="Calibri"/>
      </rPr>
      <t xml:space="preserve">
</t>
    </r>
    <r>
      <rPr>
        <sz val="11"/>
        <color rgb="FF000000"/>
        <rFont val="Calibri"/>
      </rPr>
      <t>-a always,exit -F arch=b32 -S ftruncate -F exit=-EACCES -F auid&gt;=1000 -F auid!=4294967295 -k perm_access</t>
    </r>
    <r>
      <rPr>
        <sz val="11"/>
        <color rgb="FF000000"/>
        <rFont val="Calibri"/>
      </rPr>
      <t xml:space="preserve">
</t>
    </r>
    <r>
      <rPr>
        <sz val="11"/>
        <color rgb="FF000000"/>
        <rFont val="Calibri"/>
      </rPr>
      <t>-a always,exit -F arch=b64 -S ftruncate -F exit=-EACCES -F auid&gt;=1000 -F auid!=4294967295 -k perm_access</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</si>
  <si>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"ftruncate"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-iw ftruncate /etc/audit/audit.rules</t>
    </r>
    <r>
      <rPr>
        <sz val="11"/>
        <color rgb="FF000000"/>
        <rFont val="Calibri"/>
      </rPr>
      <t xml:space="preserve">
</t>
    </r>
    <r>
      <rPr>
        <sz val="11"/>
        <color rgb="FF000000"/>
        <rFont val="Calibri"/>
      </rPr>
      <t>-a always,exit -F arch=b32 -S ftruncate -F exit=-EPERM -F auid&gt;=1000 -F auid!=4294967295 -k perm_access</t>
    </r>
    <r>
      <rPr>
        <sz val="11"/>
        <color rgb="FF000000"/>
        <rFont val="Calibri"/>
      </rPr>
      <t xml:space="preserve">
</t>
    </r>
    <r>
      <rPr>
        <sz val="11"/>
        <color rgb="FF000000"/>
        <rFont val="Calibri"/>
      </rPr>
      <t>-a always,exit -F arch=b64 -S ftruncate -F exit=-EPERM -F auid&gt;=1000 -F auid!=4294967295 -k perm_access</t>
    </r>
    <r>
      <rPr>
        <sz val="11"/>
        <color rgb="FF000000"/>
        <rFont val="Calibri"/>
      </rPr>
      <t xml:space="preserve">
</t>
    </r>
    <r>
      <rPr>
        <sz val="11"/>
        <color rgb="FF000000"/>
        <rFont val="Calibri"/>
      </rPr>
      <t>-a always,exit -F arch=b32 -S ftruncate -F exit=-EACCES -F auid&gt;=1000 -F auid!=4294967295 -k perm_access</t>
    </r>
    <r>
      <rPr>
        <sz val="11"/>
        <color rgb="FF000000"/>
        <rFont val="Calibri"/>
      </rPr>
      <t xml:space="preserve">
</t>
    </r>
    <r>
      <rPr>
        <sz val="11"/>
        <color rgb="FF000000"/>
        <rFont val="Calibri"/>
      </rPr>
      <t>-a always,exit -F arch=b64 -S ftruncate -F exit=-EACCES -F auid&gt;=1000 -F auid!=4294967295 -k perm_access</t>
    </r>
    <r>
      <rPr>
        <sz val="11"/>
        <color rgb="FF000000"/>
        <rFont val="Calibri"/>
      </rPr>
      <t xml:space="preserve">
</t>
    </r>
    <r>
      <rPr>
        <sz val="11"/>
        <color rgb="FF000000"/>
        <rFont val="Calibri"/>
      </rPr>
      <t>If the command does not return all lines, or the lines are commented out, this is a finding.</t>
    </r>
  </si>
  <si>
    <t>V-215084</t>
  </si>
  <si>
    <r>
      <rPr>
        <sz val="11"/>
        <rFont val="Calibri"/>
      </rPr>
      <t>Successful/unsuccessful uses of the creat command must generate an audit record.</t>
    </r>
  </si>
  <si>
    <r>
      <rPr>
        <sz val="11"/>
        <color rgb="FF000000"/>
        <rFont val="Calibri"/>
      </rPr>
      <t xml:space="preserve">Configure the audit system to generate an audit event for any successful/unsuccessful use of the "creat"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arch=b32 -S creat -F exit=-EPERM -F auid&gt;=1000 -F auid!=4294967295 -k perm_access</t>
    </r>
    <r>
      <rPr>
        <sz val="11"/>
        <color rgb="FF000000"/>
        <rFont val="Calibri"/>
      </rPr>
      <t xml:space="preserve">
</t>
    </r>
    <r>
      <rPr>
        <sz val="11"/>
        <color rgb="FF000000"/>
        <rFont val="Calibri"/>
      </rPr>
      <t>-a always,exit -F arch=b64 -S creat -F exit=-EPERM -F auid&gt;=1000 -F auid!=4294967295 -k perm_access</t>
    </r>
    <r>
      <rPr>
        <sz val="11"/>
        <color rgb="FF000000"/>
        <rFont val="Calibri"/>
      </rPr>
      <t xml:space="preserve">
</t>
    </r>
    <r>
      <rPr>
        <sz val="11"/>
        <color rgb="FF000000"/>
        <rFont val="Calibri"/>
      </rPr>
      <t>-a always,exit -F arch=b32 -S creat -F exit=-EACCES -F auid&gt;=1000 -F auid!=4294967295 -k perm_access</t>
    </r>
    <r>
      <rPr>
        <sz val="11"/>
        <color rgb="FF000000"/>
        <rFont val="Calibri"/>
      </rPr>
      <t xml:space="preserve">
</t>
    </r>
    <r>
      <rPr>
        <sz val="11"/>
        <color rgb="FF000000"/>
        <rFont val="Calibri"/>
      </rPr>
      <t>-a always,exit -F arch=b64 -S creat -F exit=-EACCES -F auid&gt;=1000 -F auid!=4294967295 -k perm_access</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</si>
  <si>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"creat"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-iw creat /etc/audit/audit.rules</t>
    </r>
    <r>
      <rPr>
        <sz val="11"/>
        <color rgb="FF000000"/>
        <rFont val="Calibri"/>
      </rPr>
      <t xml:space="preserve">
</t>
    </r>
    <r>
      <rPr>
        <sz val="11"/>
        <color rgb="FF000000"/>
        <rFont val="Calibri"/>
      </rPr>
      <t>-a always,exit -F arch=b32 -S creat -F exit=-EPERM -F auid&gt;=1000 -F auid!=4294967295 -k perm_access</t>
    </r>
    <r>
      <rPr>
        <sz val="11"/>
        <color rgb="FF000000"/>
        <rFont val="Calibri"/>
      </rPr>
      <t xml:space="preserve">
</t>
    </r>
    <r>
      <rPr>
        <sz val="11"/>
        <color rgb="FF000000"/>
        <rFont val="Calibri"/>
      </rPr>
      <t>-a always,exit -F arch=b64 -S creat -F exit=-EPERM -F auid&gt;=1000 -F auid!=4294967295 -k perm_access</t>
    </r>
    <r>
      <rPr>
        <sz val="11"/>
        <color rgb="FF000000"/>
        <rFont val="Calibri"/>
      </rPr>
      <t xml:space="preserve">
</t>
    </r>
    <r>
      <rPr>
        <sz val="11"/>
        <color rgb="FF000000"/>
        <rFont val="Calibri"/>
      </rPr>
      <t>-a always,exit -F arch=b32 -S creat -F exit=-EACCES -F auid&gt;=1000 -F auid!=4294967295 -k perm_access</t>
    </r>
    <r>
      <rPr>
        <sz val="11"/>
        <color rgb="FF000000"/>
        <rFont val="Calibri"/>
      </rPr>
      <t xml:space="preserve">
</t>
    </r>
    <r>
      <rPr>
        <sz val="11"/>
        <color rgb="FF000000"/>
        <rFont val="Calibri"/>
      </rPr>
      <t>-a always,exit -F arch=b64 -S creat -F exit=-EACCES -F auid&gt;=1000 -F auid!=4294967295 -k perm_access</t>
    </r>
    <r>
      <rPr>
        <sz val="11"/>
        <color rgb="FF000000"/>
        <rFont val="Calibri"/>
      </rPr>
      <t xml:space="preserve">
</t>
    </r>
    <r>
      <rPr>
        <sz val="11"/>
        <color rgb="FF000000"/>
        <rFont val="Calibri"/>
      </rPr>
      <t>If the command does not return all lines, or the lines are commented out, this is a finding.</t>
    </r>
  </si>
  <si>
    <t>V-215085</t>
  </si>
  <si>
    <r>
      <rPr>
        <sz val="11"/>
        <rFont val="Calibri"/>
      </rPr>
      <t>Successful/unsuccessful uses of the openat command must generate an audit record.</t>
    </r>
  </si>
  <si>
    <r>
      <rPr>
        <sz val="11"/>
        <color rgb="FF000000"/>
        <rFont val="Calibri"/>
      </rPr>
      <t xml:space="preserve">Configure the audit system to generate an audit event for any successful/unsuccessful use of the "openat"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arch=b32 -S openat -F exit=-EPERM -F auid&gt;=1000 -F auid!=4294967295 -k perm_access</t>
    </r>
    <r>
      <rPr>
        <sz val="11"/>
        <color rgb="FF000000"/>
        <rFont val="Calibri"/>
      </rPr>
      <t xml:space="preserve">
</t>
    </r>
    <r>
      <rPr>
        <sz val="11"/>
        <color rgb="FF000000"/>
        <rFont val="Calibri"/>
      </rPr>
      <t>-a always,exit -F arch=b64 -S openat -F exit=-EPERM -F auid&gt;=1000 -F auid!=4294967295 -k perm_access</t>
    </r>
    <r>
      <rPr>
        <sz val="11"/>
        <color rgb="FF000000"/>
        <rFont val="Calibri"/>
      </rPr>
      <t xml:space="preserve">
</t>
    </r>
    <r>
      <rPr>
        <sz val="11"/>
        <color rgb="FF000000"/>
        <rFont val="Calibri"/>
      </rPr>
      <t>-a always,exit -F arch=b32 -S openat -F exit=-EACCES -F auid&gt;=1000 -F auid!=4294967295 -k perm_access</t>
    </r>
    <r>
      <rPr>
        <sz val="11"/>
        <color rgb="FF000000"/>
        <rFont val="Calibri"/>
      </rPr>
      <t xml:space="preserve">
</t>
    </r>
    <r>
      <rPr>
        <sz val="11"/>
        <color rgb="FF000000"/>
        <rFont val="Calibri"/>
      </rPr>
      <t>-a always,exit -F arch=b64 -S openat -F exit=-EACCES -F auid&gt;=1000 -F auid!=4294967295 -k perm_access</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</si>
  <si>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"openat"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-iw openat /etc/audit/audit.rules</t>
    </r>
    <r>
      <rPr>
        <sz val="11"/>
        <color rgb="FF000000"/>
        <rFont val="Calibri"/>
      </rPr>
      <t xml:space="preserve">
</t>
    </r>
    <r>
      <rPr>
        <sz val="11"/>
        <color rgb="FF000000"/>
        <rFont val="Calibri"/>
      </rPr>
      <t>-a always,exit -F arch=b32 -S openat -F exit=-EPERM -F auid&gt;=1000 -F auid!=4294967295 -k perm_access</t>
    </r>
    <r>
      <rPr>
        <sz val="11"/>
        <color rgb="FF000000"/>
        <rFont val="Calibri"/>
      </rPr>
      <t xml:space="preserve">
</t>
    </r>
    <r>
      <rPr>
        <sz val="11"/>
        <color rgb="FF000000"/>
        <rFont val="Calibri"/>
      </rPr>
      <t>-a always,exit -F arch=b64 -S openat -F exit=-EPERM -F auid&gt;=1000 -F auid!=4294967295 -k perm_access</t>
    </r>
    <r>
      <rPr>
        <sz val="11"/>
        <color rgb="FF000000"/>
        <rFont val="Calibri"/>
      </rPr>
      <t xml:space="preserve">
</t>
    </r>
    <r>
      <rPr>
        <sz val="11"/>
        <color rgb="FF000000"/>
        <rFont val="Calibri"/>
      </rPr>
      <t>-a always,exit -F arch=b32 -S openat -F exit=-EACCES -F auid&gt;=1000 -F auid!=4294967295 -k perm_access</t>
    </r>
    <r>
      <rPr>
        <sz val="11"/>
        <color rgb="FF000000"/>
        <rFont val="Calibri"/>
      </rPr>
      <t xml:space="preserve">
</t>
    </r>
    <r>
      <rPr>
        <sz val="11"/>
        <color rgb="FF000000"/>
        <rFont val="Calibri"/>
      </rPr>
      <t>-a always,exit -F arch=b64 -S openat -F exit=-EACCES -F auid&gt;=1000 -F auid!=4294967295 -k perm_access</t>
    </r>
    <r>
      <rPr>
        <sz val="11"/>
        <color rgb="FF000000"/>
        <rFont val="Calibri"/>
      </rPr>
      <t xml:space="preserve">
</t>
    </r>
    <r>
      <rPr>
        <sz val="11"/>
        <color rgb="FF000000"/>
        <rFont val="Calibri"/>
      </rPr>
      <t>If the command does not return all lines, or the lines are commented out, this is a finding.</t>
    </r>
  </si>
  <si>
    <t>V-215086</t>
  </si>
  <si>
    <r>
      <rPr>
        <sz val="11"/>
        <rFont val="Calibri"/>
      </rPr>
      <t>Successful/unsuccessful uses of the open_by_handle_at command must generate an audit record.</t>
    </r>
  </si>
  <si>
    <r>
      <rPr>
        <sz val="11"/>
        <color rgb="FF000000"/>
        <rFont val="Calibri"/>
      </rPr>
      <t xml:space="preserve">Configure the audit system to generate an audit event for any successful/unsuccessful use of the "open_by_handle_at"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arch=b32 -S open_by_handle_at -F exit=-EPERM -F auid&gt;=1000 -F auid!=4294967295 -k perm_access</t>
    </r>
    <r>
      <rPr>
        <sz val="11"/>
        <color rgb="FF000000"/>
        <rFont val="Calibri"/>
      </rPr>
      <t xml:space="preserve">
</t>
    </r>
    <r>
      <rPr>
        <sz val="11"/>
        <color rgb="FF000000"/>
        <rFont val="Calibri"/>
      </rPr>
      <t>-a always,exit -F arch=b64 -S open_by_handle_at -F exit=-EPERM -F auid&gt;=1000 -F auid!=4294967295 -k perm_access</t>
    </r>
    <r>
      <rPr>
        <sz val="11"/>
        <color rgb="FF000000"/>
        <rFont val="Calibri"/>
      </rPr>
      <t xml:space="preserve">
</t>
    </r>
    <r>
      <rPr>
        <sz val="11"/>
        <color rgb="FF000000"/>
        <rFont val="Calibri"/>
      </rPr>
      <t>-a always,exit -F arch=b32 -S open_by_handle_at -F exit=-EACCES -F auid&gt;=1000 -F auid!=4294967295 -k perm_access</t>
    </r>
    <r>
      <rPr>
        <sz val="11"/>
        <color rgb="FF000000"/>
        <rFont val="Calibri"/>
      </rPr>
      <t xml:space="preserve">
</t>
    </r>
    <r>
      <rPr>
        <sz val="11"/>
        <color rgb="FF000000"/>
        <rFont val="Calibri"/>
      </rPr>
      <t>-a always,exit -F arch=b64 -S open_by_handle_at -F exit=-EACCES -F auid&gt;=1000 -F auid!=4294967295 -k perm_access</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</si>
  <si>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"open_by_handle_at"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-iw open_by_handle_at /etc/audit/audit.rules</t>
    </r>
    <r>
      <rPr>
        <sz val="11"/>
        <color rgb="FF000000"/>
        <rFont val="Calibri"/>
      </rPr>
      <t xml:space="preserve">
</t>
    </r>
    <r>
      <rPr>
        <sz val="11"/>
        <color rgb="FF000000"/>
        <rFont val="Calibri"/>
      </rPr>
      <t>-a always,exit -F arch=b32 -S open_by_handle_at -F exit=-EPERM -F auid&gt;=1000 -F auid!=4294967295 -k perm_access</t>
    </r>
    <r>
      <rPr>
        <sz val="11"/>
        <color rgb="FF000000"/>
        <rFont val="Calibri"/>
      </rPr>
      <t xml:space="preserve">
</t>
    </r>
    <r>
      <rPr>
        <sz val="11"/>
        <color rgb="FF000000"/>
        <rFont val="Calibri"/>
      </rPr>
      <t>-a always,exit -F arch=b64 -S open_by_handle_at -F exit=-EPERM -F auid&gt;=1000 -F auid!=4294967295 -k perm_access</t>
    </r>
    <r>
      <rPr>
        <sz val="11"/>
        <color rgb="FF000000"/>
        <rFont val="Calibri"/>
      </rPr>
      <t xml:space="preserve">
</t>
    </r>
    <r>
      <rPr>
        <sz val="11"/>
        <color rgb="FF000000"/>
        <rFont val="Calibri"/>
      </rPr>
      <t>-a always,exit -F arch=b32 -S open_by_handle_at -F exit=-EACCES -F auid&gt;=1000 -F auid!=4294967295 -k perm_access</t>
    </r>
    <r>
      <rPr>
        <sz val="11"/>
        <color rgb="FF000000"/>
        <rFont val="Calibri"/>
      </rPr>
      <t xml:space="preserve">
</t>
    </r>
    <r>
      <rPr>
        <sz val="11"/>
        <color rgb="FF000000"/>
        <rFont val="Calibri"/>
      </rPr>
      <t>-a always,exit -F arch=b64 -S open_by_handle_at -F exit=-EACCES -F auid&gt;=1000 -F auid!=4294967295 -k perm_access</t>
    </r>
    <r>
      <rPr>
        <sz val="11"/>
        <color rgb="FF000000"/>
        <rFont val="Calibri"/>
      </rPr>
      <t xml:space="preserve">
</t>
    </r>
    <r>
      <rPr>
        <sz val="11"/>
        <color rgb="FF000000"/>
        <rFont val="Calibri"/>
      </rPr>
      <t>If the command does not return all lines, or the lines are commented out, this is a finding.</t>
    </r>
  </si>
  <si>
    <t>V-215087</t>
  </si>
  <si>
    <r>
      <rPr>
        <sz val="11"/>
        <rFont val="Calibri"/>
      </rPr>
      <t>Successful/unsuccessful uses of the sudo command must generate an audit record.</t>
    </r>
  </si>
  <si>
    <r>
      <rPr>
        <sz val="11"/>
        <color rgb="FF000000"/>
        <rFont val="Calibri"/>
      </rPr>
      <t xml:space="preserve">Configure the audit system to generate an audit event for any successful/unsuccessful use of the "sudo"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path=/usr/bin/sudo -F perm=x -F auid&gt;=1000 -F auid!=4294967295 -k priv_cmd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</si>
  <si>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 xml:space="preserve">Verify that an audit event is generated for any successful/unsuccessful use of the "sudo" command. </t>
    </r>
    <r>
      <rPr>
        <sz val="11"/>
        <color rgb="FF000000"/>
        <rFont val="Calibri"/>
      </rPr>
      <t xml:space="preserve">
</t>
    </r>
    <r>
      <rPr>
        <sz val="11"/>
        <color rgb="FF000000"/>
        <rFont val="Calibri"/>
      </rPr>
      <t>Check for the following system call being audited by performing the following command to check the file system rules in "/etc/audit/audit.rules":</t>
    </r>
    <r>
      <rPr>
        <sz val="11"/>
        <color rgb="FF000000"/>
        <rFont val="Calibri"/>
      </rPr>
      <t xml:space="preserve">
</t>
    </r>
    <r>
      <rPr>
        <sz val="11"/>
        <color rgb="FF000000"/>
        <rFont val="Calibri"/>
      </rPr>
      <t># sudo grep -w sudo /etc/audit/audit.rules</t>
    </r>
    <r>
      <rPr>
        <sz val="11"/>
        <color rgb="FF000000"/>
        <rFont val="Calibri"/>
      </rPr>
      <t xml:space="preserve">
</t>
    </r>
    <r>
      <rPr>
        <sz val="11"/>
        <color rgb="FF000000"/>
        <rFont val="Calibri"/>
      </rPr>
      <t>-a always,exit -F path=/usr/bin/sudo -F perm=x -F auid&gt;=1000 -F auid!=4294967295 -k priv_cmd</t>
    </r>
    <r>
      <rPr>
        <sz val="11"/>
        <color rgb="FF000000"/>
        <rFont val="Calibri"/>
      </rPr>
      <t xml:space="preserve">
</t>
    </r>
    <r>
      <rPr>
        <sz val="11"/>
        <color rgb="FF000000"/>
        <rFont val="Calibri"/>
      </rPr>
      <t>If the command does not return a line, or the line is commented out, this is a finding.</t>
    </r>
  </si>
  <si>
    <t>V-215089</t>
  </si>
  <si>
    <r>
      <rPr>
        <sz val="11"/>
        <rFont val="Calibri"/>
      </rPr>
      <t>Successful/unsuccessful uses of the chsh command must generate an audit record.</t>
    </r>
  </si>
  <si>
    <r>
      <rPr>
        <sz val="11"/>
        <color rgb="FF000000"/>
        <rFont val="Calibri"/>
      </rPr>
      <t xml:space="preserve">Configure the audit system to generate an audit event for any successful/unsuccessful use of the "chsh"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path=/usr/bin/chsh -F perm=x -F auid&gt;=1000 -F auid!=4294967295 -k priv_cmd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</si>
  <si>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"chsh"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chsh /etc/audit/audit.rules</t>
    </r>
    <r>
      <rPr>
        <sz val="11"/>
        <color rgb="FF000000"/>
        <rFont val="Calibri"/>
      </rPr>
      <t xml:space="preserve">
</t>
    </r>
    <r>
      <rPr>
        <sz val="11"/>
        <color rgb="FF000000"/>
        <rFont val="Calibri"/>
      </rPr>
      <t>-a always,exit -F path=/usr/bin/chsh -F perm=x -F auid&gt;=1000 -F auid!=4294967295 -k priv_cmd</t>
    </r>
    <r>
      <rPr>
        <sz val="11"/>
        <color rgb="FF000000"/>
        <rFont val="Calibri"/>
      </rPr>
      <t xml:space="preserve">
</t>
    </r>
    <r>
      <rPr>
        <sz val="11"/>
        <color rgb="FF000000"/>
        <rFont val="Calibri"/>
      </rPr>
      <t>If the command does not return a line, or the line is commented out, this is a finding.</t>
    </r>
  </si>
  <si>
    <t>V-215090</t>
  </si>
  <si>
    <r>
      <rPr>
        <sz val="11"/>
        <rFont val="Calibri"/>
      </rPr>
      <t>Successful/unsuccessful uses of the newgrp command must generate an audit record.</t>
    </r>
  </si>
  <si>
    <r>
      <rPr>
        <sz val="11"/>
        <color rgb="FF000000"/>
        <rFont val="Calibri"/>
      </rPr>
      <t xml:space="preserve">Configure the audit system to generate an audit event for any successful/unsuccessful use of the "newgrp"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path=/usr/bin/newgrp -F perm=x -F auid&gt;=1000 -F auid!=4294967295 -k priv_cmd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</si>
  <si>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"newgrp"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newgrp /etc/audit/audit.rules</t>
    </r>
    <r>
      <rPr>
        <sz val="11"/>
        <color rgb="FF000000"/>
        <rFont val="Calibri"/>
      </rPr>
      <t xml:space="preserve">
</t>
    </r>
    <r>
      <rPr>
        <sz val="11"/>
        <color rgb="FF000000"/>
        <rFont val="Calibri"/>
      </rPr>
      <t>-a always,exit -F path=/usr/bin/newgrp -F perm=x -F auid&gt;=1000 -F auid!=4294967295 -k priv_cmd</t>
    </r>
    <r>
      <rPr>
        <sz val="11"/>
        <color rgb="FF000000"/>
        <rFont val="Calibri"/>
      </rPr>
      <t xml:space="preserve">
</t>
    </r>
    <r>
      <rPr>
        <sz val="11"/>
        <color rgb="FF000000"/>
        <rFont val="Calibri"/>
      </rPr>
      <t>If the command does not return a line, or the line is commented out, this is a finding.</t>
    </r>
  </si>
  <si>
    <t>V-215091</t>
  </si>
  <si>
    <r>
      <rPr>
        <sz val="11"/>
        <rFont val="Calibri"/>
      </rPr>
      <t>Successful/unsuccessful uses of the chcon command must generate an audit record.</t>
    </r>
  </si>
  <si>
    <r>
      <rPr>
        <sz val="11"/>
        <color rgb="FF000000"/>
        <rFont val="Calibri"/>
      </rPr>
      <t xml:space="preserve">Configure the audit system to generate an audit event for any successful/unsuccessful use of the "chcon"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path=/usr/bin/chcon -F perm=x -F auid&gt;=1000 -F auid!=4294967295 -k perm_chng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</si>
  <si>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"chcon"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chcon /etc/audit/audit.rules</t>
    </r>
    <r>
      <rPr>
        <sz val="11"/>
        <color rgb="FF000000"/>
        <rFont val="Calibri"/>
      </rPr>
      <t xml:space="preserve">
</t>
    </r>
    <r>
      <rPr>
        <sz val="11"/>
        <color rgb="FF000000"/>
        <rFont val="Calibri"/>
      </rPr>
      <t>-a always,exit -F path=/usr/bin/chcon -F perm=x -F auid&gt;=1000 -F auid!=4294967295 -k perm_chng</t>
    </r>
    <r>
      <rPr>
        <sz val="11"/>
        <color rgb="FF000000"/>
        <rFont val="Calibri"/>
      </rPr>
      <t xml:space="preserve">
</t>
    </r>
    <r>
      <rPr>
        <sz val="11"/>
        <color rgb="FF000000"/>
        <rFont val="Calibri"/>
      </rPr>
      <t>If the command does not return a line, or the line is commented out, this is a finding.</t>
    </r>
  </si>
  <si>
    <t>V-215092</t>
  </si>
  <si>
    <r>
      <rPr>
        <sz val="11"/>
        <rFont val="Calibri"/>
      </rPr>
      <t>Successful/unsuccessful uses of the apparmor_parser command must generate an audit record.</t>
    </r>
  </si>
  <si>
    <r>
      <rPr>
        <sz val="11"/>
        <color rgb="FF000000"/>
        <rFont val="Calibri"/>
      </rPr>
      <t xml:space="preserve">Configure the audit system to generate an audit event for any successful/unsuccessful use of the "apparmor_parser"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path=/sbin/apparmor_parser -F perm=x -F auid&gt;=1000 -F auid!=4294967295 -k perm_chng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</si>
  <si>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"apparmor_parser"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apparmor_parser /etc/audit/audit.rules</t>
    </r>
    <r>
      <rPr>
        <sz val="11"/>
        <color rgb="FF000000"/>
        <rFont val="Calibri"/>
      </rPr>
      <t xml:space="preserve">
</t>
    </r>
    <r>
      <rPr>
        <sz val="11"/>
        <color rgb="FF000000"/>
        <rFont val="Calibri"/>
      </rPr>
      <t>-a always,exit -F path=/sbin/apparmor_parser -F perm=x -F auid&gt;=1000 -F auid!=4294967295 -k perm_chng</t>
    </r>
    <r>
      <rPr>
        <sz val="11"/>
        <color rgb="FF000000"/>
        <rFont val="Calibri"/>
      </rPr>
      <t xml:space="preserve">
</t>
    </r>
    <r>
      <rPr>
        <sz val="11"/>
        <color rgb="FF000000"/>
        <rFont val="Calibri"/>
      </rPr>
      <t>If the command does not return a line, or the line is commented out, this is a finding.</t>
    </r>
  </si>
  <si>
    <t>V-215093</t>
  </si>
  <si>
    <r>
      <rPr>
        <sz val="11"/>
        <rFont val="Calibri"/>
      </rPr>
      <t>Successful/unsuccessful uses of the setfacl command must generate an audit record.</t>
    </r>
  </si>
  <si>
    <r>
      <rPr>
        <sz val="11"/>
        <color rgb="FF000000"/>
        <rFont val="Calibri"/>
      </rPr>
      <t xml:space="preserve">Configure the audit system to generate an audit event for any successful/unsuccessful use of the "setfacl"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path=/bin/setfacl -F perm=x -F auid&gt;=1000 -F auid!=4294967295 -k perm_chng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</si>
  <si>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"setfacl"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setfacl /etc/audit/audit.rules</t>
    </r>
    <r>
      <rPr>
        <sz val="11"/>
        <color rgb="FF000000"/>
        <rFont val="Calibri"/>
      </rPr>
      <t xml:space="preserve">
</t>
    </r>
    <r>
      <rPr>
        <sz val="11"/>
        <color rgb="FF000000"/>
        <rFont val="Calibri"/>
      </rPr>
      <t xml:space="preserve">-a always,exit -F path=/bin/setfacl -F perm=x -F auid&gt;=1000 -F auid!=4294967295 -k perm_chng </t>
    </r>
    <r>
      <rPr>
        <sz val="11"/>
        <color rgb="FF000000"/>
        <rFont val="Calibri"/>
      </rPr>
      <t xml:space="preserve">
</t>
    </r>
    <r>
      <rPr>
        <sz val="11"/>
        <color rgb="FF000000"/>
        <rFont val="Calibri"/>
      </rPr>
      <t>If the command does not return a line, or the line is commented out, this is a finding.</t>
    </r>
  </si>
  <si>
    <t>V-215094</t>
  </si>
  <si>
    <r>
      <rPr>
        <sz val="11"/>
        <rFont val="Calibri"/>
      </rPr>
      <t>Successful/unsuccessful uses of the chacl command must generate an audit record.</t>
    </r>
  </si>
  <si>
    <r>
      <rPr>
        <sz val="11"/>
        <color rgb="FF000000"/>
        <rFont val="Calibri"/>
      </rPr>
      <t xml:space="preserve">Configure the audit system to generate an audit event for any successful/unsuccessful use of the "chacl"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path=/bin/chacl -F perm=x -F auid&gt;=1000 -F auid!=4294967295 -k perm_chng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</si>
  <si>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"chacl"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chacl /etc/audit/audit.rules</t>
    </r>
    <r>
      <rPr>
        <sz val="11"/>
        <color rgb="FF000000"/>
        <rFont val="Calibri"/>
      </rPr>
      <t xml:space="preserve">
</t>
    </r>
    <r>
      <rPr>
        <sz val="11"/>
        <color rgb="FF000000"/>
        <rFont val="Calibri"/>
      </rPr>
      <t>-a always,exit -F path=/bin/chacl -F perm=x -F auid&gt;=1000 -F auid!=4294967295 -k perm_chng</t>
    </r>
    <r>
      <rPr>
        <sz val="11"/>
        <color rgb="FF000000"/>
        <rFont val="Calibri"/>
      </rPr>
      <t xml:space="preserve">
</t>
    </r>
    <r>
      <rPr>
        <sz val="11"/>
        <color rgb="FF000000"/>
        <rFont val="Calibri"/>
      </rPr>
      <t>If the command does not return a line, or the line is commented out, this is a finding.</t>
    </r>
  </si>
  <si>
    <t>V-215095</t>
  </si>
  <si>
    <r>
      <rPr>
        <sz val="11"/>
        <rFont val="Calibri"/>
      </rPr>
      <t>Successful/unsuccessful modifications to the tallylog file must generate an audit record.</t>
    </r>
  </si>
  <si>
    <r>
      <rPr>
        <sz val="11"/>
        <color rgb="FF000000"/>
        <rFont val="Calibri"/>
      </rPr>
      <t xml:space="preserve">Configure the audit system to generate an audit event for any successful/unsuccessful modifications to the "tallylog" file occur.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-w /var/log/tallylog -p wa -k logins</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</si>
  <si>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t>
    </r>
  </si>
  <si>
    <r>
      <rPr>
        <sz val="11"/>
        <color rgb="FF000000"/>
        <rFont val="Calibri"/>
      </rPr>
      <t>Verify the Ubuntu operating system generates an audit record when successful/unsuccessful modifications to the "tallylog" file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tallylog /etc/audit/audit.rules</t>
    </r>
    <r>
      <rPr>
        <sz val="11"/>
        <color rgb="FF000000"/>
        <rFont val="Calibri"/>
      </rPr>
      <t xml:space="preserve">
</t>
    </r>
    <r>
      <rPr>
        <sz val="11"/>
        <color rgb="FF000000"/>
        <rFont val="Calibri"/>
      </rPr>
      <t>-w /var/log/tallylog -p wa -k logins</t>
    </r>
    <r>
      <rPr>
        <sz val="11"/>
        <color rgb="FF000000"/>
        <rFont val="Calibri"/>
      </rPr>
      <t xml:space="preserve">
</t>
    </r>
    <r>
      <rPr>
        <sz val="11"/>
        <color rgb="FF000000"/>
        <rFont val="Calibri"/>
      </rPr>
      <t>If the command does not return a line, or the line is commented out, this is a finding.</t>
    </r>
  </si>
  <si>
    <t>V-215096</t>
  </si>
  <si>
    <r>
      <rPr>
        <sz val="11"/>
        <rFont val="Calibri"/>
      </rPr>
      <t>Successful/unsuccessful modifications to the faillog file must generate an audit record.</t>
    </r>
  </si>
  <si>
    <r>
      <rPr>
        <sz val="11"/>
        <color rgb="FF000000"/>
        <rFont val="Calibri"/>
      </rPr>
      <t xml:space="preserve">Configure the audit system to generate an audit event for any successful/unsuccessful modifications to the "faillog" file occur.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-w /var/log/faillog -p wa -k logins</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</si>
  <si>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modifications to the "faillog" file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faillog /etc/audit/audit.rules</t>
    </r>
    <r>
      <rPr>
        <sz val="11"/>
        <color rgb="FF000000"/>
        <rFont val="Calibri"/>
      </rPr>
      <t xml:space="preserve">
</t>
    </r>
    <r>
      <rPr>
        <sz val="11"/>
        <color rgb="FF000000"/>
        <rFont val="Calibri"/>
      </rPr>
      <t>-w /var/log/faillog -p wa -k logins</t>
    </r>
    <r>
      <rPr>
        <sz val="11"/>
        <color rgb="FF000000"/>
        <rFont val="Calibri"/>
      </rPr>
      <t xml:space="preserve">
</t>
    </r>
    <r>
      <rPr>
        <sz val="11"/>
        <color rgb="FF000000"/>
        <rFont val="Calibri"/>
      </rPr>
      <t>If the command does not return a line, or the line is commented out, this is a finding.</t>
    </r>
  </si>
  <si>
    <t>V-215097</t>
  </si>
  <si>
    <r>
      <rPr>
        <sz val="11"/>
        <rFont val="Calibri"/>
      </rPr>
      <t>Successful/unsuccessful modifications to the lastlog file must generate an audit record.</t>
    </r>
  </si>
  <si>
    <r>
      <rPr>
        <sz val="11"/>
        <color rgb="FF000000"/>
        <rFont val="Calibri"/>
      </rPr>
      <t xml:space="preserve">Configure the audit system to generate an audit event for any successful/unsuccessful modifications to the "lastlog" file occur.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</si>
  <si>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modifications to the "lastlog" file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lastlog /etc/audit/audit.rules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the command does not return a line, or the line is commented out, this is a finding.</t>
    </r>
  </si>
  <si>
    <t>V-215098</t>
  </si>
  <si>
    <r>
      <rPr>
        <sz val="11"/>
        <rFont val="Calibri"/>
      </rPr>
      <t>Successful/unsuccessful uses of the passwd command must generate an audit record.</t>
    </r>
  </si>
  <si>
    <r>
      <rPr>
        <sz val="11"/>
        <color rgb="FF000000"/>
        <rFont val="Calibri"/>
      </rPr>
      <t xml:space="preserve">Configure the audit system to generate an audit event for any successful/unsuccessful uses of the "passwd"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path=/usr/bin/passwd -F perm=x -F auid&gt;=1000 -F auid!=4294967295 -k privileged-passwd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</si>
  <si>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 xml:space="preserve">Verify that an audit event is generated for any successful/unsuccessful use of the "passwd" command. </t>
    </r>
    <r>
      <rPr>
        <sz val="11"/>
        <color rgb="FF000000"/>
        <rFont val="Calibri"/>
      </rPr>
      <t xml:space="preserve">
</t>
    </r>
    <r>
      <rPr>
        <sz val="11"/>
        <color rgb="FF000000"/>
        <rFont val="Calibri"/>
      </rPr>
      <t>Check for the following system call being audited by performing the following command to check the file system rules in "/etc/audit/audit.rules":</t>
    </r>
    <r>
      <rPr>
        <sz val="11"/>
        <color rgb="FF000000"/>
        <rFont val="Calibri"/>
      </rPr>
      <t xml:space="preserve">
</t>
    </r>
    <r>
      <rPr>
        <sz val="11"/>
        <color rgb="FF000000"/>
        <rFont val="Calibri"/>
      </rPr>
      <t># sudo grep -w passwd /etc/audit/audit.rules</t>
    </r>
    <r>
      <rPr>
        <sz val="11"/>
        <color rgb="FF000000"/>
        <rFont val="Calibri"/>
      </rPr>
      <t xml:space="preserve">
</t>
    </r>
    <r>
      <rPr>
        <sz val="11"/>
        <color rgb="FF000000"/>
        <rFont val="Calibri"/>
      </rPr>
      <t>-a always,exit -F path=/usr/bin/passwd -F perm=x -F auid&gt;=1000 -F auid!=4294967295 -k privileged-passwd</t>
    </r>
    <r>
      <rPr>
        <sz val="11"/>
        <color rgb="FF000000"/>
        <rFont val="Calibri"/>
      </rPr>
      <t xml:space="preserve">
</t>
    </r>
    <r>
      <rPr>
        <sz val="11"/>
        <color rgb="FF000000"/>
        <rFont val="Calibri"/>
      </rPr>
      <t>If the command does not return a line, or the line is commented out, this is a finding.</t>
    </r>
  </si>
  <si>
    <t>V-215099</t>
  </si>
  <si>
    <r>
      <rPr>
        <sz val="11"/>
        <rFont val="Calibri"/>
      </rPr>
      <t>Successful/unsuccessful uses of the unix_update command must generate an audit record.</t>
    </r>
  </si>
  <si>
    <r>
      <rPr>
        <sz val="11"/>
        <color rgb="FF000000"/>
        <rFont val="Calibri"/>
      </rPr>
      <t>Configure the audit system to generate an audit event for any successful/unsuccessful uses of the "unix_update" command. Add or update the following rules in the "/etc/audit/audit.rules" file:</t>
    </r>
    <r>
      <rPr>
        <sz val="11"/>
        <color rgb="FF000000"/>
        <rFont val="Calibri"/>
      </rPr>
      <t xml:space="preserve">
</t>
    </r>
    <r>
      <rPr>
        <sz val="11"/>
        <color rgb="FF000000"/>
        <rFont val="Calibri"/>
      </rPr>
      <t>-a always,exit -F path=/sbin/unix_update -F perm=x -F auid&gt;=1000 -F auid!=4294967295 -k privileged-unix-update</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</si>
  <si>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</si>
  <si>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an audit event is generated for any successful/unsuccessful use of the "unix_update" command.</t>
    </r>
    <r>
      <rPr>
        <sz val="11"/>
        <color rgb="FF000000"/>
        <rFont val="Calibri"/>
      </rPr>
      <t xml:space="preserve">
</t>
    </r>
    <r>
      <rPr>
        <sz val="11"/>
        <color rgb="FF000000"/>
        <rFont val="Calibri"/>
      </rPr>
      <t>Check for the following system call being audited by performing the following command to check the file system rules in "/etc/audit/audit.rules":</t>
    </r>
    <r>
      <rPr>
        <sz val="11"/>
        <color rgb="FF000000"/>
        <rFont val="Calibri"/>
      </rPr>
      <t xml:space="preserve">
</t>
    </r>
    <r>
      <rPr>
        <sz val="11"/>
        <color rgb="FF000000"/>
        <rFont val="Calibri"/>
      </rPr>
      <t># sudo grep -w "unix_update" /etc/audit/audit.rules</t>
    </r>
    <r>
      <rPr>
        <sz val="11"/>
        <color rgb="FF000000"/>
        <rFont val="Calibri"/>
      </rPr>
      <t xml:space="preserve">
</t>
    </r>
    <r>
      <rPr>
        <sz val="11"/>
        <color rgb="FF000000"/>
        <rFont val="Calibri"/>
      </rPr>
      <t>-a always,exit -F path=/sbin/unix_update -F perm=x -F auid&gt;=1000 -F auid!=4294967295 -k privileged-unix-update</t>
    </r>
    <r>
      <rPr>
        <sz val="11"/>
        <color rgb="FF000000"/>
        <rFont val="Calibri"/>
      </rPr>
      <t xml:space="preserve">
</t>
    </r>
    <r>
      <rPr>
        <sz val="11"/>
        <color rgb="FF000000"/>
        <rFont val="Calibri"/>
      </rPr>
      <t>If the command does not return a line, or the line is commented out, this is a finding.</t>
    </r>
  </si>
  <si>
    <t>V-215100</t>
  </si>
  <si>
    <r>
      <rPr>
        <sz val="11"/>
        <rFont val="Calibri"/>
      </rPr>
      <t>Successful/unsuccessful uses of the gpasswd command must generate an audit record.</t>
    </r>
  </si>
  <si>
    <r>
      <rPr>
        <sz val="11"/>
        <color rgb="FF000000"/>
        <rFont val="Calibri"/>
      </rPr>
      <t xml:space="preserve">Configure the audit system to generate an audit event for any successful/unsuccessful uses of the "gpasswd"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path=/usr/bin/gpasswd -F perm=x -F auid&gt;=1000 -F auid!=4294967295 -k privileged-gpasswd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</si>
  <si>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 xml:space="preserve">Verify that an audit event is generated for any successful/unsuccessful use of the "gpasswd" command. </t>
    </r>
    <r>
      <rPr>
        <sz val="11"/>
        <color rgb="FF000000"/>
        <rFont val="Calibri"/>
      </rPr>
      <t xml:space="preserve">
</t>
    </r>
    <r>
      <rPr>
        <sz val="11"/>
        <color rgb="FF000000"/>
        <rFont val="Calibri"/>
      </rPr>
      <t>Check for the following system call being audited by performing the following command to check the file system rules in "/etc/audit/audit.rules":</t>
    </r>
    <r>
      <rPr>
        <sz val="11"/>
        <color rgb="FF000000"/>
        <rFont val="Calibri"/>
      </rPr>
      <t xml:space="preserve">
</t>
    </r>
    <r>
      <rPr>
        <sz val="11"/>
        <color rgb="FF000000"/>
        <rFont val="Calibri"/>
      </rPr>
      <t># sudo grep -w gpasswd /etc/audit/audit.rules</t>
    </r>
    <r>
      <rPr>
        <sz val="11"/>
        <color rgb="FF000000"/>
        <rFont val="Calibri"/>
      </rPr>
      <t xml:space="preserve">
</t>
    </r>
    <r>
      <rPr>
        <sz val="11"/>
        <color rgb="FF000000"/>
        <rFont val="Calibri"/>
      </rPr>
      <t>-a always,exit -F path=/usr/bin/gpasswd -F perm=x -F auid&gt;=1000 -F auid!=4294967295 -k privileged-gpasswd</t>
    </r>
    <r>
      <rPr>
        <sz val="11"/>
        <color rgb="FF000000"/>
        <rFont val="Calibri"/>
      </rPr>
      <t xml:space="preserve">
</t>
    </r>
    <r>
      <rPr>
        <sz val="11"/>
        <color rgb="FF000000"/>
        <rFont val="Calibri"/>
      </rPr>
      <t>If the command does not return a line, or the line is commented out, this is a finding.</t>
    </r>
  </si>
  <si>
    <t>V-215101</t>
  </si>
  <si>
    <r>
      <rPr>
        <sz val="11"/>
        <rFont val="Calibri"/>
      </rPr>
      <t>Successful/unsuccessful uses of the chage command must generate an audit record.</t>
    </r>
  </si>
  <si>
    <r>
      <rPr>
        <sz val="11"/>
        <color rgb="FF000000"/>
        <rFont val="Calibri"/>
      </rPr>
      <t xml:space="preserve">Configure the audit system to generate an audit event for any successful/unsuccessful uses of the "chage"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path=/usr/bin/chage -F perm=x -F auid&gt;=1000 -F auid!=4294967295 -k privileged-chage</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</si>
  <si>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that an audit event is generated for any successful/unsuccessful use of the "chage" command.</t>
    </r>
    <r>
      <rPr>
        <sz val="11"/>
        <color rgb="FF000000"/>
        <rFont val="Calibri"/>
      </rPr>
      <t xml:space="preserve">
</t>
    </r>
    <r>
      <rPr>
        <sz val="11"/>
        <color rgb="FF000000"/>
        <rFont val="Calibri"/>
      </rPr>
      <t>Check for the following system call being audited by performing the following command to check the file system rules in "/etc/audit/audit.rules":</t>
    </r>
    <r>
      <rPr>
        <sz val="11"/>
        <color rgb="FF000000"/>
        <rFont val="Calibri"/>
      </rPr>
      <t xml:space="preserve">
</t>
    </r>
    <r>
      <rPr>
        <sz val="11"/>
        <color rgb="FF000000"/>
        <rFont val="Calibri"/>
      </rPr>
      <t># sudo grep -w chage /etc/audit/audit.rules</t>
    </r>
    <r>
      <rPr>
        <sz val="11"/>
        <color rgb="FF000000"/>
        <rFont val="Calibri"/>
      </rPr>
      <t xml:space="preserve">
</t>
    </r>
    <r>
      <rPr>
        <sz val="11"/>
        <color rgb="FF000000"/>
        <rFont val="Calibri"/>
      </rPr>
      <t>-a always,exit -F path=/usr/bin/chage -F perm=x -F auid&gt;=1000 -F auid!=4294967295 -k privileged-chage</t>
    </r>
    <r>
      <rPr>
        <sz val="11"/>
        <color rgb="FF000000"/>
        <rFont val="Calibri"/>
      </rPr>
      <t xml:space="preserve">
</t>
    </r>
    <r>
      <rPr>
        <sz val="11"/>
        <color rgb="FF000000"/>
        <rFont val="Calibri"/>
      </rPr>
      <t>If the command does not return a line, or the line is commented out, this is a finding.</t>
    </r>
  </si>
  <si>
    <t>V-215102</t>
  </si>
  <si>
    <r>
      <rPr>
        <sz val="11"/>
        <rFont val="Calibri"/>
      </rPr>
      <t>Successful/unsuccessful uses of the usermod command must generate an audit record.</t>
    </r>
  </si>
  <si>
    <r>
      <rPr>
        <sz val="11"/>
        <color rgb="FF000000"/>
        <rFont val="Calibri"/>
      </rPr>
      <t xml:space="preserve">Configure the audit system to generate an audit event for any successful/unsuccessful uses of the "usermod"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arch=b64 path=/usr/sbin/usermod -F perm=x -F auid&gt;=1000 -F auid!=4294967295 -k privileged-usermod</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</si>
  <si>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that an audit event is generated for any successful/unsuccessful use of the "usermod" command.</t>
    </r>
    <r>
      <rPr>
        <sz val="11"/>
        <color rgb="FF000000"/>
        <rFont val="Calibri"/>
      </rPr>
      <t xml:space="preserve">
</t>
    </r>
    <r>
      <rPr>
        <sz val="11"/>
        <color rgb="FF000000"/>
        <rFont val="Calibri"/>
      </rPr>
      <t>Check for the following system call being audited by performing the following command to check the file system rules in "/etc/audit/audit.rules":</t>
    </r>
    <r>
      <rPr>
        <sz val="11"/>
        <color rgb="FF000000"/>
        <rFont val="Calibri"/>
      </rPr>
      <t xml:space="preserve">
</t>
    </r>
    <r>
      <rPr>
        <sz val="11"/>
        <color rgb="FF000000"/>
        <rFont val="Calibri"/>
      </rPr>
      <t># sudo grep -w usermod /etc/audit/audit.rules</t>
    </r>
    <r>
      <rPr>
        <sz val="11"/>
        <color rgb="FF000000"/>
        <rFont val="Calibri"/>
      </rPr>
      <t xml:space="preserve">
</t>
    </r>
    <r>
      <rPr>
        <sz val="11"/>
        <color rgb="FF000000"/>
        <rFont val="Calibri"/>
      </rPr>
      <t>-a always,exit -F path=/usr/sbin/usermod -F perm=x -F auid&gt;=1000 -F auid!=4294967295 -k privileged-usermod</t>
    </r>
    <r>
      <rPr>
        <sz val="11"/>
        <color rgb="FF000000"/>
        <rFont val="Calibri"/>
      </rPr>
      <t xml:space="preserve">
</t>
    </r>
    <r>
      <rPr>
        <sz val="11"/>
        <color rgb="FF000000"/>
        <rFont val="Calibri"/>
      </rPr>
      <t>If the command does not return a line, or the line is commented out, this is a finding.</t>
    </r>
  </si>
  <si>
    <t>V-215103</t>
  </si>
  <si>
    <r>
      <rPr>
        <sz val="11"/>
        <rFont val="Calibri"/>
      </rPr>
      <t>Successful/unsuccessful uses of the crontab command must generate an audit record.</t>
    </r>
  </si>
  <si>
    <r>
      <rPr>
        <sz val="11"/>
        <color rgb="FF000000"/>
        <rFont val="Calibri"/>
      </rPr>
      <t xml:space="preserve">Configure the audit system to generate an audit event for any successful/unsuccessful uses of the "crontab"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path=/usr/bin/crontab -F perm=x -F auid&gt;=1000 -F auid!=4294967295 -k privileged-crontab</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</si>
  <si>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that an audit event is generated for any successful/unsuccessful use of the "crontab" command.</t>
    </r>
    <r>
      <rPr>
        <sz val="11"/>
        <color rgb="FF000000"/>
        <rFont val="Calibri"/>
      </rPr>
      <t xml:space="preserve">
</t>
    </r>
    <r>
      <rPr>
        <sz val="11"/>
        <color rgb="FF000000"/>
        <rFont val="Calibri"/>
      </rPr>
      <t>Check for the following system call being audited by performing the following command to check the file system rules in "/etc/audit/audit.rules":</t>
    </r>
    <r>
      <rPr>
        <sz val="11"/>
        <color rgb="FF000000"/>
        <rFont val="Calibri"/>
      </rPr>
      <t xml:space="preserve">
</t>
    </r>
    <r>
      <rPr>
        <sz val="11"/>
        <color rgb="FF000000"/>
        <rFont val="Calibri"/>
      </rPr>
      <t># sudo grep -w crontab /etc/audit/audit.rules</t>
    </r>
    <r>
      <rPr>
        <sz val="11"/>
        <color rgb="FF000000"/>
        <rFont val="Calibri"/>
      </rPr>
      <t xml:space="preserve">
</t>
    </r>
    <r>
      <rPr>
        <sz val="11"/>
        <color rgb="FF000000"/>
        <rFont val="Calibri"/>
      </rPr>
      <t>-a always,exit -F path=/usr/bin/crontab -F perm=x -F auid&gt;=1000 -F auid!=4294967295 -k privileged-crontab</t>
    </r>
    <r>
      <rPr>
        <sz val="11"/>
        <color rgb="FF000000"/>
        <rFont val="Calibri"/>
      </rPr>
      <t xml:space="preserve">
</t>
    </r>
    <r>
      <rPr>
        <sz val="11"/>
        <color rgb="FF000000"/>
        <rFont val="Calibri"/>
      </rPr>
      <t>If the command does not return a line, or the line is commented out, this is a finding.</t>
    </r>
  </si>
  <si>
    <t>V-215104</t>
  </si>
  <si>
    <r>
      <rPr>
        <sz val="11"/>
        <rFont val="Calibri"/>
      </rPr>
      <t>Successful/unsuccessful uses of the pam_timestamp_check command must generate an audit record.</t>
    </r>
  </si>
  <si>
    <r>
      <rPr>
        <sz val="11"/>
        <color rgb="FF000000"/>
        <rFont val="Calibri"/>
      </rPr>
      <t xml:space="preserve">Configure the audit system to generate an audit event for any successful/unsuccessful uses of the "pam_timestamp_check" command. </t>
    </r>
    <r>
      <rPr>
        <sz val="11"/>
        <color rgb="FF000000"/>
        <rFont val="Calibri"/>
      </rPr>
      <t xml:space="preserve">
</t>
    </r>
    <r>
      <rPr>
        <sz val="11"/>
        <color rgb="FF000000"/>
        <rFont val="Calibri"/>
      </rPr>
      <t>Add or update the following rule in the "/etc/audit/audit.rules" file:</t>
    </r>
    <r>
      <rPr>
        <sz val="11"/>
        <color rgb="FF000000"/>
        <rFont val="Calibri"/>
      </rPr>
      <t xml:space="preserve">
</t>
    </r>
    <r>
      <rPr>
        <sz val="11"/>
        <color rgb="FF000000"/>
        <rFont val="Calibri"/>
      </rPr>
      <t>-a always,exit -F path=/usr/sbin/pam_timestamp_check -F perm=x -F auid&gt;=1000 -F auid!=4294967295 -k privileged-pam_timestamp_check</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</si>
  <si>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that an audit event is generated for any successful/unsuccessful use of the "pam_timestamp_check" command.</t>
    </r>
    <r>
      <rPr>
        <sz val="11"/>
        <color rgb="FF000000"/>
        <rFont val="Calibri"/>
      </rPr>
      <t xml:space="preserve">
</t>
    </r>
    <r>
      <rPr>
        <sz val="11"/>
        <color rgb="FF000000"/>
        <rFont val="Calibri"/>
      </rPr>
      <t>Check for the following system call being audited by performing the following command to check the file system rules in "/etc/audit/audit.rules":</t>
    </r>
    <r>
      <rPr>
        <sz val="11"/>
        <color rgb="FF000000"/>
        <rFont val="Calibri"/>
      </rPr>
      <t xml:space="preserve">
</t>
    </r>
    <r>
      <rPr>
        <sz val="11"/>
        <color rgb="FF000000"/>
        <rFont val="Calibri"/>
      </rPr>
      <t># sudo grep -w pam_timestamp_check /etc/audit/audit.rules</t>
    </r>
    <r>
      <rPr>
        <sz val="11"/>
        <color rgb="FF000000"/>
        <rFont val="Calibri"/>
      </rPr>
      <t xml:space="preserve">
</t>
    </r>
    <r>
      <rPr>
        <sz val="11"/>
        <color rgb="FF000000"/>
        <rFont val="Calibri"/>
      </rPr>
      <t>-a always,exit -F path=/usr/sbin/pam_timestamp_check -F perm=x -F auid&gt;=1000 -F auid!=4294967295 -k privileged-pam_timestamp_check</t>
    </r>
    <r>
      <rPr>
        <sz val="11"/>
        <color rgb="FF000000"/>
        <rFont val="Calibri"/>
      </rPr>
      <t xml:space="preserve">
</t>
    </r>
    <r>
      <rPr>
        <sz val="11"/>
        <color rgb="FF000000"/>
        <rFont val="Calibri"/>
      </rPr>
      <t>If the command does not return a line, or the line is commented out, this is a finding.</t>
    </r>
  </si>
  <si>
    <t>V-215105</t>
  </si>
  <si>
    <r>
      <rPr>
        <sz val="11"/>
        <rFont val="Calibri"/>
      </rPr>
      <t>Successful/unsuccessful uses of the init_module command must generate an audit record.</t>
    </r>
  </si>
  <si>
    <r>
      <rPr>
        <sz val="11"/>
        <color rgb="FF000000"/>
        <rFont val="Calibri"/>
      </rPr>
      <t xml:space="preserve">Configure the audit system to generate an audit event for any successful/unsuccessful use of the "init_module"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arch=b32 -S init_module -F auid&gt;=1000 -F auid!=4294967295 -k module_chng</t>
    </r>
    <r>
      <rPr>
        <sz val="11"/>
        <color rgb="FF000000"/>
        <rFont val="Calibri"/>
      </rPr>
      <t xml:space="preserve">
</t>
    </r>
    <r>
      <rPr>
        <sz val="11"/>
        <color rgb="FF000000"/>
        <rFont val="Calibri"/>
      </rPr>
      <t>-a always,exit -F arch=b64 -S init_module -F auid&gt;=1000 -F auid!=4294967295 -k module_chng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</si>
  <si>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</si>
  <si>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the Ubuntu operating system generates an audit record when successful/unsuccessful attempts to use the "init_module"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"init_module" /etc/audit/audit.rules</t>
    </r>
    <r>
      <rPr>
        <sz val="11"/>
        <color rgb="FF000000"/>
        <rFont val="Calibri"/>
      </rPr>
      <t xml:space="preserve">
</t>
    </r>
    <r>
      <rPr>
        <sz val="11"/>
        <color rgb="FF000000"/>
        <rFont val="Calibri"/>
      </rPr>
      <t>-a always,exit -F arch=b32 -S init_module -F auid&gt;=1000 -F auid!=4294967295 -k module_chng</t>
    </r>
    <r>
      <rPr>
        <sz val="11"/>
        <color rgb="FF000000"/>
        <rFont val="Calibri"/>
      </rPr>
      <t xml:space="preserve">
</t>
    </r>
    <r>
      <rPr>
        <sz val="11"/>
        <color rgb="FF000000"/>
        <rFont val="Calibri"/>
      </rPr>
      <t>-a always,exit -F arch=b64 -S init_module -F auid&gt;=1000 -F auid!=4294967295 -k module_chng</t>
    </r>
    <r>
      <rPr>
        <sz val="11"/>
        <color rgb="FF000000"/>
        <rFont val="Calibri"/>
      </rPr>
      <t xml:space="preserve">
</t>
    </r>
    <r>
      <rPr>
        <sz val="11"/>
        <color rgb="FF000000"/>
        <rFont val="Calibri"/>
      </rPr>
      <t>If the command does not return a line, or the line is commented out, this is a finding.</t>
    </r>
  </si>
  <si>
    <t>V-215106</t>
  </si>
  <si>
    <r>
      <rPr>
        <sz val="11"/>
        <rFont val="Calibri"/>
      </rPr>
      <t>Successful/unsuccessful uses of the finit_module command must generate an audit record.</t>
    </r>
  </si>
  <si>
    <r>
      <rPr>
        <sz val="11"/>
        <color rgb="FF000000"/>
        <rFont val="Calibri"/>
      </rPr>
      <t xml:space="preserve">Configure the audit system to generate an audit event for any successful/unsuccessful use of the "finit_module"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arch=b32 -S finit_module -F auid&gt;=1000 -F auid!=4294967295 -k module_chng</t>
    </r>
    <r>
      <rPr>
        <sz val="11"/>
        <color rgb="FF000000"/>
        <rFont val="Calibri"/>
      </rPr>
      <t xml:space="preserve">
</t>
    </r>
    <r>
      <rPr>
        <sz val="11"/>
        <color rgb="FF000000"/>
        <rFont val="Calibri"/>
      </rPr>
      <t>-a always,exit -F arch=b64 -S finit_module -F auid&gt;=1000 -F auid!=4294967295 -k module_chng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</si>
  <si>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"finit_module"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"finit_module" /etc/audit/audit.rules</t>
    </r>
    <r>
      <rPr>
        <sz val="11"/>
        <color rgb="FF000000"/>
        <rFont val="Calibri"/>
      </rPr>
      <t xml:space="preserve">
</t>
    </r>
    <r>
      <rPr>
        <sz val="11"/>
        <color rgb="FF000000"/>
        <rFont val="Calibri"/>
      </rPr>
      <t>-a always,exit -F arch=b32 -S finit_module -F auid&gt;=1000 -F auid!=4294967295 -k module_chng</t>
    </r>
    <r>
      <rPr>
        <sz val="11"/>
        <color rgb="FF000000"/>
        <rFont val="Calibri"/>
      </rPr>
      <t xml:space="preserve">
</t>
    </r>
    <r>
      <rPr>
        <sz val="11"/>
        <color rgb="FF000000"/>
        <rFont val="Calibri"/>
      </rPr>
      <t>-a always,exit -F arch=b64 -S finit_module -F auid&gt;=1000 -F auid!=4294967295 -k module_chng</t>
    </r>
    <r>
      <rPr>
        <sz val="11"/>
        <color rgb="FF000000"/>
        <rFont val="Calibri"/>
      </rPr>
      <t xml:space="preserve">
</t>
    </r>
    <r>
      <rPr>
        <sz val="11"/>
        <color rgb="FF000000"/>
        <rFont val="Calibri"/>
      </rPr>
      <t>If the command does not return a line, or the line is commented out, this is a finding.</t>
    </r>
  </si>
  <si>
    <t>V-215107</t>
  </si>
  <si>
    <r>
      <rPr>
        <sz val="11"/>
        <rFont val="Calibri"/>
      </rPr>
      <t>Successful/unsuccessful uses of the delete_module command must generate an audit record.</t>
    </r>
  </si>
  <si>
    <r>
      <rPr>
        <sz val="11"/>
        <color rgb="FF000000"/>
        <rFont val="Calibri"/>
      </rPr>
      <t xml:space="preserve">Configure the audit system to generate an audit event for any successful/unsuccessful use of the "delete_module" command. </t>
    </r>
    <r>
      <rPr>
        <sz val="11"/>
        <color rgb="FF000000"/>
        <rFont val="Calibri"/>
      </rPr>
      <t xml:space="preserve">
</t>
    </r>
    <r>
      <rPr>
        <sz val="11"/>
        <color rgb="FF000000"/>
        <rFont val="Calibri"/>
      </rPr>
      <t>Add or update the following rules in the "/etc/audit/audit.rules" file:</t>
    </r>
    <r>
      <rPr>
        <sz val="11"/>
        <color rgb="FF000000"/>
        <rFont val="Calibri"/>
      </rPr>
      <t xml:space="preserve">
</t>
    </r>
    <r>
      <rPr>
        <sz val="11"/>
        <color rgb="FF000000"/>
        <rFont val="Calibri"/>
      </rPr>
      <t>-a always,exit -F arch=b32 -S delete_module -F auid&gt;=1000 -F auid!=4294967295 -k module_chng</t>
    </r>
    <r>
      <rPr>
        <sz val="11"/>
        <color rgb="FF000000"/>
        <rFont val="Calibri"/>
      </rPr>
      <t xml:space="preserve">
</t>
    </r>
    <r>
      <rPr>
        <sz val="11"/>
        <color rgb="FF000000"/>
        <rFont val="Calibri"/>
      </rPr>
      <t>-a always,exit -F arch=b64 -S delete_module -F auid&gt;=1000 -F auid!=4294967295 -k module_chng</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systemctl restart auditd.service</t>
    </r>
  </si>
  <si>
    <r>
      <rPr>
        <sz val="11"/>
        <color rgb="FF000000"/>
        <rFont val="Calibri"/>
      </rPr>
      <t>Verify the Ubuntu operating system generates an audit record when successful/unsuccessful attempts to use the "delete_module" command occur.</t>
    </r>
    <r>
      <rPr>
        <sz val="11"/>
        <color rgb="FF000000"/>
        <rFont val="Calibri"/>
      </rPr>
      <t xml:space="preserve">
</t>
    </r>
    <r>
      <rPr>
        <sz val="11"/>
        <color rgb="FF000000"/>
        <rFont val="Calibri"/>
      </rPr>
      <t>Check that the following calls are being audited by performing the following command to check the file system rules in "/etc/audit/audit.rules":</t>
    </r>
    <r>
      <rPr>
        <sz val="11"/>
        <color rgb="FF000000"/>
        <rFont val="Calibri"/>
      </rPr>
      <t xml:space="preserve">
</t>
    </r>
    <r>
      <rPr>
        <sz val="11"/>
        <color rgb="FF000000"/>
        <rFont val="Calibri"/>
      </rPr>
      <t># sudo grep -w "delete_module" /etc/audit/audit.rules</t>
    </r>
    <r>
      <rPr>
        <sz val="11"/>
        <color rgb="FF000000"/>
        <rFont val="Calibri"/>
      </rPr>
      <t xml:space="preserve">
</t>
    </r>
    <r>
      <rPr>
        <sz val="11"/>
        <color rgb="FF000000"/>
        <rFont val="Calibri"/>
      </rPr>
      <t>-a always,exit -F arch=b32 -S delete_module -F auid&gt;=1000 -F auid!=4294967295 -k module_chng</t>
    </r>
    <r>
      <rPr>
        <sz val="11"/>
        <color rgb="FF000000"/>
        <rFont val="Calibri"/>
      </rPr>
      <t xml:space="preserve">
</t>
    </r>
    <r>
      <rPr>
        <sz val="11"/>
        <color rgb="FF000000"/>
        <rFont val="Calibri"/>
      </rPr>
      <t>-a always,exit -F arch=b64 -S delete_module -F auid&gt;=1000 -F auid!=4294967295 -k module_chng</t>
    </r>
    <r>
      <rPr>
        <sz val="11"/>
        <color rgb="FF000000"/>
        <rFont val="Calibri"/>
      </rPr>
      <t xml:space="preserve">
</t>
    </r>
    <r>
      <rPr>
        <sz val="11"/>
        <color rgb="FF000000"/>
        <rFont val="Calibri"/>
      </rPr>
      <t>If the command does not return a line, or the line is commented out, this is a finding.</t>
    </r>
  </si>
  <si>
    <t>V-215108</t>
  </si>
  <si>
    <r>
      <rPr>
        <sz val="11"/>
        <rFont val="Calibri"/>
      </rPr>
      <t>The telnetd package must not be installed.</t>
    </r>
  </si>
  <si>
    <r>
      <rPr>
        <sz val="11"/>
        <color rgb="FF000000"/>
        <rFont val="Calibri"/>
      </rPr>
      <t>Remove the telnet package from the Ubuntu operating system by running the following command:</t>
    </r>
    <r>
      <rPr>
        <sz val="11"/>
        <color rgb="FF000000"/>
        <rFont val="Calibri"/>
      </rPr>
      <t xml:space="preserve">
</t>
    </r>
    <r>
      <rPr>
        <sz val="11"/>
        <color rgb="FF000000"/>
        <rFont val="Calibri"/>
      </rPr>
      <t># sudo apt-get remove telnetd</t>
    </r>
  </si>
  <si>
    <r>
      <rPr>
        <sz val="11"/>
        <color rgb="FF000000"/>
        <rFont val="Calibri"/>
      </rPr>
      <t>It is detrimental for Ubuntu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Ubuntu 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r>
      <rPr>
        <sz val="11"/>
        <color rgb="FF000000"/>
        <rFont val="Calibri"/>
      </rPr>
      <t xml:space="preserve">
</t>
    </r>
    <r>
      <rPr>
        <sz val="11"/>
        <color rgb="FF000000"/>
        <rFont val="Calibri"/>
      </rPr>
      <t>Satisfies: SRG-OS-000074-GPOS-00042, SRG-OS-000095-GPOS-00049</t>
    </r>
  </si>
  <si>
    <r>
      <rPr>
        <sz val="11"/>
        <color rgb="FF000000"/>
        <rFont val="Calibri"/>
      </rPr>
      <t>Verify that the telnet package is not installed on the Ubuntu operating system.</t>
    </r>
    <r>
      <rPr>
        <sz val="11"/>
        <color rgb="FF000000"/>
        <rFont val="Calibri"/>
      </rPr>
      <t xml:space="preserve">
</t>
    </r>
    <r>
      <rPr>
        <sz val="11"/>
        <color rgb="FF000000"/>
        <rFont val="Calibri"/>
      </rPr>
      <t>Check that the telnet daemon is not installed on the Ubuntu operating system by running the following command:</t>
    </r>
    <r>
      <rPr>
        <sz val="11"/>
        <color rgb="FF000000"/>
        <rFont val="Calibri"/>
      </rPr>
      <t xml:space="preserve">
</t>
    </r>
    <r>
      <rPr>
        <sz val="11"/>
        <color rgb="FF000000"/>
        <rFont val="Calibri"/>
      </rPr>
      <t># sudo apt list telnetd</t>
    </r>
    <r>
      <rPr>
        <sz val="11"/>
        <color rgb="FF000000"/>
        <rFont val="Calibri"/>
      </rPr>
      <t xml:space="preserve">
</t>
    </r>
    <r>
      <rPr>
        <sz val="11"/>
        <color rgb="FF000000"/>
        <rFont val="Calibri"/>
      </rPr>
      <t>If the package is installed, this is a finding.</t>
    </r>
  </si>
  <si>
    <t>V-215109</t>
  </si>
  <si>
    <r>
      <rPr>
        <sz val="11"/>
        <rFont val="Calibri"/>
      </rPr>
      <t>The Network Information Service (NIS) package must not be installed.</t>
    </r>
  </si>
  <si>
    <r>
      <rPr>
        <sz val="11"/>
        <color rgb="FF000000"/>
        <rFont val="Calibri"/>
      </rPr>
      <t>Configure the Ubuntu operating system to disable non-essential capabilities by removing the Network Information Service (NIS) package from the system with the following command:</t>
    </r>
    <r>
      <rPr>
        <sz val="11"/>
        <color rgb="FF000000"/>
        <rFont val="Calibri"/>
      </rPr>
      <t xml:space="preserve">
</t>
    </r>
    <r>
      <rPr>
        <sz val="11"/>
        <color rgb="FF000000"/>
        <rFont val="Calibri"/>
      </rPr>
      <t># sudo apt-get remove nis</t>
    </r>
  </si>
  <si>
    <r>
      <rPr>
        <sz val="11"/>
        <color rgb="FF000000"/>
        <rFont val="Calibri"/>
      </rPr>
      <t>Removing the Network Information Service (NIS) package decreases the risk of the accidental (or intentional) activation of NIS or NIS+ services.</t>
    </r>
  </si>
  <si>
    <r>
      <rPr>
        <sz val="11"/>
        <color rgb="FF000000"/>
        <rFont val="Calibri"/>
      </rPr>
      <t>Verify that the Network Information Service (NIS) package is not installed on the Ubuntu operating system.</t>
    </r>
    <r>
      <rPr>
        <sz val="11"/>
        <color rgb="FF000000"/>
        <rFont val="Calibri"/>
      </rPr>
      <t xml:space="preserve">
</t>
    </r>
    <r>
      <rPr>
        <sz val="11"/>
        <color rgb="FF000000"/>
        <rFont val="Calibri"/>
      </rPr>
      <t>Check to see if the NIS package is installed with the following command:</t>
    </r>
    <r>
      <rPr>
        <sz val="11"/>
        <color rgb="FF000000"/>
        <rFont val="Calibri"/>
      </rPr>
      <t xml:space="preserve">
</t>
    </r>
    <r>
      <rPr>
        <sz val="11"/>
        <color rgb="FF000000"/>
        <rFont val="Calibri"/>
      </rPr>
      <t>#  sudo apt list nis</t>
    </r>
    <r>
      <rPr>
        <sz val="11"/>
        <color rgb="FF000000"/>
        <rFont val="Calibri"/>
      </rPr>
      <t xml:space="preserve">
</t>
    </r>
    <r>
      <rPr>
        <sz val="11"/>
        <color rgb="FF000000"/>
        <rFont val="Calibri"/>
      </rPr>
      <t>If the NIS package is installed, this is a finding.</t>
    </r>
  </si>
  <si>
    <t>V-215110</t>
  </si>
  <si>
    <r>
      <rPr>
        <sz val="11"/>
        <rFont val="Calibri"/>
      </rPr>
      <t>The rsh-server package must not be installed.</t>
    </r>
  </si>
  <si>
    <r>
      <rPr>
        <sz val="11"/>
        <color rgb="FF000000"/>
        <rFont val="Calibri"/>
      </rPr>
      <t>Configure the Ubuntu operating system to disable non-essential capabilities by removing the rsh-server package from the system with the following command:</t>
    </r>
    <r>
      <rPr>
        <sz val="11"/>
        <color rgb="FF000000"/>
        <rFont val="Calibri"/>
      </rPr>
      <t xml:space="preserve">
</t>
    </r>
    <r>
      <rPr>
        <sz val="11"/>
        <color rgb="FF000000"/>
        <rFont val="Calibri"/>
      </rPr>
      <t># sudo apt-get remove rsh-server</t>
    </r>
  </si>
  <si>
    <r>
      <rPr>
        <sz val="11"/>
        <color rgb="FF000000"/>
        <rFont val="Calibri"/>
      </rPr>
      <t>It is detrimental for Ubuntu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Ubuntu 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rsh-server service provides an unencrypted remote access service that does not provide for the confidentiality and integrity of user passwords or the remote session and has very weak authentication.</t>
    </r>
    <r>
      <rPr>
        <sz val="11"/>
        <color rgb="FF000000"/>
        <rFont val="Calibri"/>
      </rPr>
      <t xml:space="preserve">
</t>
    </r>
    <r>
      <rPr>
        <sz val="11"/>
        <color rgb="FF000000"/>
        <rFont val="Calibri"/>
      </rPr>
      <t>If a privileged user were to log on using this service, the privileged user password could be compromised.</t>
    </r>
  </si>
  <si>
    <r>
      <rPr>
        <sz val="11"/>
        <color rgb="FF000000"/>
        <rFont val="Calibri"/>
      </rPr>
      <t>Verify that the rsh-server package is not installed on the Ubuntu operating system.</t>
    </r>
    <r>
      <rPr>
        <sz val="11"/>
        <color rgb="FF000000"/>
        <rFont val="Calibri"/>
      </rPr>
      <t xml:space="preserve">
</t>
    </r>
    <r>
      <rPr>
        <sz val="11"/>
        <color rgb="FF000000"/>
        <rFont val="Calibri"/>
      </rPr>
      <t>Check to see if the rsh-server package is installed with the following command:</t>
    </r>
    <r>
      <rPr>
        <sz val="11"/>
        <color rgb="FF000000"/>
        <rFont val="Calibri"/>
      </rPr>
      <t xml:space="preserve">
</t>
    </r>
    <r>
      <rPr>
        <sz val="11"/>
        <color rgb="FF000000"/>
        <rFont val="Calibri"/>
      </rPr>
      <t># sudo apt list rsh-server</t>
    </r>
    <r>
      <rPr>
        <sz val="11"/>
        <color rgb="FF000000"/>
        <rFont val="Calibri"/>
      </rPr>
      <t xml:space="preserve">
</t>
    </r>
    <r>
      <rPr>
        <sz val="11"/>
        <color rgb="FF000000"/>
        <rFont val="Calibri"/>
      </rPr>
      <t>If the rsh-server package is installed, this is a finding.</t>
    </r>
  </si>
  <si>
    <t>V-215111</t>
  </si>
  <si>
    <r>
      <rPr>
        <sz val="11"/>
        <rFont val="Calibri"/>
      </rPr>
      <t>An application firewall must be installed.</t>
    </r>
  </si>
  <si>
    <r>
      <rPr>
        <sz val="11"/>
        <color rgb="FF000000"/>
        <rFont val="Calibri"/>
      </rPr>
      <t>Install Uncomplicated Firewall with the following command:</t>
    </r>
    <r>
      <rPr>
        <sz val="11"/>
        <color rgb="FF000000"/>
        <rFont val="Calibri"/>
      </rPr>
      <t xml:space="preserve">
</t>
    </r>
    <r>
      <rPr>
        <sz val="11"/>
        <color rgb="FF000000"/>
        <rFont val="Calibri"/>
      </rPr>
      <t># sudo apt-get install ufw</t>
    </r>
  </si>
  <si>
    <r>
      <rPr>
        <sz val="11"/>
        <color rgb="FF000000"/>
        <rFont val="Calibri"/>
      </rPr>
      <t>Uncomplicated Firewall provides a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Ubuntu operating system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</si>
  <si>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Verify that the Uncomplicated Firewall is installed.</t>
    </r>
    <r>
      <rPr>
        <sz val="11"/>
        <color rgb="FF000000"/>
        <rFont val="Calibri"/>
      </rPr>
      <t xml:space="preserve">
</t>
    </r>
    <r>
      <rPr>
        <sz val="11"/>
        <color rgb="FF000000"/>
        <rFont val="Calibri"/>
      </rPr>
      <t>Check that the Uncomplicated Firewall is installed with the following command:</t>
    </r>
    <r>
      <rPr>
        <sz val="11"/>
        <color rgb="FF000000"/>
        <rFont val="Calibri"/>
      </rPr>
      <t xml:space="preserve">
</t>
    </r>
    <r>
      <rPr>
        <sz val="11"/>
        <color rgb="FF000000"/>
        <rFont val="Calibri"/>
      </rPr>
      <t># sudo apt list ufw</t>
    </r>
    <r>
      <rPr>
        <sz val="11"/>
        <color rgb="FF000000"/>
        <rFont val="Calibri"/>
      </rPr>
      <t xml:space="preserve">
</t>
    </r>
    <r>
      <rPr>
        <sz val="11"/>
        <color rgb="FF000000"/>
        <rFont val="Calibri"/>
      </rPr>
      <t>ii  ufw         0.35-0Ubuntu2 [installed]</t>
    </r>
    <r>
      <rPr>
        <sz val="11"/>
        <color rgb="FF000000"/>
        <rFont val="Calibri"/>
      </rPr>
      <t xml:space="preserve">
</t>
    </r>
    <r>
      <rPr>
        <sz val="11"/>
        <color rgb="FF000000"/>
        <rFont val="Calibri"/>
      </rPr>
      <t>If the "ufw" package is not installed, ask the System Administrator if another application firewall is installed. If no application firewall is installed this is a finding.</t>
    </r>
  </si>
  <si>
    <t>V-215112</t>
  </si>
  <si>
    <r>
      <rPr>
        <sz val="11"/>
        <rFont val="Calibri"/>
      </rPr>
      <t>An application firewall must be enabled on the system.</t>
    </r>
  </si>
  <si>
    <r>
      <rPr>
        <sz val="11"/>
        <color rgb="FF000000"/>
        <rFont val="Calibri"/>
      </rPr>
      <t>Enable the Uncomplicated Firewall by using the following commands:</t>
    </r>
    <r>
      <rPr>
        <sz val="11"/>
        <color rgb="FF000000"/>
        <rFont val="Calibri"/>
      </rPr>
      <t xml:space="preserve">
</t>
    </r>
    <r>
      <rPr>
        <sz val="11"/>
        <color rgb="FF000000"/>
        <rFont val="Calibri"/>
      </rPr>
      <t># sudo systemctl start ufw</t>
    </r>
    <r>
      <rPr>
        <sz val="11"/>
        <color rgb="FF000000"/>
        <rFont val="Calibri"/>
      </rPr>
      <t xml:space="preserve">
</t>
    </r>
    <r>
      <rPr>
        <sz val="11"/>
        <color rgb="FF000000"/>
        <rFont val="Calibri"/>
      </rPr>
      <t># sudo systemctl enable ufw</t>
    </r>
  </si>
  <si>
    <r>
      <rPr>
        <sz val="11"/>
        <color rgb="FF000000"/>
        <rFont val="Calibri"/>
      </rPr>
      <t>Firewalls protect computers from network attacks by blocking or limiting access to open network ports. Application firewalls limit which applications are allowed to communicate over the network.</t>
    </r>
  </si>
  <si>
    <r>
      <rPr>
        <sz val="11"/>
        <color rgb="FF000000"/>
        <rFont val="Calibri"/>
      </rPr>
      <t>Verify the Uncomplicated Firewall is enabled on the system by running the following command:</t>
    </r>
    <r>
      <rPr>
        <sz val="11"/>
        <color rgb="FF000000"/>
        <rFont val="Calibri"/>
      </rPr>
      <t xml:space="preserve">
</t>
    </r>
    <r>
      <rPr>
        <sz val="11"/>
        <color rgb="FF000000"/>
        <rFont val="Calibri"/>
      </rPr>
      <t># sudo systemctl is-enabled ufw</t>
    </r>
    <r>
      <rPr>
        <sz val="11"/>
        <color rgb="FF000000"/>
        <rFont val="Calibri"/>
      </rPr>
      <t xml:space="preserve">
</t>
    </r>
    <r>
      <rPr>
        <sz val="11"/>
        <color rgb="FF000000"/>
        <rFont val="Calibri"/>
      </rPr>
      <t>enabled</t>
    </r>
    <r>
      <rPr>
        <sz val="11"/>
        <color rgb="FF000000"/>
        <rFont val="Calibri"/>
      </rPr>
      <t xml:space="preserve">
</t>
    </r>
    <r>
      <rPr>
        <sz val="11"/>
        <color rgb="FF000000"/>
        <rFont val="Calibri"/>
      </rPr>
      <t>If the above command returns the status as "disabled", this is a finding.</t>
    </r>
    <r>
      <rPr>
        <sz val="11"/>
        <color rgb="FF000000"/>
        <rFont val="Calibri"/>
      </rPr>
      <t xml:space="preserve">
</t>
    </r>
    <r>
      <rPr>
        <sz val="11"/>
        <color rgb="FF000000"/>
        <rFont val="Calibri"/>
      </rPr>
      <t>If the Uncomplicated Firewall is not installed, ask the System Administrator if another application firewall is installed. If no application firewall is installed this is a finding.</t>
    </r>
  </si>
  <si>
    <t>V-215113</t>
  </si>
  <si>
    <r>
      <rPr>
        <sz val="11"/>
        <rFont val="Calibri"/>
      </rPr>
      <t>An application firewall must employ a deny-all, allow-by-exception policy for allowing connections to other systems.</t>
    </r>
  </si>
  <si>
    <r>
      <rPr>
        <sz val="11"/>
        <color rgb="FF000000"/>
        <rFont val="Calibri"/>
      </rPr>
      <t>Configure the Uncomplicated Firewall to employ a deny-all, allow-by-exception policy for allowing connections to other systems.</t>
    </r>
    <r>
      <rPr>
        <sz val="11"/>
        <color rgb="FF000000"/>
        <rFont val="Calibri"/>
      </rPr>
      <t xml:space="preserve">
</t>
    </r>
    <r>
      <rPr>
        <sz val="11"/>
        <color rgb="FF000000"/>
        <rFont val="Calibri"/>
      </rPr>
      <t>Remove any service that is not needed or documented by the organization with the following command (replace [NUMBER] with the rule number):</t>
    </r>
    <r>
      <rPr>
        <sz val="11"/>
        <color rgb="FF000000"/>
        <rFont val="Calibri"/>
      </rPr>
      <t xml:space="preserve">
</t>
    </r>
    <r>
      <rPr>
        <sz val="11"/>
        <color rgb="FF000000"/>
        <rFont val="Calibri"/>
      </rPr>
      <t># sudo ufw delete [NUMBER]</t>
    </r>
    <r>
      <rPr>
        <sz val="11"/>
        <color rgb="FF000000"/>
        <rFont val="Calibri"/>
      </rPr>
      <t xml:space="preserve">
</t>
    </r>
    <r>
      <rPr>
        <sz val="11"/>
        <color rgb="FF000000"/>
        <rFont val="Calibri"/>
      </rPr>
      <t>Another option would be to set the Uncomplicated Firewall back to default with the following commands:</t>
    </r>
    <r>
      <rPr>
        <sz val="11"/>
        <color rgb="FF000000"/>
        <rFont val="Calibri"/>
      </rPr>
      <t xml:space="preserve">
</t>
    </r>
    <r>
      <rPr>
        <sz val="11"/>
        <color rgb="FF000000"/>
        <rFont val="Calibri"/>
      </rPr>
      <t># sudo ufw default deny incoming</t>
    </r>
    <r>
      <rPr>
        <sz val="11"/>
        <color rgb="FF000000"/>
        <rFont val="Calibri"/>
      </rPr>
      <t xml:space="preserve">
</t>
    </r>
    <r>
      <rPr>
        <sz val="11"/>
        <color rgb="FF000000"/>
        <rFont val="Calibri"/>
      </rPr>
      <t># sudo ufw default allow outgoing</t>
    </r>
    <r>
      <rPr>
        <sz val="11"/>
        <color rgb="FF000000"/>
        <rFont val="Calibri"/>
      </rPr>
      <t xml:space="preserve">
</t>
    </r>
    <r>
      <rPr>
        <sz val="11"/>
        <color rgb="FF000000"/>
        <rFont val="Calibri"/>
      </rPr>
      <t>Note: UFW’s defaults are to deny all incoming connections and allow all outgoing connections.</t>
    </r>
  </si>
  <si>
    <r>
      <rPr>
        <sz val="11"/>
        <color rgb="FF000000"/>
        <rFont val="Calibri"/>
      </rPr>
      <t>Failure to restrict network connectivity only to authorized systems permits inbound connections from malicious systems. It also permits outbound connections that may facilitate exfiltration of DoD data.</t>
    </r>
    <r>
      <rPr>
        <sz val="11"/>
        <color rgb="FF000000"/>
        <rFont val="Calibri"/>
      </rPr>
      <t xml:space="preserve">
</t>
    </r>
    <r>
      <rPr>
        <sz val="11"/>
        <color rgb="FF000000"/>
        <rFont val="Calibri"/>
      </rPr>
      <t>Satisfies: SRG-OS-000297-GPOS-00115, SRG-OS-000480-GPOS-00231</t>
    </r>
  </si>
  <si>
    <r>
      <rPr>
        <sz val="11"/>
        <color rgb="FF000000"/>
        <rFont val="Calibri"/>
      </rPr>
      <t>Verify the Uncomplicated Firewall is configured to employ a deny-all, allow-by-exception policy for allowing connections to other systems.</t>
    </r>
    <r>
      <rPr>
        <sz val="11"/>
        <color rgb="FF000000"/>
        <rFont val="Calibri"/>
      </rPr>
      <t xml:space="preserve">
</t>
    </r>
    <r>
      <rPr>
        <sz val="11"/>
        <color rgb="FF000000"/>
        <rFont val="Calibri"/>
      </rPr>
      <t>Check the Uncomplicated Firewall configuration with the following command:</t>
    </r>
    <r>
      <rPr>
        <sz val="11"/>
        <color rgb="FF000000"/>
        <rFont val="Calibri"/>
      </rPr>
      <t xml:space="preserve">
</t>
    </r>
    <r>
      <rPr>
        <sz val="11"/>
        <color rgb="FF000000"/>
        <rFont val="Calibri"/>
      </rPr>
      <t># sudo ufw status</t>
    </r>
    <r>
      <rPr>
        <sz val="11"/>
        <color rgb="FF000000"/>
        <rFont val="Calibri"/>
      </rPr>
      <t xml:space="preserve">
</t>
    </r>
    <r>
      <rPr>
        <sz val="11"/>
        <color rgb="FF000000"/>
        <rFont val="Calibri"/>
      </rPr>
      <t>Status: active</t>
    </r>
    <r>
      <rPr>
        <sz val="11"/>
        <color rgb="FF000000"/>
        <rFont val="Calibri"/>
      </rPr>
      <t xml:space="preserve">
</t>
    </r>
    <r>
      <rPr>
        <sz val="11"/>
        <color rgb="FF000000"/>
        <rFont val="Calibri"/>
      </rPr>
      <t xml:space="preserve">     To                         Action      From</t>
    </r>
    <r>
      <rPr>
        <sz val="11"/>
        <color rgb="FF000000"/>
        <rFont val="Calibri"/>
      </rPr>
      <t xml:space="preserve">
</t>
    </r>
    <r>
      <rPr>
        <sz val="11"/>
        <color rgb="FF000000"/>
        <rFont val="Calibri"/>
      </rPr>
      <t xml:space="preserve">     --                         ------      ----</t>
    </r>
    <r>
      <rPr>
        <sz val="11"/>
        <color rgb="FF000000"/>
        <rFont val="Calibri"/>
      </rPr>
      <t xml:space="preserve">
</t>
    </r>
    <r>
      <rPr>
        <sz val="11"/>
        <color rgb="FF000000"/>
        <rFont val="Calibri"/>
      </rPr>
      <t>[ 1] 22                         LIMIT IN    Anywhere</t>
    </r>
    <r>
      <rPr>
        <sz val="11"/>
        <color rgb="FF000000"/>
        <rFont val="Calibri"/>
      </rPr>
      <t xml:space="preserve">
</t>
    </r>
    <r>
      <rPr>
        <sz val="11"/>
        <color rgb="FF000000"/>
        <rFont val="Calibri"/>
      </rPr>
      <t>If any services, ports, or applications are "allowed" and are not documented with the organization, this is a finding.</t>
    </r>
  </si>
  <si>
    <t>V-215114</t>
  </si>
  <si>
    <r>
      <rPr>
        <sz val="11"/>
        <rFont val="Calibri"/>
      </rPr>
      <t>The Ubuntu operating system must be configured to prohibit or restrict the use of functions, ports, protocols, and/or services, as defined in the Ports, Protocols, and Services Management (PPSM) Category Assignments List (CAL) and vulnerability assessments.</t>
    </r>
  </si>
  <si>
    <r>
      <rPr>
        <sz val="11"/>
        <color rgb="FF000000"/>
        <rFont val="Calibri"/>
      </rPr>
      <t>Add/Modify the Ubuntu operating system's firewall settings and/or running services to comply with the Ports, Protocols, and Services Management (PPSM) Category Assignments List (CAL).</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</si>
  <si>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Ubuntu 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Ubuntu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</si>
  <si>
    <t>V-215115</t>
  </si>
  <si>
    <r>
      <rPr>
        <sz val="11"/>
        <rFont val="Calibri"/>
      </rPr>
      <t>A sticky bit must be set on all public directories to prevent unauthorized and unintended information transferred via shared system resources.</t>
    </r>
  </si>
  <si>
    <r>
      <rPr>
        <sz val="11"/>
        <color rgb="FF000000"/>
        <rFont val="Calibri"/>
      </rPr>
      <t>Configure all world writable directories have the sticky bit set to prevent unauthorized and unintended information transferred via shared system resources.</t>
    </r>
    <r>
      <rPr>
        <sz val="11"/>
        <color rgb="FF000000"/>
        <rFont val="Calibri"/>
      </rPr>
      <t xml:space="preserve">
</t>
    </r>
    <r>
      <rPr>
        <sz val="11"/>
        <color rgb="FF000000"/>
        <rFont val="Calibri"/>
      </rPr>
      <t>Set the sticky bit on all world writable directories using the command, replace "[World-Writable Directory]" with any directory path missing the sticky bit:</t>
    </r>
    <r>
      <rPr>
        <sz val="11"/>
        <color rgb="FF000000"/>
        <rFont val="Calibri"/>
      </rPr>
      <t xml:space="preserve">
</t>
    </r>
    <r>
      <rPr>
        <sz val="11"/>
        <color rgb="FF000000"/>
        <rFont val="Calibri"/>
      </rPr>
      <t># sudo chmod 1777 [World-Writable Directory]</t>
    </r>
  </si>
  <si>
    <r>
      <rPr>
        <sz val="11"/>
        <color rgb="FF000000"/>
        <rFont val="Calibri"/>
      </rPr>
      <t>Verify that all world writable directories have the sticky bit set.</t>
    </r>
    <r>
      <rPr>
        <sz val="11"/>
        <color rgb="FF000000"/>
        <rFont val="Calibri"/>
      </rPr>
      <t xml:space="preserve">
</t>
    </r>
    <r>
      <rPr>
        <sz val="11"/>
        <color rgb="FF000000"/>
        <rFont val="Calibri"/>
      </rPr>
      <t>Check to see that all world writable directories have the sticky bit set by running the following command:</t>
    </r>
    <r>
      <rPr>
        <sz val="11"/>
        <color rgb="FF000000"/>
        <rFont val="Calibri"/>
      </rPr>
      <t xml:space="preserve">
</t>
    </r>
    <r>
      <rPr>
        <sz val="11"/>
        <color rgb="FF000000"/>
        <rFont val="Calibri"/>
      </rPr>
      <t># sudo find / -type d  \( -perm -0002 -a ! -perm -1000 \) -print 2&gt;/dev/null</t>
    </r>
    <r>
      <rPr>
        <sz val="11"/>
        <color rgb="FF000000"/>
        <rFont val="Calibri"/>
      </rPr>
      <t xml:space="preserve">
</t>
    </r>
    <r>
      <rPr>
        <sz val="11"/>
        <color rgb="FF000000"/>
        <rFont val="Calibri"/>
      </rPr>
      <t>drwxrwxrwxt 7 root root 4096 Jul 26 11:19 /tmp</t>
    </r>
    <r>
      <rPr>
        <sz val="11"/>
        <color rgb="FF000000"/>
        <rFont val="Calibri"/>
      </rPr>
      <t xml:space="preserve">
</t>
    </r>
    <r>
      <rPr>
        <sz val="11"/>
        <color rgb="FF000000"/>
        <rFont val="Calibri"/>
      </rPr>
      <t>If any of the returned directories are world writable and do not have the sticky bit set, this is a finding.</t>
    </r>
  </si>
  <si>
    <t>V-215116</t>
  </si>
  <si>
    <r>
      <rPr>
        <sz val="11"/>
        <rFont val="Calibri"/>
      </rPr>
      <t>The Ubuntu operating system must compare internal information system clocks at least every 24 hours with a server which is synchronized to an authoritative time source, such as the United States Naval Observatory (USNO) time servers, or a time server designated for the appropriate DoD network (NIPRNet/SIPRNet), and/or the Global Positioning System (GPS).</t>
    </r>
  </si>
  <si>
    <r>
      <rPr>
        <sz val="11"/>
        <color rgb="FF000000"/>
        <rFont val="Calibri"/>
      </rPr>
      <t>Note: If the system is not networked this item is Not Applicable.</t>
    </r>
    <r>
      <rPr>
        <sz val="11"/>
        <color rgb="FF000000"/>
        <rFont val="Calibri"/>
      </rPr>
      <t xml:space="preserve">
</t>
    </r>
    <r>
      <rPr>
        <sz val="11"/>
        <color rgb="FF000000"/>
        <rFont val="Calibri"/>
      </rPr>
      <t xml:space="preserve">To configure the system clock to compare the system clock at least every 24 hours to the authoritative time source, edit the "/etc/chrony/chrony.conf" file. </t>
    </r>
    <r>
      <rPr>
        <sz val="11"/>
        <color rgb="FF000000"/>
        <rFont val="Calibri"/>
      </rPr>
      <t xml:space="preserve">
</t>
    </r>
    <r>
      <rPr>
        <sz val="11"/>
        <color rgb="FF000000"/>
        <rFont val="Calibri"/>
      </rPr>
      <t>Add or correct the following lines, by replacing "[source]" in the following line with an authoritative DoD time source:</t>
    </r>
    <r>
      <rPr>
        <sz val="11"/>
        <color rgb="FF000000"/>
        <rFont val="Calibri"/>
      </rPr>
      <t xml:space="preserve">
</t>
    </r>
    <r>
      <rPr>
        <sz val="11"/>
        <color rgb="FF000000"/>
        <rFont val="Calibri"/>
      </rPr>
      <t>server [source] iburst maxpoll 17</t>
    </r>
    <r>
      <rPr>
        <sz val="11"/>
        <color rgb="FF000000"/>
        <rFont val="Calibri"/>
      </rPr>
      <t xml:space="preserve">
</t>
    </r>
    <r>
      <rPr>
        <sz val="11"/>
        <color rgb="FF000000"/>
        <rFont val="Calibri"/>
      </rPr>
      <t>If the "chrony" service was running and the value of "maxpoll" or "server" was updated, then the service must be restarted using the following command:</t>
    </r>
    <r>
      <rPr>
        <sz val="11"/>
        <color rgb="FF000000"/>
        <rFont val="Calibri"/>
      </rPr>
      <t xml:space="preserve">
</t>
    </r>
    <r>
      <rPr>
        <sz val="11"/>
        <color rgb="FF000000"/>
        <rFont val="Calibri"/>
      </rPr>
      <t># sudo systemctl restart chrony.service</t>
    </r>
    <r>
      <rPr>
        <sz val="11"/>
        <color rgb="FF000000"/>
        <rFont val="Calibri"/>
      </rPr>
      <t xml:space="preserve">
</t>
    </r>
    <r>
      <rPr>
        <sz val="11"/>
        <color rgb="FF000000"/>
        <rFont val="Calibri"/>
      </rPr>
      <t>If the "chrony" service was not running then it must be started:</t>
    </r>
    <r>
      <rPr>
        <sz val="11"/>
        <color rgb="FF000000"/>
        <rFont val="Calibri"/>
      </rPr>
      <t xml:space="preserve">
</t>
    </r>
    <r>
      <rPr>
        <sz val="11"/>
        <color rgb="FF000000"/>
        <rFont val="Calibri"/>
      </rPr>
      <t># sudo systemctl start chrony.service</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</si>
  <si>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</si>
  <si>
    <r>
      <rPr>
        <sz val="11"/>
        <color rgb="FF000000"/>
        <rFont val="Calibri"/>
      </rPr>
      <t>The system clock must be configured to compare the system clock at least every 24 hours to the authoritative time source.</t>
    </r>
    <r>
      <rPr>
        <sz val="11"/>
        <color rgb="FF000000"/>
        <rFont val="Calibri"/>
      </rPr>
      <t xml:space="preserve">
</t>
    </r>
    <r>
      <rPr>
        <sz val="11"/>
        <color rgb="FF000000"/>
        <rFont val="Calibri"/>
      </rPr>
      <t>Note: If the system is not networked this item is Not Applicable. The value of [source] should be an authoritative DoD time source.</t>
    </r>
    <r>
      <rPr>
        <sz val="11"/>
        <color rgb="FF000000"/>
        <rFont val="Calibri"/>
      </rPr>
      <t xml:space="preserve">
</t>
    </r>
    <r>
      <rPr>
        <sz val="11"/>
        <color rgb="FF000000"/>
        <rFont val="Calibri"/>
      </rPr>
      <t>Verify that "Chrony" is active and enabled by running the following command:</t>
    </r>
    <r>
      <rPr>
        <sz val="11"/>
        <color rgb="FF000000"/>
        <rFont val="Calibri"/>
      </rPr>
      <t xml:space="preserve">
</t>
    </r>
    <r>
      <rPr>
        <sz val="11"/>
        <color rgb="FF000000"/>
        <rFont val="Calibri"/>
      </rPr>
      <t># sudo systemctl status chrony.service</t>
    </r>
    <r>
      <rPr>
        <sz val="11"/>
        <color rgb="FF000000"/>
        <rFont val="Calibri"/>
      </rPr>
      <t xml:space="preserve">
</t>
    </r>
    <r>
      <rPr>
        <sz val="11"/>
        <color rgb="FF000000"/>
        <rFont val="Calibri"/>
      </rPr>
      <t>chrony.service - LSB: Controls chronyd NTP time daemon</t>
    </r>
    <r>
      <rPr>
        <sz val="11"/>
        <color rgb="FF000000"/>
        <rFont val="Calibri"/>
      </rPr>
      <t xml:space="preserve">
</t>
    </r>
    <r>
      <rPr>
        <sz val="11"/>
        <color rgb="FF000000"/>
        <rFont val="Calibri"/>
      </rPr>
      <t>Loaded: loaded (/etc/init.d/chrony; bad; vendor preset: enabled)</t>
    </r>
    <r>
      <rPr>
        <sz val="11"/>
        <color rgb="FF000000"/>
        <rFont val="Calibri"/>
      </rPr>
      <t xml:space="preserve">
</t>
    </r>
    <r>
      <rPr>
        <sz val="11"/>
        <color rgb="FF000000"/>
        <rFont val="Calibri"/>
      </rPr>
      <t>Active: active (running) since Wed 2020-01-08 14:01:47 EST; 50min ago</t>
    </r>
    <r>
      <rPr>
        <sz val="11"/>
        <color rgb="FF000000"/>
        <rFont val="Calibri"/>
      </rPr>
      <t xml:space="preserve">
</t>
    </r>
    <r>
      <rPr>
        <sz val="11"/>
        <color rgb="FF000000"/>
        <rFont val="Calibri"/>
      </rPr>
      <t>Docs: man:systemd-sysv-generator(8)</t>
    </r>
    <r>
      <rPr>
        <sz val="11"/>
        <color rgb="FF000000"/>
        <rFont val="Calibri"/>
      </rPr>
      <t xml:space="preserve">
</t>
    </r>
    <r>
      <rPr>
        <sz val="11"/>
        <color rgb="FF000000"/>
        <rFont val="Calibri"/>
      </rPr>
      <t>If "chrony.service" is not "loaded", this is a finding.</t>
    </r>
    <r>
      <rPr>
        <sz val="11"/>
        <color rgb="FF000000"/>
        <rFont val="Calibri"/>
      </rPr>
      <t xml:space="preserve">
</t>
    </r>
    <r>
      <rPr>
        <sz val="11"/>
        <color rgb="FF000000"/>
        <rFont val="Calibri"/>
      </rPr>
      <t>If "chrony.service" is not "active (running)", this is a finding.</t>
    </r>
    <r>
      <rPr>
        <sz val="11"/>
        <color rgb="FF000000"/>
        <rFont val="Calibri"/>
      </rPr>
      <t xml:space="preserve">
</t>
    </r>
    <r>
      <rPr>
        <sz val="11"/>
        <color rgb="FF000000"/>
        <rFont val="Calibri"/>
      </rPr>
      <t>Verify that the "chrony.conf" file is configured to an authoritative DoD time source by running the following command:</t>
    </r>
    <r>
      <rPr>
        <sz val="11"/>
        <color rgb="FF000000"/>
        <rFont val="Calibri"/>
      </rPr>
      <t xml:space="preserve">
</t>
    </r>
    <r>
      <rPr>
        <sz val="11"/>
        <color rgb="FF000000"/>
        <rFont val="Calibri"/>
      </rPr>
      <t># grep -i ^server /etc/chrony/chrony.conf</t>
    </r>
    <r>
      <rPr>
        <sz val="11"/>
        <color rgb="FF000000"/>
        <rFont val="Calibri"/>
      </rPr>
      <t xml:space="preserve">
</t>
    </r>
    <r>
      <rPr>
        <sz val="11"/>
        <color rgb="FF000000"/>
        <rFont val="Calibri"/>
      </rPr>
      <t>server [source] iburst maxpoll 17</t>
    </r>
    <r>
      <rPr>
        <sz val="11"/>
        <color rgb="FF000000"/>
        <rFont val="Calibri"/>
      </rPr>
      <t xml:space="preserve">
</t>
    </r>
    <r>
      <rPr>
        <sz val="11"/>
        <color rgb="FF000000"/>
        <rFont val="Calibri"/>
      </rPr>
      <t>If the parameter "server" is not set, is not set to an authoritative DoD time source, or is commented out, this is a finding.</t>
    </r>
    <r>
      <rPr>
        <sz val="11"/>
        <color rgb="FF000000"/>
        <rFont val="Calibri"/>
      </rPr>
      <t xml:space="preserve">
</t>
    </r>
    <r>
      <rPr>
        <sz val="11"/>
        <color rgb="FF000000"/>
        <rFont val="Calibri"/>
      </rPr>
      <t>Check the value of "maxpoll" in the "/etc/chrony/chrony.conf" file with the following command:</t>
    </r>
    <r>
      <rPr>
        <sz val="11"/>
        <color rgb="FF000000"/>
        <rFont val="Calibri"/>
      </rPr>
      <t xml:space="preserve">
</t>
    </r>
    <r>
      <rPr>
        <sz val="11"/>
        <color rgb="FF000000"/>
        <rFont val="Calibri"/>
      </rPr>
      <t># sudo grep -i maxpoll /etc/chrony/chrony.conf</t>
    </r>
    <r>
      <rPr>
        <sz val="11"/>
        <color rgb="FF000000"/>
        <rFont val="Calibri"/>
      </rPr>
      <t xml:space="preserve">
</t>
    </r>
    <r>
      <rPr>
        <sz val="11"/>
        <color rgb="FF000000"/>
        <rFont val="Calibri"/>
      </rPr>
      <t>server [source] iburst maxpoll 17</t>
    </r>
    <r>
      <rPr>
        <sz val="11"/>
        <color rgb="FF000000"/>
        <rFont val="Calibri"/>
      </rPr>
      <t xml:space="preserve">
</t>
    </r>
    <r>
      <rPr>
        <sz val="11"/>
        <color rgb="FF000000"/>
        <rFont val="Calibri"/>
      </rPr>
      <t>If "maxpoll" is not set to "17" or does not exist, this is a finding.</t>
    </r>
  </si>
  <si>
    <t>V-215117</t>
  </si>
  <si>
    <r>
      <rPr>
        <sz val="11"/>
        <rFont val="Calibri"/>
      </rPr>
      <t>The Ubuntu operating system must synchronize internal information system clocks to the authoritative time source when the time difference is greater than one second.</t>
    </r>
  </si>
  <si>
    <r>
      <rPr>
        <sz val="11"/>
        <color rgb="FF000000"/>
        <rFont val="Calibri"/>
      </rPr>
      <t>The Network Time Protocol (NTP) will run in continuous mode by default. If the query only option (-q) has been added to the ntpdate command in /etc/init.d/ntpd it must be removed.</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</si>
  <si>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t>
    </r>
    <r>
      <rPr>
        <sz val="11"/>
        <color rgb="FF000000"/>
        <rFont val="Calibri"/>
      </rPr>
      <t xml:space="preserve">
</t>
    </r>
    <r>
      <rPr>
        <sz val="11"/>
        <color rgb="FF000000"/>
        <rFont val="Calibri"/>
      </rPr>
      <t>Organizations should also consider endpoints that may not have regular access to the authoritative time server (e.g., mobile, teleworking, and tactical endpoints). This requirement is related to the comparison done every 24 hours in SRG-OS-000355 because a comparison must be done in order to determine the time difference.</t>
    </r>
  </si>
  <si>
    <r>
      <rPr>
        <sz val="11"/>
        <color rgb="FF000000"/>
        <rFont val="Calibri"/>
      </rPr>
      <t>Verify that Network Time Protocol (NTP) is running in continuous mode.</t>
    </r>
    <r>
      <rPr>
        <sz val="11"/>
        <color rgb="FF000000"/>
        <rFont val="Calibri"/>
      </rPr>
      <t xml:space="preserve">
</t>
    </r>
    <r>
      <rPr>
        <sz val="11"/>
        <color rgb="FF000000"/>
        <rFont val="Calibri"/>
      </rPr>
      <t>Check that NTP is running in continuous mode with the following command:</t>
    </r>
    <r>
      <rPr>
        <sz val="11"/>
        <color rgb="FF000000"/>
        <rFont val="Calibri"/>
      </rPr>
      <t xml:space="preserve">
</t>
    </r>
    <r>
      <rPr>
        <sz val="11"/>
        <color rgb="FF000000"/>
        <rFont val="Calibri"/>
      </rPr>
      <t># grep ntpdate /etc/init.d/ntpd</t>
    </r>
    <r>
      <rPr>
        <sz val="11"/>
        <color rgb="FF000000"/>
        <rFont val="Calibri"/>
      </rPr>
      <t xml:space="preserve">
</t>
    </r>
    <r>
      <rPr>
        <sz val="11"/>
        <color rgb="FF000000"/>
        <rFont val="Calibri"/>
      </rPr>
      <t xml:space="preserve">  if ntpdate -u -s -b -p 4 -t 5 $NTPSERVER ; then</t>
    </r>
    <r>
      <rPr>
        <sz val="11"/>
        <color rgb="FF000000"/>
        <rFont val="Calibri"/>
      </rPr>
      <t xml:space="preserve">
</t>
    </r>
    <r>
      <rPr>
        <sz val="11"/>
        <color rgb="FF000000"/>
        <rFont val="Calibri"/>
      </rPr>
      <t>If the option "-q" is present, this is a finding.</t>
    </r>
  </si>
  <si>
    <t>V-215118</t>
  </si>
  <si>
    <r>
      <rPr>
        <sz val="11"/>
        <rFont val="Calibri"/>
      </rPr>
      <t>The Ubuntu operating system must record time stamps for audit records that can be mapped to Coordinated Universal Time (UTC) or Greenwich Mean Time (GMT).</t>
    </r>
  </si>
  <si>
    <r>
      <rPr>
        <sz val="11"/>
        <color rgb="FF000000"/>
        <rFont val="Calibri"/>
      </rPr>
      <t>To configure the system time zone to use Coordinated Universal Time (UTC) or Greenwich Mean Time (GMT), run the following command replacing [ZONE] with UTC or GMT.</t>
    </r>
    <r>
      <rPr>
        <sz val="11"/>
        <color rgb="FF000000"/>
        <rFont val="Calibri"/>
      </rPr>
      <t xml:space="preserve">
</t>
    </r>
    <r>
      <rPr>
        <sz val="11"/>
        <color rgb="FF000000"/>
        <rFont val="Calibri"/>
      </rPr>
      <t># sudo timedatectl set-timezone [ZONE]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</si>
  <si>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Ubuntu operating system include date and time. Time is commonly expressed in Coordinated Universal Time (UTC), a modern continuation of Greenwich Mean Time (GMT), or local time with an offset from UTC.</t>
    </r>
  </si>
  <si>
    <r>
      <rPr>
        <sz val="11"/>
        <color rgb="FF000000"/>
        <rFont val="Calibri"/>
      </rPr>
      <t xml:space="preserve">The time zone must be configured to use Coordinated Universal Time (UTC) or Greenwich Mean Time (GMT). To verify run the following command. </t>
    </r>
    <r>
      <rPr>
        <sz val="11"/>
        <color rgb="FF000000"/>
        <rFont val="Calibri"/>
      </rPr>
      <t xml:space="preserve">
</t>
    </r>
    <r>
      <rPr>
        <sz val="11"/>
        <color rgb="FF000000"/>
        <rFont val="Calibri"/>
      </rPr>
      <t># sudo timedatectl status | grep -i "time zone"</t>
    </r>
    <r>
      <rPr>
        <sz val="11"/>
        <color rgb="FF000000"/>
        <rFont val="Calibri"/>
      </rPr>
      <t xml:space="preserve">
</t>
    </r>
    <r>
      <rPr>
        <sz val="11"/>
        <color rgb="FF000000"/>
        <rFont val="Calibri"/>
      </rPr>
      <t>Time zone: UTC (UTC, +0000)</t>
    </r>
    <r>
      <rPr>
        <sz val="11"/>
        <color rgb="FF000000"/>
        <rFont val="Calibri"/>
      </rPr>
      <t xml:space="preserve">
</t>
    </r>
    <r>
      <rPr>
        <sz val="11"/>
        <color rgb="FF000000"/>
        <rFont val="Calibri"/>
      </rPr>
      <t>If "Time zone" is not set to UTC or GMT, this is a finding.</t>
    </r>
  </si>
  <si>
    <t>V-215119</t>
  </si>
  <si>
    <r>
      <rPr>
        <sz val="11"/>
        <rFont val="Calibri"/>
      </rPr>
      <t>The Ubuntu operating system must implement non-executable data to protect its memory from unauthorized code execution.</t>
    </r>
  </si>
  <si>
    <r>
      <rPr>
        <sz val="11"/>
        <color rgb="FF000000"/>
        <rFont val="Calibri"/>
      </rPr>
      <t>The NX bit execute protection must be enabled in the system BIOS.</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</si>
  <si>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</si>
  <si>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Verify the NX (no-execution) bit flag is set on the system.</t>
    </r>
    <r>
      <rPr>
        <sz val="11"/>
        <color rgb="FF000000"/>
        <rFont val="Calibri"/>
      </rPr>
      <t xml:space="preserve">
</t>
    </r>
    <r>
      <rPr>
        <sz val="11"/>
        <color rgb="FF000000"/>
        <rFont val="Calibri"/>
      </rPr>
      <t>Check that the no-execution bit flag is set with the following commands:</t>
    </r>
    <r>
      <rPr>
        <sz val="11"/>
        <color rgb="FF000000"/>
        <rFont val="Calibri"/>
      </rPr>
      <t xml:space="preserve">
</t>
    </r>
    <r>
      <rPr>
        <sz val="11"/>
        <color rgb="FF000000"/>
        <rFont val="Calibri"/>
      </rPr>
      <t># dmesg | grep NX</t>
    </r>
    <r>
      <rPr>
        <sz val="11"/>
        <color rgb="FF000000"/>
        <rFont val="Calibri"/>
      </rPr>
      <t xml:space="preserve">
</t>
    </r>
    <r>
      <rPr>
        <sz val="11"/>
        <color rgb="FF000000"/>
        <rFont val="Calibri"/>
      </rPr>
      <t>[    0.000000] NX (Execute Disable) protection: active</t>
    </r>
    <r>
      <rPr>
        <sz val="11"/>
        <color rgb="FF000000"/>
        <rFont val="Calibri"/>
      </rPr>
      <t xml:space="preserve">
</t>
    </r>
    <r>
      <rPr>
        <sz val="11"/>
        <color rgb="FF000000"/>
        <rFont val="Calibri"/>
      </rPr>
      <t xml:space="preserve">If "dmesg" does not show "NX (Execute Disable) protection" active, check the cpuinfo settings with the following command: </t>
    </r>
    <r>
      <rPr>
        <sz val="11"/>
        <color rgb="FF000000"/>
        <rFont val="Calibri"/>
      </rPr>
      <t xml:space="preserve">
</t>
    </r>
    <r>
      <rPr>
        <sz val="11"/>
        <color rgb="FF000000"/>
        <rFont val="Calibri"/>
      </rPr>
      <t># less /proc/cpuinfo | grep -i flags</t>
    </r>
    <r>
      <rPr>
        <sz val="11"/>
        <color rgb="FF000000"/>
        <rFont val="Calibri"/>
      </rPr>
      <t xml:space="preserve">
</t>
    </r>
    <r>
      <rPr>
        <sz val="11"/>
        <color rgb="FF000000"/>
        <rFont val="Calibri"/>
      </rPr>
      <t>flags       : fpu vme de pse tsc ms nx rdtscp lm constant_tsc</t>
    </r>
    <r>
      <rPr>
        <sz val="11"/>
        <color rgb="FF000000"/>
        <rFont val="Calibri"/>
      </rPr>
      <t xml:space="preserve">
</t>
    </r>
    <r>
      <rPr>
        <sz val="11"/>
        <color rgb="FF000000"/>
        <rFont val="Calibri"/>
      </rPr>
      <t>If "flags" does not contain the "nx" flag, this is a finding.</t>
    </r>
  </si>
  <si>
    <t>V-215120</t>
  </si>
  <si>
    <r>
      <rPr>
        <sz val="11"/>
        <rFont val="Calibri"/>
      </rPr>
      <t>The Ubuntu operating system must implement address space layout randomization to protect its memory from unauthorized code execution.</t>
    </r>
  </si>
  <si>
    <r>
      <rPr>
        <sz val="11"/>
        <color rgb="FF000000"/>
        <rFont val="Calibri"/>
      </rPr>
      <t>Configure the operating system implement virtual address space randomization.</t>
    </r>
    <r>
      <rPr>
        <sz val="11"/>
        <color rgb="FF000000"/>
        <rFont val="Calibri"/>
      </rPr>
      <t xml:space="preserve">
</t>
    </r>
    <r>
      <rPr>
        <sz val="11"/>
        <color rgb="FF000000"/>
        <rFont val="Calibri"/>
      </rPr>
      <t>Set the system to the required kernel parameter by adding the following line to "/etc/sysctl.conf" (or modify the line to have the required value):</t>
    </r>
    <r>
      <rPr>
        <sz val="11"/>
        <color rgb="FF000000"/>
        <rFont val="Calibri"/>
      </rPr>
      <t xml:space="preserve">
</t>
    </r>
    <r>
      <rPr>
        <sz val="11"/>
        <color rgb="FF000000"/>
        <rFont val="Calibri"/>
      </rPr>
      <t>kernel.randomize_va_space=2</t>
    </r>
  </si>
  <si>
    <r>
      <rPr>
        <sz val="11"/>
        <color rgb="FF000000"/>
        <rFont val="Calibri"/>
      </rPr>
      <t>Verify the Ubuntu operating system implements address space layout randomization (ASLR).</t>
    </r>
    <r>
      <rPr>
        <sz val="11"/>
        <color rgb="FF000000"/>
        <rFont val="Calibri"/>
      </rPr>
      <t xml:space="preserve">
</t>
    </r>
    <r>
      <rPr>
        <sz val="11"/>
        <color rgb="FF000000"/>
        <rFont val="Calibri"/>
      </rPr>
      <t>Check that ASLR is configured on the system with the following command:</t>
    </r>
    <r>
      <rPr>
        <sz val="11"/>
        <color rgb="FF000000"/>
        <rFont val="Calibri"/>
      </rPr>
      <t xml:space="preserve">
</t>
    </r>
    <r>
      <rPr>
        <sz val="11"/>
        <color rgb="FF000000"/>
        <rFont val="Calibri"/>
      </rPr>
      <t># sudo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nothing is returned; we must verify the kernel parameter "randomize_va_space" is set to "2" with the following command:</t>
    </r>
    <r>
      <rPr>
        <sz val="11"/>
        <color rgb="FF000000"/>
        <rFont val="Calibri"/>
      </rPr>
      <t xml:space="preserve">
</t>
    </r>
    <r>
      <rPr>
        <sz val="11"/>
        <color rgb="FF000000"/>
        <rFont val="Calibri"/>
      </rPr>
      <t># kernel.randomize_va_space" /etc/sysctl.conf /etc/sysctl.d/*</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"kernel.randomize_va_space" is not set to "2", this is a finding.</t>
    </r>
  </si>
  <si>
    <t>V-215121</t>
  </si>
  <si>
    <r>
      <rPr>
        <sz val="11"/>
        <rFont val="Calibri"/>
      </rPr>
      <t>The Ubuntu operating system must enforce SSHv2 for network access to all accounts.</t>
    </r>
  </si>
  <si>
    <r>
      <rPr>
        <sz val="11"/>
        <color rgb="FF000000"/>
        <rFont val="Calibri"/>
      </rPr>
      <t>Configure the Ubuntu operating system to enforce SSHv2 for network access to all accounts.</t>
    </r>
    <r>
      <rPr>
        <sz val="11"/>
        <color rgb="FF000000"/>
        <rFont val="Calibri"/>
      </rPr>
      <t xml:space="preserve">
</t>
    </r>
    <r>
      <rPr>
        <sz val="11"/>
        <color rgb="FF000000"/>
        <rFont val="Calibri"/>
      </rPr>
      <t>Add or update the following line in the "/etc/ssh/sshd_config" file:</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Restart the ssh service.</t>
    </r>
    <r>
      <rPr>
        <sz val="11"/>
        <color rgb="FF000000"/>
        <rFont val="Calibri"/>
      </rPr>
      <t xml:space="preserve">
</t>
    </r>
    <r>
      <rPr>
        <sz val="11"/>
        <color rgb="FF000000"/>
        <rFont val="Calibri"/>
      </rPr>
      <t># systemctl restart sshd.service</t>
    </r>
  </si>
  <si>
    <r>
      <rPr>
        <sz val="11"/>
        <color rgb="FF000000"/>
        <rFont val="Calibri"/>
      </rPr>
      <t>A replay attack may enable an unauthorized user to gain access to the Ubuntu operating system. Authentication sessions between the authenticator and the Ubuntu operating system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privileged account is any information system account with authorizations of a 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r>
      <rPr>
        <sz val="11"/>
        <color rgb="FF000000"/>
        <rFont val="Calibri"/>
      </rPr>
      <t xml:space="preserve">
</t>
    </r>
    <r>
      <rPr>
        <sz val="11"/>
        <color rgb="FF000000"/>
        <rFont val="Calibri"/>
      </rPr>
      <t>Satisfies: SRG-OS-000112-GPOS-00057, SRG-OS-000113-GPOS-00058</t>
    </r>
  </si>
  <si>
    <r>
      <rPr>
        <sz val="11"/>
        <color rgb="FF000000"/>
        <rFont val="Calibri"/>
      </rPr>
      <t>Verify that the Ubuntu operating system enforces SSH protocol 2 for network access.</t>
    </r>
    <r>
      <rPr>
        <sz val="11"/>
        <color rgb="FF000000"/>
        <rFont val="Calibri"/>
      </rPr>
      <t xml:space="preserve">
</t>
    </r>
    <r>
      <rPr>
        <sz val="11"/>
        <color rgb="FF000000"/>
        <rFont val="Calibri"/>
      </rPr>
      <t>Check the protocol versions that SSH allows with the following command:</t>
    </r>
    <r>
      <rPr>
        <sz val="11"/>
        <color rgb="FF000000"/>
        <rFont val="Calibri"/>
      </rPr>
      <t xml:space="preserve">
</t>
    </r>
    <r>
      <rPr>
        <sz val="11"/>
        <color rgb="FF000000"/>
        <rFont val="Calibri"/>
      </rPr>
      <t>#grep -i protocol /etc/ssh/sshd_config</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If the returned line allows for use of protocol "1", is commented out, or the line is missing, this is a finding.</t>
    </r>
  </si>
  <si>
    <t>V-215122</t>
  </si>
  <si>
    <r>
      <rPr>
        <sz val="11"/>
        <rFont val="Calibri"/>
      </rPr>
      <t>The Ubuntu operating system must display the Standard Mandatory DoD Notice and Consent Banner before granting local or remote access to the system via a ssh logon and the user must acknowledge the usage conditions and take explicit actions to log on for further access.</t>
    </r>
  </si>
  <si>
    <r>
      <rPr>
        <sz val="11"/>
        <color rgb="FF000000"/>
        <rFont val="Calibri"/>
      </rPr>
      <t>Configure the Ubuntu operating system to display the Standard Mandatory DoD Notice and Consent Banner before granting access to the system via SSH logon.</t>
    </r>
    <r>
      <rPr>
        <sz val="11"/>
        <color rgb="FF000000"/>
        <rFont val="Calibri"/>
      </rPr>
      <t xml:space="preserve">
</t>
    </r>
    <r>
      <rPr>
        <sz val="11"/>
        <color rgb="FF000000"/>
        <rFont val="Calibri"/>
      </rPr>
      <t>Edit the SSH daemon configuration "/etc/ssh/sshd_config" file. Uncomment the banner keyword and configure it to point to the file that contains the correct banner. An example of this configure is below:</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Either create the file containing the banner, or replace the text in the file with the Standard Mandatory DoD Notice and Consent Banner. The DoD 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</si>
  <si>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Verify the Ubuntu operating system displays the Standard Mandatory DoD Notice and Consent Banner before granting access to the Ubuntu operating system via a ssh logon.</t>
    </r>
    <r>
      <rPr>
        <sz val="11"/>
        <color rgb="FF000000"/>
        <rFont val="Calibri"/>
      </rPr>
      <t xml:space="preserve">
</t>
    </r>
    <r>
      <rPr>
        <sz val="11"/>
        <color rgb="FF000000"/>
        <rFont val="Calibri"/>
      </rPr>
      <t>Check that the Ubuntu operating system displays the Standard Mandatory DoD Notice and Consent Banner before granting access to the Ubuntu operating system via a ssh logon with the following command:</t>
    </r>
    <r>
      <rPr>
        <sz val="11"/>
        <color rgb="FF000000"/>
        <rFont val="Calibri"/>
      </rPr>
      <t xml:space="preserve">
</t>
    </r>
    <r>
      <rPr>
        <sz val="11"/>
        <color rgb="FF000000"/>
        <rFont val="Calibri"/>
      </rPr>
      <t># grep -i banner /etc/ssh/sshd_config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The command will return the banner option along with the name of the file that contains the ssh banner. If the line is commented out this is a finding.</t>
    </r>
    <r>
      <rPr>
        <sz val="11"/>
        <color rgb="FF000000"/>
        <rFont val="Calibri"/>
      </rPr>
      <t xml:space="preserve">
</t>
    </r>
    <r>
      <rPr>
        <sz val="11"/>
        <color rgb="FF000000"/>
        <rFont val="Calibri"/>
      </rPr>
      <t>Check the specified banner file to check that it matches the Standard Mandatory DoD Notice and Consent Banner exactly:</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text does not match the Standard Mandatory DoD Notice and Consent Banner exactly, this is a finding.</t>
    </r>
  </si>
  <si>
    <t>V-215123</t>
  </si>
  <si>
    <r>
      <rPr>
        <sz val="11"/>
        <rFont val="Calibri"/>
      </rPr>
      <t>The Ubuntu operating system must not permit direct logons to the root account using remote access via SSH.</t>
    </r>
  </si>
  <si>
    <r>
      <rPr>
        <sz val="11"/>
        <color rgb="FF000000"/>
        <rFont val="Calibri"/>
      </rPr>
      <t>Configure the Ubuntu operating system to stop users from logging on remotely as the "root" user via SSH.</t>
    </r>
    <r>
      <rPr>
        <sz val="11"/>
        <color rgb="FF000000"/>
        <rFont val="Calibri"/>
      </rPr>
      <t xml:space="preserve">
</t>
    </r>
    <r>
      <rPr>
        <sz val="11"/>
        <color rgb="FF000000"/>
        <rFont val="Calibri"/>
      </rPr>
      <t>Edit the appropriate  "/etc/ssh/sshd_config" file to uncomment or add the line for the "PermitRootLogin" keyword and set its value to "no":</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</si>
  <si>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Even though the communications channel may be encrypted, an additional layer of security is gained by extending the policy of not logging on directly as root. In addition, logging on with a user-specific account provides individual accountability of actions performed on the system.</t>
    </r>
  </si>
  <si>
    <r>
      <rPr>
        <sz val="11"/>
        <color rgb="FF000000"/>
        <rFont val="Calibri"/>
      </rPr>
      <t>Verify remote access using SSH prevents users from logging on directly as "root".</t>
    </r>
    <r>
      <rPr>
        <sz val="11"/>
        <color rgb="FF000000"/>
        <rFont val="Calibri"/>
      </rPr>
      <t xml:space="preserve">
</t>
    </r>
    <r>
      <rPr>
        <sz val="11"/>
        <color rgb="FF000000"/>
        <rFont val="Calibri"/>
      </rPr>
      <t>Check that SSH prevents users from logging on directly as "root" with the following command:</t>
    </r>
    <r>
      <rPr>
        <sz val="11"/>
        <color rgb="FF000000"/>
        <rFont val="Calibri"/>
      </rPr>
      <t xml:space="preserve">
</t>
    </r>
    <r>
      <rPr>
        <sz val="11"/>
        <color rgb="FF000000"/>
        <rFont val="Calibri"/>
      </rPr>
      <t># grep PermitRootLogin /etc/ssh/sshd_config</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"PermitRootLogin" keyword is set to "yes", is missing, or is commented out, this is a finding.</t>
    </r>
  </si>
  <si>
    <t>V-215124</t>
  </si>
  <si>
    <r>
      <rPr>
        <sz val="11"/>
        <rFont val="Calibri"/>
      </rPr>
      <t>The Ubuntu operating system must implement DoD-approved encryption to protect the confidentiality of SSH connections.</t>
    </r>
  </si>
  <si>
    <r>
      <rPr>
        <sz val="11"/>
        <color rgb="FF000000"/>
        <rFont val="Calibri"/>
      </rPr>
      <t>Configure the Ubuntu operating system to allow the SSH daemon to only implement DoD-approved encryption.</t>
    </r>
    <r>
      <rPr>
        <sz val="11"/>
        <color rgb="FF000000"/>
        <rFont val="Calibri"/>
      </rPr>
      <t xml:space="preserve">
</t>
    </r>
    <r>
      <rPr>
        <sz val="11"/>
        <color rgb="FF000000"/>
        <rFont val="Calibri"/>
      </rPr>
      <t>Add the following line (or modify the line to have the required value) to the "/etc/ssh/sshd_config" file (this file may be named differently or be in a different location if using a version of SSH that is provided by a third-party vendor):</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</si>
  <si>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By specifying a cipher list with the order of ciphers being in a “strongest to weakest” orientation, the system will automatically attempt to use the strongest cipher for securing SSH connections.</t>
    </r>
  </si>
  <si>
    <r>
      <rPr>
        <sz val="11"/>
        <color rgb="FF000000"/>
        <rFont val="Calibri"/>
      </rPr>
      <t>Verify the SSH daemon is configured to only implement DoD-approved encryption.</t>
    </r>
    <r>
      <rPr>
        <sz val="11"/>
        <color rgb="FF000000"/>
        <rFont val="Calibri"/>
      </rPr>
      <t xml:space="preserve">
</t>
    </r>
    <r>
      <rPr>
        <sz val="11"/>
        <color rgb="FF000000"/>
        <rFont val="Calibri"/>
      </rPr>
      <t>Check the SSH daemon's current configured ciphers by running the following command:</t>
    </r>
    <r>
      <rPr>
        <sz val="11"/>
        <color rgb="FF000000"/>
        <rFont val="Calibri"/>
      </rPr>
      <t xml:space="preserve">
</t>
    </r>
    <r>
      <rPr>
        <sz val="11"/>
        <color rgb="FF000000"/>
        <rFont val="Calibri"/>
      </rPr>
      <t># sudo grep -i ciphers /etc/ssh/sshd_config | grep -v '^#'</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If any ciphers other than "aes256-ctr", "aes192-ctr", or "aes128-ctr" are listed, the order differs from the example above, the "Ciphers" keyword is missing, or the returned line is commented out, this is a finding.</t>
    </r>
  </si>
  <si>
    <t>V-215125</t>
  </si>
  <si>
    <r>
      <rPr>
        <sz val="11"/>
        <rFont val="Calibri"/>
      </rPr>
      <t>The SSH daemon must be configured to only use Message Authentication Codes (MACs) employing FIPS 140-2 approved cryptographic hash algorithms.</t>
    </r>
  </si>
  <si>
    <r>
      <rPr>
        <sz val="11"/>
        <color rgb="FF000000"/>
        <rFont val="Calibri"/>
      </rPr>
      <t>Configure the Ubuntu operating system to allow the SSH daemon to only use Message Authentication Codes (MACs) that employ FIPS 140-2 approved ciphers.</t>
    </r>
    <r>
      <rPr>
        <sz val="11"/>
        <color rgb="FF000000"/>
        <rFont val="Calibri"/>
      </rPr>
      <t xml:space="preserve">
</t>
    </r>
    <r>
      <rPr>
        <sz val="11"/>
        <color rgb="FF000000"/>
        <rFont val="Calibri"/>
      </rPr>
      <t>Add the following line (or modify the line to have the required value) to the "/etc/ssh/sshd_config" file (this file may be named differently or be in a different location if using a version of SSH that is provided by a third-party vendor):</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</si>
  <si>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Satisfies: SRG-OS-000250-GPOS-00093, SRG-OS-000393-GPOS-00173, SRG-OS-000394-GPOS-00174</t>
    </r>
  </si>
  <si>
    <r>
      <rPr>
        <sz val="11"/>
        <color rgb="FF000000"/>
        <rFont val="Calibri"/>
      </rPr>
      <t>Verify the SSH daemon is configured to only use Message Authentication Codes (MACs) that employ FIPS 140-2 approved ciphers.</t>
    </r>
    <r>
      <rPr>
        <sz val="11"/>
        <color rgb="FF000000"/>
        <rFont val="Calibri"/>
      </rPr>
      <t xml:space="preserve">
</t>
    </r>
    <r>
      <rPr>
        <sz val="11"/>
        <color rgb="FF000000"/>
        <rFont val="Calibri"/>
      </rPr>
      <t>Check that the SSH daemon is configured to only use MACs that employ FIPS 140-2 approved ciphers with the following command:</t>
    </r>
    <r>
      <rPr>
        <sz val="11"/>
        <color rgb="FF000000"/>
        <rFont val="Calibri"/>
      </rPr>
      <t xml:space="preserve">
</t>
    </r>
    <r>
      <rPr>
        <sz val="11"/>
        <color rgb="FF000000"/>
        <rFont val="Calibri"/>
      </rPr>
      <t># sudo grep -i macs /etc/ssh/sshd_config</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any ciphers other than "hmac-sha2-512" or "hmac-sha2-256" are listed, the order differs from the example above, or the returned line is commented out, this is a finding.</t>
    </r>
  </si>
  <si>
    <t>V-215126</t>
  </si>
  <si>
    <r>
      <rPr>
        <sz val="11"/>
        <rFont val="Calibri"/>
      </rPr>
      <t>The Ubuntu operating system must be configured so that the SSH daemon does not allow authentication using an empty password.</t>
    </r>
  </si>
  <si>
    <r>
      <rPr>
        <sz val="11"/>
        <color rgb="FF000000"/>
        <rFont val="Calibri"/>
      </rPr>
      <t>To explicitly disallow remote logon from accounts with empty passwords, add or correct the following line in "/etc/ssh/sshd_config":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Note: Any accounts with empty passwords should be disabled immediately, and PAM configuration should prevent users from being able to assign themselves empty passwords.</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</si>
  <si>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To determine how the SSH daemon's "PermitEmptyPasswords" option is set, run the following command:</t>
    </r>
    <r>
      <rPr>
        <sz val="11"/>
        <color rgb="FF000000"/>
        <rFont val="Calibri"/>
      </rPr>
      <t xml:space="preserve">
</t>
    </r>
    <r>
      <rPr>
        <sz val="11"/>
        <color rgb="FF000000"/>
        <rFont val="Calibri"/>
      </rPr>
      <t># grep -i PermitEmptyPasswords /etc/ssh/sshd_config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no line is returned, the line is commented out, or the value is set to "yes", this is a finding.</t>
    </r>
  </si>
  <si>
    <t>V-215127</t>
  </si>
  <si>
    <r>
      <rPr>
        <sz val="11"/>
        <rFont val="Calibri"/>
      </rPr>
      <t>The Ubuntu operating system must not allow users to override SSH environment variables.</t>
    </r>
  </si>
  <si>
    <r>
      <rPr>
        <sz val="11"/>
        <color rgb="FF000000"/>
        <rFont val="Calibri"/>
      </rPr>
      <t>Configure the operating system to not allow users to override environment variables to the SSH daemon.</t>
    </r>
    <r>
      <rPr>
        <sz val="11"/>
        <color rgb="FF000000"/>
        <rFont val="Calibri"/>
      </rPr>
      <t xml:space="preserve">
</t>
    </r>
    <r>
      <rPr>
        <sz val="11"/>
        <color rgb="FF000000"/>
        <rFont val="Calibri"/>
      </rPr>
      <t>Edit the "/etc/ssh/sshd_config" file to uncomment or add the line for "PermitUserEnvironment" keyword and set the value to "no":</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</si>
  <si>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Verify the operating system does not allow users to override environment variables to the SSH daemon.</t>
    </r>
    <r>
      <rPr>
        <sz val="11"/>
        <color rgb="FF000000"/>
        <rFont val="Calibri"/>
      </rPr>
      <t xml:space="preserve">
</t>
    </r>
    <r>
      <rPr>
        <sz val="11"/>
        <color rgb="FF000000"/>
        <rFont val="Calibri"/>
      </rPr>
      <t>Check for the value of the "PermitUserEnvironment" keyword with the following command:</t>
    </r>
    <r>
      <rPr>
        <sz val="11"/>
        <color rgb="FF000000"/>
        <rFont val="Calibri"/>
      </rPr>
      <t xml:space="preserve">
</t>
    </r>
    <r>
      <rPr>
        <sz val="11"/>
        <color rgb="FF000000"/>
        <rFont val="Calibri"/>
      </rPr>
      <t># grep -i permituserenvironment /etc/ssh/sshd_config</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"PermitUserEnvironment" keyword is not set to "no", is missing, or is commented out, this is a finding.</t>
    </r>
  </si>
  <si>
    <t>V-215128</t>
  </si>
  <si>
    <r>
      <rPr>
        <sz val="11"/>
        <rFont val="Calibri"/>
      </rPr>
      <t>The system must display the date and time of the last successful account logon upon an SSH logon.</t>
    </r>
  </si>
  <si>
    <r>
      <rPr>
        <sz val="11"/>
        <color rgb="FF000000"/>
        <rFont val="Calibri"/>
      </rPr>
      <t>Add or edit the following lines in the "/etc/ssh/sshd_config" file:</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</si>
  <si>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Providing users with feedback on when account accesses via SSH last occurred facilitates user recognition and reporting of unauthorized account use.</t>
    </r>
  </si>
  <si>
    <r>
      <rPr>
        <sz val="11"/>
        <color rgb="FF000000"/>
        <rFont val="Calibri"/>
      </rPr>
      <t>Verify SSH provides users with feedback on when account accesses last occurred.</t>
    </r>
    <r>
      <rPr>
        <sz val="11"/>
        <color rgb="FF000000"/>
        <rFont val="Calibri"/>
      </rPr>
      <t xml:space="preserve">
</t>
    </r>
    <r>
      <rPr>
        <sz val="11"/>
        <color rgb="FF000000"/>
        <rFont val="Calibri"/>
      </rPr>
      <t>Check that "PrintLastLog" keyword in the sshd daemon configuration file is used and set to "yes" with the following command:</t>
    </r>
    <r>
      <rPr>
        <sz val="11"/>
        <color rgb="FF000000"/>
        <rFont val="Calibri"/>
      </rPr>
      <t xml:space="preserve">
</t>
    </r>
    <r>
      <rPr>
        <sz val="11"/>
        <color rgb="FF000000"/>
        <rFont val="Calibri"/>
      </rPr>
      <t># grep PrintLastLog /etc/ssh/sshd_config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"PrintLastLog" keyword is set to "no", is missing, or is commented out, this is a finding.</t>
    </r>
  </si>
  <si>
    <t>V-215129</t>
  </si>
  <si>
    <r>
      <rPr>
        <sz val="11"/>
        <rFont val="Calibri"/>
      </rPr>
      <t>The Ubuntu operating system must be configured so that all network connections associated with SSH traffic are terminated at the end of the session or after 10 minutes of inactivity, except to fulfill documented and validated mission requirements.</t>
    </r>
  </si>
  <si>
    <r>
      <rPr>
        <sz val="11"/>
        <color rgb="FF000000"/>
        <rFont val="Calibri"/>
      </rPr>
      <t>Configure the Ubuntu operating system to automatically terminate all network connections associated with SSH traffic at the end of a session or after a "10" minute period of inactivity.</t>
    </r>
    <r>
      <rPr>
        <sz val="11"/>
        <color rgb="FF000000"/>
        <rFont val="Calibri"/>
      </rPr>
      <t xml:space="preserve">
</t>
    </r>
    <r>
      <rPr>
        <sz val="11"/>
        <color rgb="FF000000"/>
        <rFont val="Calibri"/>
      </rPr>
      <t>Modify or append the following lines in the "/etc/ssh/sshd_config" file replacing "[Interval]" with a value of "600" or less:</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In order 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</si>
  <si>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Ubuntu operating system functionality where the system owner, data owner, or organization requires additional assurance.</t>
    </r>
  </si>
  <si>
    <r>
      <rPr>
        <sz val="11"/>
        <color rgb="FF000000"/>
        <rFont val="Calibri"/>
      </rPr>
      <t>Verify that all network connections associated with SSH traffic are automatically terminated at the end of the session or after "10" minutes of inactivity.</t>
    </r>
    <r>
      <rPr>
        <sz val="11"/>
        <color rgb="FF000000"/>
        <rFont val="Calibri"/>
      </rPr>
      <t xml:space="preserve">
</t>
    </r>
    <r>
      <rPr>
        <sz val="11"/>
        <color rgb="FF000000"/>
        <rFont val="Calibri"/>
      </rPr>
      <t>Check that the "ClientAliveInterval" variable is set to a value of "600" or less by performing the following command:</t>
    </r>
    <r>
      <rPr>
        <sz val="11"/>
        <color rgb="FF000000"/>
        <rFont val="Calibri"/>
      </rPr>
      <t xml:space="preserve">
</t>
    </r>
    <r>
      <rPr>
        <sz val="11"/>
        <color rgb="FF000000"/>
        <rFont val="Calibri"/>
      </rPr>
      <t># sudo grep -i clientalive /etc/ssh/sshd_config</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"ClientAliveInterval" has a value that is greater than "600" and is not documented with the Information System Security Officer (ISSO) as an operational requirement, or is commented out, this is a finding.</t>
    </r>
  </si>
  <si>
    <t>V-215130</t>
  </si>
  <si>
    <r>
      <rPr>
        <sz val="11"/>
        <rFont val="Calibri"/>
      </rPr>
      <t>The Ubuntu operating system must be configured so that all network connections associated with SSH traffic terminate after a period of inactivity.</t>
    </r>
  </si>
  <si>
    <r>
      <rPr>
        <sz val="11"/>
        <color rgb="FF000000"/>
        <rFont val="Calibri"/>
      </rPr>
      <t>Configure the Ubuntu operating system to automatically terminates a user session after inactivity time-outs have expired.</t>
    </r>
    <r>
      <rPr>
        <sz val="11"/>
        <color rgb="FF000000"/>
        <rFont val="Calibri"/>
      </rPr>
      <t xml:space="preserve">
</t>
    </r>
    <r>
      <rPr>
        <sz val="11"/>
        <color rgb="FF000000"/>
        <rFont val="Calibri"/>
      </rPr>
      <t>Modify or append the following line in the "/etc/ssh/sshd_config" file replacing "[CountMax] with a value of "0":</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In order 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</si>
  <si>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Verify the operating system automatically terminates a user session after inactivity time-outs have expired.</t>
    </r>
    <r>
      <rPr>
        <sz val="11"/>
        <color rgb="FF000000"/>
        <rFont val="Calibri"/>
      </rPr>
      <t xml:space="preserve">
</t>
    </r>
    <r>
      <rPr>
        <sz val="11"/>
        <color rgb="FF000000"/>
        <rFont val="Calibri"/>
      </rPr>
      <t>Check for the value of the "ClientAliveCountMax" keyword with the following command:</t>
    </r>
    <r>
      <rPr>
        <sz val="11"/>
        <color rgb="FF000000"/>
        <rFont val="Calibri"/>
      </rPr>
      <t xml:space="preserve">
</t>
    </r>
    <r>
      <rPr>
        <sz val="11"/>
        <color rgb="FF000000"/>
        <rFont val="Calibri"/>
      </rPr>
      <t># grep -i clientalivecount /etc/ssh/sshd_config</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If "ClientAliveCountMax" is not set to "0", or is commented out, this is a finding.</t>
    </r>
  </si>
  <si>
    <t>V-215131</t>
  </si>
  <si>
    <r>
      <rPr>
        <sz val="11"/>
        <rFont val="Calibri"/>
      </rPr>
      <t>The SSH daemon must not allow authentication using known hosts authentication.</t>
    </r>
  </si>
  <si>
    <r>
      <rPr>
        <sz val="11"/>
        <color rgb="FF000000"/>
        <rFont val="Calibri"/>
      </rPr>
      <t>Configure the SSH daemon to not allow authentication using known hosts authentication.</t>
    </r>
    <r>
      <rPr>
        <sz val="11"/>
        <color rgb="FF000000"/>
        <rFont val="Calibri"/>
      </rPr>
      <t xml:space="preserve">
</t>
    </r>
    <r>
      <rPr>
        <sz val="11"/>
        <color rgb="FF000000"/>
        <rFont val="Calibri"/>
      </rPr>
      <t>Add the following line in "/etc/ssh/sshd_config", or uncomment the line and set the value to "yes":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</si>
  <si>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Configuring this setting for the SSH daemon provides additional assurance that remote logon via SSH will require a password, even in the event of misconfiguration elsewhere.</t>
    </r>
  </si>
  <si>
    <r>
      <rPr>
        <sz val="11"/>
        <color rgb="FF000000"/>
        <rFont val="Calibri"/>
      </rPr>
      <t>Verify the SSH daemon does not allow authentication using known hosts authentication.</t>
    </r>
    <r>
      <rPr>
        <sz val="11"/>
        <color rgb="FF000000"/>
        <rFont val="Calibri"/>
      </rPr>
      <t xml:space="preserve">
</t>
    </r>
    <r>
      <rPr>
        <sz val="11"/>
        <color rgb="FF000000"/>
        <rFont val="Calibri"/>
      </rPr>
      <t>To determine how the SSH daemon's "IgnoreUserKnownHosts" option is set, run the following command:</t>
    </r>
    <r>
      <rPr>
        <sz val="11"/>
        <color rgb="FF000000"/>
        <rFont val="Calibri"/>
      </rPr>
      <t xml:space="preserve">
</t>
    </r>
    <r>
      <rPr>
        <sz val="11"/>
        <color rgb="FF000000"/>
        <rFont val="Calibri"/>
      </rPr>
      <t># grep IgnoreUserKnownHosts /etc/ssh/sshd_config</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value is returned as "no", the returned line is commented out, or no output is returned, this is a finding.</t>
    </r>
  </si>
  <si>
    <t>V-215132</t>
  </si>
  <si>
    <r>
      <rPr>
        <sz val="11"/>
        <rFont val="Calibri"/>
      </rPr>
      <t>The SSH public host key files must have mode 0644 or less permissive.</t>
    </r>
  </si>
  <si>
    <r>
      <rPr>
        <sz val="11"/>
        <color rgb="FF000000"/>
        <rFont val="Calibri"/>
      </rPr>
      <t xml:space="preserve">Note: SSH public key files may be found in other directories on the system depending on the installation. </t>
    </r>
    <r>
      <rPr>
        <sz val="11"/>
        <color rgb="FF000000"/>
        <rFont val="Calibri"/>
      </rPr>
      <t xml:space="preserve">
</t>
    </r>
    <r>
      <rPr>
        <sz val="11"/>
        <color rgb="FF000000"/>
        <rFont val="Calibri"/>
      </rPr>
      <t>Change the mode of public host key files under "/etc/ssh" to "0644" with the following command:</t>
    </r>
    <r>
      <rPr>
        <sz val="11"/>
        <color rgb="FF000000"/>
        <rFont val="Calibri"/>
      </rPr>
      <t xml:space="preserve">
</t>
    </r>
    <r>
      <rPr>
        <sz val="11"/>
        <color rgb="FF000000"/>
        <rFont val="Calibri"/>
      </rPr>
      <t># sudo chmod 0644 /etc/ssh/*key.pub</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</si>
  <si>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If a public host key file is modified by an unauthorized user, the SSH service may be compromised.</t>
    </r>
  </si>
  <si>
    <r>
      <rPr>
        <sz val="11"/>
        <color rgb="FF000000"/>
        <rFont val="Calibri"/>
      </rPr>
      <t>Verify the SSH public host key files have mode "0644" or less permissive.</t>
    </r>
    <r>
      <rPr>
        <sz val="11"/>
        <color rgb="FF000000"/>
        <rFont val="Calibri"/>
      </rPr>
      <t xml:space="preserve">
</t>
    </r>
    <r>
      <rPr>
        <sz val="11"/>
        <color rgb="FF000000"/>
        <rFont val="Calibri"/>
      </rPr>
      <t>Note: SSH public key files may be found in other directories on the system depending on the installation.</t>
    </r>
    <r>
      <rPr>
        <sz val="11"/>
        <color rgb="FF000000"/>
        <rFont val="Calibri"/>
      </rPr>
      <t xml:space="preserve">
</t>
    </r>
    <r>
      <rPr>
        <sz val="11"/>
        <color rgb="FF000000"/>
        <rFont val="Calibri"/>
      </rPr>
      <t>The following command will find all SSH public key files on the system:</t>
    </r>
    <r>
      <rPr>
        <sz val="11"/>
        <color rgb="FF000000"/>
        <rFont val="Calibri"/>
      </rPr>
      <t xml:space="preserve">
</t>
    </r>
    <r>
      <rPr>
        <sz val="11"/>
        <color rgb="FF000000"/>
        <rFont val="Calibri"/>
      </rPr>
      <t># ls -l /etc/ssh/*.pub</t>
    </r>
    <r>
      <rPr>
        <sz val="11"/>
        <color rgb="FF000000"/>
        <rFont val="Calibri"/>
      </rPr>
      <t xml:space="preserve">
</t>
    </r>
    <r>
      <rPr>
        <sz val="11"/>
        <color rgb="FF000000"/>
        <rFont val="Calibri"/>
      </rPr>
      <t>-rw-r--r--  1 root  wheel  618 Nov 28 06:43 ssh_host_dsa_key.pub</t>
    </r>
    <r>
      <rPr>
        <sz val="11"/>
        <color rgb="FF000000"/>
        <rFont val="Calibri"/>
      </rPr>
      <t xml:space="preserve">
</t>
    </r>
    <r>
      <rPr>
        <sz val="11"/>
        <color rgb="FF000000"/>
        <rFont val="Calibri"/>
      </rPr>
      <t>-rw-r--r--  1 root  wheel  347 Nov 28 06:43 ssh_host_key.pub</t>
    </r>
    <r>
      <rPr>
        <sz val="11"/>
        <color rgb="FF000000"/>
        <rFont val="Calibri"/>
      </rPr>
      <t xml:space="preserve">
</t>
    </r>
    <r>
      <rPr>
        <sz val="11"/>
        <color rgb="FF000000"/>
        <rFont val="Calibri"/>
      </rPr>
      <t>-rw-r--r--  1 root  wheel  238 Nov 28 06:43 ssh_host_rsa_key.pub</t>
    </r>
    <r>
      <rPr>
        <sz val="11"/>
        <color rgb="FF000000"/>
        <rFont val="Calibri"/>
      </rPr>
      <t xml:space="preserve">
</t>
    </r>
    <r>
      <rPr>
        <sz val="11"/>
        <color rgb="FF000000"/>
        <rFont val="Calibri"/>
      </rPr>
      <t>If any key.pub file has a mode more permissive than "0644", this is a finding.</t>
    </r>
  </si>
  <si>
    <t>V-215133</t>
  </si>
  <si>
    <r>
      <rPr>
        <sz val="11"/>
        <rFont val="Calibri"/>
      </rPr>
      <t>The SSH private host key files must have mode 0600 or less permissive.</t>
    </r>
  </si>
  <si>
    <r>
      <rPr>
        <sz val="11"/>
        <color rgb="FF000000"/>
        <rFont val="Calibri"/>
      </rPr>
      <t>Configure the mode of SSH private host key files under "/etc/ssh" to "0600" with the following command:</t>
    </r>
    <r>
      <rPr>
        <sz val="11"/>
        <color rgb="FF000000"/>
        <rFont val="Calibri"/>
      </rPr>
      <t xml:space="preserve">
</t>
    </r>
    <r>
      <rPr>
        <sz val="11"/>
        <color rgb="FF000000"/>
        <rFont val="Calibri"/>
      </rPr>
      <t>#sudo chmod 0600 /etc/ssh/ssh_host*key</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</si>
  <si>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If an unauthorized user obtains the private SSH host key file, the host could be impersonated.</t>
    </r>
  </si>
  <si>
    <r>
      <rPr>
        <sz val="11"/>
        <color rgb="FF000000"/>
        <rFont val="Calibri"/>
      </rPr>
      <t>Verify the SSH private host key files have mode "0600" or less permissive.</t>
    </r>
    <r>
      <rPr>
        <sz val="11"/>
        <color rgb="FF000000"/>
        <rFont val="Calibri"/>
      </rPr>
      <t xml:space="preserve">
</t>
    </r>
    <r>
      <rPr>
        <sz val="11"/>
        <color rgb="FF000000"/>
        <rFont val="Calibri"/>
      </rPr>
      <t>Check the mode of the private host key files under "/etc/ssh" file with the following command:</t>
    </r>
    <r>
      <rPr>
        <sz val="11"/>
        <color rgb="FF000000"/>
        <rFont val="Calibri"/>
      </rPr>
      <t xml:space="preserve">
</t>
    </r>
    <r>
      <rPr>
        <sz val="11"/>
        <color rgb="FF000000"/>
        <rFont val="Calibri"/>
      </rPr>
      <t># ls -alL /etc/ssh/ssh_host*key</t>
    </r>
    <r>
      <rPr>
        <sz val="11"/>
        <color rgb="FF000000"/>
        <rFont val="Calibri"/>
      </rPr>
      <t xml:space="preserve">
</t>
    </r>
    <r>
      <rPr>
        <sz val="11"/>
        <color rgb="FF000000"/>
        <rFont val="Calibri"/>
      </rPr>
      <t>-rw-------  1 root  wheel  668 Nov 28 06:43 ssh_host_dsa_key</t>
    </r>
    <r>
      <rPr>
        <sz val="11"/>
        <color rgb="FF000000"/>
        <rFont val="Calibri"/>
      </rPr>
      <t xml:space="preserve">
</t>
    </r>
    <r>
      <rPr>
        <sz val="11"/>
        <color rgb="FF000000"/>
        <rFont val="Calibri"/>
      </rPr>
      <t>-rw-------  1 root  wheel  582 Nov 28 06:43 ssh_host_key</t>
    </r>
    <r>
      <rPr>
        <sz val="11"/>
        <color rgb="FF000000"/>
        <rFont val="Calibri"/>
      </rPr>
      <t xml:space="preserve">
</t>
    </r>
    <r>
      <rPr>
        <sz val="11"/>
        <color rgb="FF000000"/>
        <rFont val="Calibri"/>
      </rPr>
      <t>-rw-------  1 root  wheel  887 Nov 28 06:43 ssh_host_rsa_key</t>
    </r>
    <r>
      <rPr>
        <sz val="11"/>
        <color rgb="FF000000"/>
        <rFont val="Calibri"/>
      </rPr>
      <t xml:space="preserve">
</t>
    </r>
    <r>
      <rPr>
        <sz val="11"/>
        <color rgb="FF000000"/>
        <rFont val="Calibri"/>
      </rPr>
      <t>If any private host key file has a mode more permissive than "0600", this is a finding.</t>
    </r>
  </si>
  <si>
    <t>V-215134</t>
  </si>
  <si>
    <r>
      <rPr>
        <sz val="11"/>
        <rFont val="Calibri"/>
      </rPr>
      <t>The SSH daemon must perform strict mode checking of home directory configuration files.</t>
    </r>
  </si>
  <si>
    <r>
      <rPr>
        <sz val="11"/>
        <color rgb="FF000000"/>
        <rFont val="Calibri"/>
      </rPr>
      <t>Configure SSH to perform strict mode checking of home directory configuration files. Uncomment the "StrictModes" keyword in "/etc/ssh/sshd_config" and set the value to "yes":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</si>
  <si>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If other users have access to modify user-specific SSH configuration files, they may be able to log on to the system as another user.</t>
    </r>
  </si>
  <si>
    <r>
      <rPr>
        <sz val="11"/>
        <color rgb="FF000000"/>
        <rFont val="Calibri"/>
      </rPr>
      <t>Verify the SSH daemon performs strict mode checking of home directory configuration files.</t>
    </r>
    <r>
      <rPr>
        <sz val="11"/>
        <color rgb="FF000000"/>
        <rFont val="Calibri"/>
      </rPr>
      <t xml:space="preserve">
</t>
    </r>
    <r>
      <rPr>
        <sz val="11"/>
        <color rgb="FF000000"/>
        <rFont val="Calibri"/>
      </rPr>
      <t>Check that the SSH daemon performs strict mode checking of home directory configuration files with the following command:</t>
    </r>
    <r>
      <rPr>
        <sz val="11"/>
        <color rgb="FF000000"/>
        <rFont val="Calibri"/>
      </rPr>
      <t xml:space="preserve">
</t>
    </r>
    <r>
      <rPr>
        <sz val="11"/>
        <color rgb="FF000000"/>
        <rFont val="Calibri"/>
      </rPr>
      <t># grep StrictModes /etc/ssh/sshd_config</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"StrictModes" is set to "no", is missing, or the returned line is commented out, this is a finding.</t>
    </r>
  </si>
  <si>
    <t>V-215135</t>
  </si>
  <si>
    <r>
      <rPr>
        <sz val="11"/>
        <rFont val="Calibri"/>
      </rPr>
      <t>The SSH daemon must use privilege separation.</t>
    </r>
  </si>
  <si>
    <r>
      <rPr>
        <sz val="11"/>
        <color rgb="FF000000"/>
        <rFont val="Calibri"/>
      </rPr>
      <t>Configure SSH to use privilege separation. Uncomment the "UsePrivilegeSeparation" keyword in "/etc/ssh/sshd_config" and set the value to "yes":</t>
    </r>
    <r>
      <rPr>
        <sz val="11"/>
        <color rgb="FF000000"/>
        <rFont val="Calibri"/>
      </rPr>
      <t xml:space="preserve">
</t>
    </r>
    <r>
      <rPr>
        <sz val="11"/>
        <color rgb="FF000000"/>
        <rFont val="Calibri"/>
      </rPr>
      <t>UsePrivilegeSeparation yes</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</si>
  <si>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SSH daemon privilege separation causes the SSH process to drop root privileges when not needed, which would decrease the impact of software vulnerabilities in the unprivileged section.</t>
    </r>
  </si>
  <si>
    <r>
      <rPr>
        <sz val="11"/>
        <color rgb="FF000000"/>
        <rFont val="Calibri"/>
      </rPr>
      <t>Check that the SSH daemon performs privilege separation with the following command:</t>
    </r>
    <r>
      <rPr>
        <sz val="11"/>
        <color rgb="FF000000"/>
        <rFont val="Calibri"/>
      </rPr>
      <t xml:space="preserve">
</t>
    </r>
    <r>
      <rPr>
        <sz val="11"/>
        <color rgb="FF000000"/>
        <rFont val="Calibri"/>
      </rPr>
      <t xml:space="preserve"># grep UsePrivilegeSeparation /etc/ssh/sshd_config </t>
    </r>
    <r>
      <rPr>
        <sz val="11"/>
        <color rgb="FF000000"/>
        <rFont val="Calibri"/>
      </rPr>
      <t xml:space="preserve">
</t>
    </r>
    <r>
      <rPr>
        <sz val="11"/>
        <color rgb="FF000000"/>
        <rFont val="Calibri"/>
      </rPr>
      <t>UsePrivilegeSeparation yes</t>
    </r>
    <r>
      <rPr>
        <sz val="11"/>
        <color rgb="FF000000"/>
        <rFont val="Calibri"/>
      </rPr>
      <t xml:space="preserve">
</t>
    </r>
    <r>
      <rPr>
        <sz val="11"/>
        <color rgb="FF000000"/>
        <rFont val="Calibri"/>
      </rPr>
      <t>If the "UsePrivilegeSeparation" keyword is set to "no", is missing, or the returned line is commented out, this is a finding.</t>
    </r>
  </si>
  <si>
    <t>V-215136</t>
  </si>
  <si>
    <r>
      <rPr>
        <sz val="11"/>
        <rFont val="Calibri"/>
      </rPr>
      <t>The SSH daemon must not allow compression or must only allow compression after successful authentication.</t>
    </r>
  </si>
  <si>
    <r>
      <rPr>
        <sz val="11"/>
        <color rgb="FF000000"/>
        <rFont val="Calibri"/>
      </rPr>
      <t>Configure SSH to use compression. Uncomment the "Compression" keyword in "/etc/ssh/sshd_config" on the system and set the value to "delayed" or "no":</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</si>
  <si>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</si>
  <si>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Verify the SSH daemon performs compression after a user successfully authenticates.</t>
    </r>
    <r>
      <rPr>
        <sz val="11"/>
        <color rgb="FF000000"/>
        <rFont val="Calibri"/>
      </rPr>
      <t xml:space="preserve">
</t>
    </r>
    <r>
      <rPr>
        <sz val="11"/>
        <color rgb="FF000000"/>
        <rFont val="Calibri"/>
      </rPr>
      <t>Check that the SSH daemon performs compression after a user successfully authenticates with the following command:</t>
    </r>
    <r>
      <rPr>
        <sz val="11"/>
        <color rgb="FF000000"/>
        <rFont val="Calibri"/>
      </rPr>
      <t xml:space="preserve">
</t>
    </r>
    <r>
      <rPr>
        <sz val="11"/>
        <color rgb="FF000000"/>
        <rFont val="Calibri"/>
      </rPr>
      <t># grep Compression /etc/ssh/sshd_config</t>
    </r>
    <r>
      <rPr>
        <sz val="11"/>
        <color rgb="FF000000"/>
        <rFont val="Calibri"/>
      </rPr>
      <t xml:space="preserve">
</t>
    </r>
    <r>
      <rPr>
        <sz val="11"/>
        <color rgb="FF000000"/>
        <rFont val="Calibri"/>
      </rPr>
      <t>Compression delayed</t>
    </r>
    <r>
      <rPr>
        <sz val="11"/>
        <color rgb="FF000000"/>
        <rFont val="Calibri"/>
      </rPr>
      <t xml:space="preserve">
</t>
    </r>
    <r>
      <rPr>
        <sz val="11"/>
        <color rgb="FF000000"/>
        <rFont val="Calibri"/>
      </rPr>
      <t>If the "Compression" keyword is set to "yes", is missing, or the returned line is commented out, this is a finding.</t>
    </r>
  </si>
  <si>
    <t>V-215137</t>
  </si>
  <si>
    <r>
      <rPr>
        <sz val="11"/>
        <rFont val="Calibri"/>
      </rPr>
      <t>The Ubuntu operating system must be configured so that remote X connections are disabled unless to fulfill documented and validated mission requirements.</t>
    </r>
  </si>
  <si>
    <r>
      <rPr>
        <sz val="11"/>
        <color rgb="FF000000"/>
        <rFont val="Calibri"/>
      </rPr>
      <t>Edit the "/etc/ssh/sshd_config" file to uncomment or add the line for the "X11Forwarding" keyword and set its value to "no" (this file may be named differently or be in a different location if using a version of SSH that is provided by a third-party vendor):</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</si>
  <si>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The security risk of using X11 forwarding is that the client's X11 display server may be exposed to attack when the SSH client requests forwarding. A system administrator may have a stance in which they want to protect clients that may expose themselves to attack by unwittingly requesting X11 forwarding, which can warrant a ''no'' setting.</t>
    </r>
    <r>
      <rPr>
        <sz val="11"/>
        <color rgb="FF000000"/>
        <rFont val="Calibri"/>
      </rPr>
      <t xml:space="preserve">
</t>
    </r>
    <r>
      <rPr>
        <sz val="11"/>
        <color rgb="FF000000"/>
        <rFont val="Calibri"/>
      </rPr>
      <t>X11 forwarding should be enabled with caution. Users with the ability to bypass file permissions on the remote host (for the user's X11 authorization database) can access the local X11 display through the forwarded connection. An attacker may then be able to perform activities such as keystroke monitoring if the ForwardX11Trusted option is also enabled.</t>
    </r>
    <r>
      <rPr>
        <sz val="11"/>
        <color rgb="FF000000"/>
        <rFont val="Calibri"/>
      </rPr>
      <t xml:space="preserve">
</t>
    </r>
    <r>
      <rPr>
        <sz val="11"/>
        <color rgb="FF000000"/>
        <rFont val="Calibri"/>
      </rPr>
      <t>If X11 services are not required for the system's intended function, they should be disabled or restricted as appropriate to the system’s needs.</t>
    </r>
  </si>
  <si>
    <r>
      <rPr>
        <sz val="11"/>
        <color rgb="FF000000"/>
        <rFont val="Calibri"/>
      </rPr>
      <t>Verify that X11Forwarding is disabled with the following command:</t>
    </r>
    <r>
      <rPr>
        <sz val="11"/>
        <color rgb="FF000000"/>
        <rFont val="Calibri"/>
      </rPr>
      <t xml:space="preserve">
</t>
    </r>
    <r>
      <rPr>
        <sz val="11"/>
        <color rgb="FF000000"/>
        <rFont val="Calibri"/>
      </rPr>
      <t># grep -i x11forwarding /etc/ssh/sshd_config | grep -v "^#"</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"X11Forwarding" keyword is set to "yes" and is not documented with the Information System Security Officer (ISSO) as an operational requirement or is missing, this is a finding.</t>
    </r>
  </si>
  <si>
    <t>V-215138</t>
  </si>
  <si>
    <r>
      <rPr>
        <sz val="11"/>
        <rFont val="Calibri"/>
      </rPr>
      <t>An application firewall must protect against or limit the effects of Denial of Service (DoS) attacks by ensuring the Ubuntu operating system is implementing rate-limiting measures on impacted network interfaces.</t>
    </r>
  </si>
  <si>
    <r>
      <rPr>
        <sz val="11"/>
        <color rgb="FF000000"/>
        <rFont val="Calibri"/>
      </rPr>
      <t>Configure the application firewall to protect against or limit the effects of Denial of Service (DoS) attacks by ensuring the Ubuntu operating system is implementing rate-limiting measures on impacted network interfaces.</t>
    </r>
    <r>
      <rPr>
        <sz val="11"/>
        <color rgb="FF000000"/>
        <rFont val="Calibri"/>
      </rPr>
      <t xml:space="preserve">
</t>
    </r>
    <r>
      <rPr>
        <sz val="11"/>
        <color rgb="FF000000"/>
        <rFont val="Calibri"/>
      </rPr>
      <t>Run the following command replacing "[service]" with the service that needs to be rate limited.</t>
    </r>
    <r>
      <rPr>
        <sz val="11"/>
        <color rgb="FF000000"/>
        <rFont val="Calibri"/>
      </rPr>
      <t xml:space="preserve">
</t>
    </r>
    <r>
      <rPr>
        <sz val="11"/>
        <color rgb="FF000000"/>
        <rFont val="Calibri"/>
      </rPr>
      <t># sudo ufw limit [service]</t>
    </r>
    <r>
      <rPr>
        <sz val="11"/>
        <color rgb="FF000000"/>
        <rFont val="Calibri"/>
      </rPr>
      <t xml:space="preserve">
</t>
    </r>
    <r>
      <rPr>
        <sz val="11"/>
        <color rgb="FF000000"/>
        <rFont val="Calibri"/>
      </rPr>
      <t>Or rate-limiting can be done on an interface. An example of adding a rate-limit on the eth0 interface:</t>
    </r>
    <r>
      <rPr>
        <sz val="11"/>
        <color rgb="FF000000"/>
        <rFont val="Calibri"/>
      </rPr>
      <t xml:space="preserve">
</t>
    </r>
    <r>
      <rPr>
        <sz val="11"/>
        <color rgb="FF000000"/>
        <rFont val="Calibri"/>
      </rPr>
      <t># sudo ufw limit in on eth0</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</si>
  <si>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Ubuntu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</si>
  <si>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Verify an application firewall is configured to rate limit any connection to the system.</t>
    </r>
    <r>
      <rPr>
        <sz val="11"/>
        <color rgb="FF000000"/>
        <rFont val="Calibri"/>
      </rPr>
      <t xml:space="preserve">
</t>
    </r>
    <r>
      <rPr>
        <sz val="11"/>
        <color rgb="FF000000"/>
        <rFont val="Calibri"/>
      </rPr>
      <t>Check that the Uncomplicated Firewall is configured to rate limit any connection to the system with the following command:</t>
    </r>
    <r>
      <rPr>
        <sz val="11"/>
        <color rgb="FF000000"/>
        <rFont val="Calibri"/>
      </rPr>
      <t xml:space="preserve">
</t>
    </r>
    <r>
      <rPr>
        <sz val="11"/>
        <color rgb="FF000000"/>
        <rFont val="Calibri"/>
      </rPr>
      <t># sudo ufw show raw</t>
    </r>
    <r>
      <rPr>
        <sz val="11"/>
        <color rgb="FF000000"/>
        <rFont val="Calibri"/>
      </rPr>
      <t xml:space="preserve">
</t>
    </r>
    <r>
      <rPr>
        <sz val="11"/>
        <color rgb="FF000000"/>
        <rFont val="Calibri"/>
      </rPr>
      <t>Chain ufw-user-input (1 references)</t>
    </r>
    <r>
      <rPr>
        <sz val="11"/>
        <color rgb="FF000000"/>
        <rFont val="Calibri"/>
      </rPr>
      <t xml:space="preserve">
</t>
    </r>
    <r>
      <rPr>
        <sz val="11"/>
        <color rgb="FF000000"/>
        <rFont val="Calibri"/>
      </rPr>
      <t>pkts bytes target prot opt in out source destination</t>
    </r>
    <r>
      <rPr>
        <sz val="11"/>
        <color rgb="FF000000"/>
        <rFont val="Calibri"/>
      </rPr>
      <t xml:space="preserve">
</t>
    </r>
    <r>
      <rPr>
        <sz val="11"/>
        <color rgb="FF000000"/>
        <rFont val="Calibri"/>
      </rPr>
      <t>0 0 ufw-user-limit all -- eth0 * 0.0.0.0/0 0.0.0.0/0</t>
    </r>
    <r>
      <rPr>
        <sz val="11"/>
        <color rgb="FF000000"/>
        <rFont val="Calibri"/>
      </rPr>
      <t xml:space="preserve">
</t>
    </r>
    <r>
      <rPr>
        <sz val="11"/>
        <color rgb="FF000000"/>
        <rFont val="Calibri"/>
      </rPr>
      <t>ctstate NEW recent: UPDATE seconds: 30 hit_count: 6 name: DEFAULT side:</t>
    </r>
    <r>
      <rPr>
        <sz val="11"/>
        <color rgb="FF000000"/>
        <rFont val="Calibri"/>
      </rPr>
      <t xml:space="preserve">
</t>
    </r>
    <r>
      <rPr>
        <sz val="11"/>
        <color rgb="FF000000"/>
        <rFont val="Calibri"/>
      </rPr>
      <t>source mask: 255.255.255.255</t>
    </r>
    <r>
      <rPr>
        <sz val="11"/>
        <color rgb="FF000000"/>
        <rFont val="Calibri"/>
      </rPr>
      <t xml:space="preserve">
</t>
    </r>
    <r>
      <rPr>
        <sz val="11"/>
        <color rgb="FF000000"/>
        <rFont val="Calibri"/>
      </rPr>
      <t>0 0 ufw-user-limit-accept all -- eth0 * 0.0.0.0/0 0.0.0.0/0</t>
    </r>
    <r>
      <rPr>
        <sz val="11"/>
        <color rgb="FF000000"/>
        <rFont val="Calibri"/>
      </rPr>
      <t xml:space="preserve">
</t>
    </r>
    <r>
      <rPr>
        <sz val="11"/>
        <color rgb="FF000000"/>
        <rFont val="Calibri"/>
      </rPr>
      <t>If any service is not rate limited by the Uncomplicated Firewall, this is a finding.</t>
    </r>
  </si>
  <si>
    <t>V-215139</t>
  </si>
  <si>
    <r>
      <rPr>
        <sz val="11"/>
        <rFont val="Calibri"/>
      </rPr>
      <t>All networked systems must have and implement SSH to protect the confidentiality and integrity of transmitted and received information, as well as information during preparation for transmission.</t>
    </r>
  </si>
  <si>
    <r>
      <rPr>
        <sz val="11"/>
        <color rgb="FF000000"/>
        <rFont val="Calibri"/>
      </rPr>
      <t>Install the "ssh" meta-package on the system with the following command:</t>
    </r>
    <r>
      <rPr>
        <sz val="11"/>
        <color rgb="FF000000"/>
        <rFont val="Calibri"/>
      </rPr>
      <t xml:space="preserve">
</t>
    </r>
    <r>
      <rPr>
        <sz val="11"/>
        <color rgb="FF000000"/>
        <rFont val="Calibri"/>
      </rPr>
      <t># sudo apt install ssh</t>
    </r>
    <r>
      <rPr>
        <sz val="11"/>
        <color rgb="FF000000"/>
        <rFont val="Calibri"/>
      </rPr>
      <t xml:space="preserve">
</t>
    </r>
    <r>
      <rPr>
        <sz val="11"/>
        <color rgb="FF000000"/>
        <rFont val="Calibri"/>
      </rPr>
      <t>Enable the "ssh" service to start automatically on reboot with the following command:</t>
    </r>
    <r>
      <rPr>
        <sz val="11"/>
        <color rgb="FF000000"/>
        <rFont val="Calibri"/>
      </rPr>
      <t xml:space="preserve">
</t>
    </r>
    <r>
      <rPr>
        <sz val="11"/>
        <color rgb="FF000000"/>
        <rFont val="Calibri"/>
      </rPr>
      <t># sudo systemctl enable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</si>
  <si>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</si>
  <si>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Verify the "ssh" meta-package is installed.</t>
    </r>
    <r>
      <rPr>
        <sz val="11"/>
        <color rgb="FF000000"/>
        <rFont val="Calibri"/>
      </rPr>
      <t xml:space="preserve">
</t>
    </r>
    <r>
      <rPr>
        <sz val="11"/>
        <color rgb="FF000000"/>
        <rFont val="Calibri"/>
      </rPr>
      <t>Check that the ssh package is installed with the following command:</t>
    </r>
    <r>
      <rPr>
        <sz val="11"/>
        <color rgb="FF000000"/>
        <rFont val="Calibri"/>
      </rPr>
      <t xml:space="preserve">
</t>
    </r>
    <r>
      <rPr>
        <sz val="11"/>
        <color rgb="FF000000"/>
        <rFont val="Calibri"/>
      </rPr>
      <t>$ dpkg -l | grep openssh</t>
    </r>
    <r>
      <rPr>
        <sz val="11"/>
        <color rgb="FF000000"/>
        <rFont val="Calibri"/>
      </rPr>
      <t xml:space="preserve">
</t>
    </r>
    <r>
      <rPr>
        <sz val="11"/>
        <color rgb="FF000000"/>
        <rFont val="Calibri"/>
      </rPr>
      <t>ii openssh-client 1:7.2p2-4Ubuntu2.1</t>
    </r>
    <r>
      <rPr>
        <sz val="11"/>
        <color rgb="FF000000"/>
        <rFont val="Calibri"/>
      </rPr>
      <t xml:space="preserve">
</t>
    </r>
    <r>
      <rPr>
        <sz val="11"/>
        <color rgb="FF000000"/>
        <rFont val="Calibri"/>
      </rPr>
      <t>amd64 secure shell (SSH) client, for secure access to</t>
    </r>
    <r>
      <rPr>
        <sz val="11"/>
        <color rgb="FF000000"/>
        <rFont val="Calibri"/>
      </rPr>
      <t xml:space="preserve">
</t>
    </r>
    <r>
      <rPr>
        <sz val="11"/>
        <color rgb="FF000000"/>
        <rFont val="Calibri"/>
      </rPr>
      <t>remote machines</t>
    </r>
    <r>
      <rPr>
        <sz val="11"/>
        <color rgb="FF000000"/>
        <rFont val="Calibri"/>
      </rPr>
      <t xml:space="preserve">
</t>
    </r>
    <r>
      <rPr>
        <sz val="11"/>
        <color rgb="FF000000"/>
        <rFont val="Calibri"/>
      </rPr>
      <t>ii openssh-server 1:7.2p2-4Ubuntu2.1</t>
    </r>
    <r>
      <rPr>
        <sz val="11"/>
        <color rgb="FF000000"/>
        <rFont val="Calibri"/>
      </rPr>
      <t xml:space="preserve">
</t>
    </r>
    <r>
      <rPr>
        <sz val="11"/>
        <color rgb="FF000000"/>
        <rFont val="Calibri"/>
      </rPr>
      <t>amd64 secure shell (SSH) server, for secure access</t>
    </r>
    <r>
      <rPr>
        <sz val="11"/>
        <color rgb="FF000000"/>
        <rFont val="Calibri"/>
      </rPr>
      <t xml:space="preserve">
</t>
    </r>
    <r>
      <rPr>
        <sz val="11"/>
        <color rgb="FF000000"/>
        <rFont val="Calibri"/>
      </rPr>
      <t>from remote machines</t>
    </r>
    <r>
      <rPr>
        <sz val="11"/>
        <color rgb="FF000000"/>
        <rFont val="Calibri"/>
      </rPr>
      <t xml:space="preserve">
</t>
    </r>
    <r>
      <rPr>
        <sz val="11"/>
        <color rgb="FF000000"/>
        <rFont val="Calibri"/>
      </rPr>
      <t>ii openssh-sftp-server 1:7.2p2-4Ubuntu2.1</t>
    </r>
    <r>
      <rPr>
        <sz val="11"/>
        <color rgb="FF000000"/>
        <rFont val="Calibri"/>
      </rPr>
      <t xml:space="preserve">
</t>
    </r>
    <r>
      <rPr>
        <sz val="11"/>
        <color rgb="FF000000"/>
        <rFont val="Calibri"/>
      </rPr>
      <t>amd64 secure shell (SSH) sftp server module, for SFTP</t>
    </r>
    <r>
      <rPr>
        <sz val="11"/>
        <color rgb="FF000000"/>
        <rFont val="Calibri"/>
      </rPr>
      <t xml:space="preserve">
</t>
    </r>
    <r>
      <rPr>
        <sz val="11"/>
        <color rgb="FF000000"/>
        <rFont val="Calibri"/>
      </rPr>
      <t>access from remote machines</t>
    </r>
    <r>
      <rPr>
        <sz val="11"/>
        <color rgb="FF000000"/>
        <rFont val="Calibri"/>
      </rPr>
      <t xml:space="preserve">
</t>
    </r>
    <r>
      <rPr>
        <sz val="11"/>
        <color rgb="FF000000"/>
        <rFont val="Calibri"/>
      </rPr>
      <t>If the "openssh" server package is not installed, this is a finding.</t>
    </r>
    <r>
      <rPr>
        <sz val="11"/>
        <color rgb="FF000000"/>
        <rFont val="Calibri"/>
      </rPr>
      <t xml:space="preserve">
</t>
    </r>
    <r>
      <rPr>
        <sz val="11"/>
        <color rgb="FF000000"/>
        <rFont val="Calibri"/>
      </rPr>
      <t>Check that the "sshd.service" is loaded and active with the following command:</t>
    </r>
    <r>
      <rPr>
        <sz val="11"/>
        <color rgb="FF000000"/>
        <rFont val="Calibri"/>
      </rPr>
      <t xml:space="preserve">
</t>
    </r>
    <r>
      <rPr>
        <sz val="11"/>
        <color rgb="FF000000"/>
        <rFont val="Calibri"/>
      </rPr>
      <t># systemctl status sshd.service | egrep -i "(active|loaded)"</t>
    </r>
    <r>
      <rPr>
        <sz val="11"/>
        <color rgb="FF000000"/>
        <rFont val="Calibri"/>
      </rPr>
      <t xml:space="preserve">
</t>
    </r>
    <r>
      <rPr>
        <sz val="11"/>
        <color rgb="FF000000"/>
        <rFont val="Calibri"/>
      </rPr>
      <t>Loaded: loaded (/usr/lib/systemd/system/sshd.service; enabled)</t>
    </r>
    <r>
      <rPr>
        <sz val="11"/>
        <color rgb="FF000000"/>
        <rFont val="Calibri"/>
      </rPr>
      <t xml:space="preserve">
</t>
    </r>
    <r>
      <rPr>
        <sz val="11"/>
        <color rgb="FF000000"/>
        <rFont val="Calibri"/>
      </rPr>
      <t>Active: active (running) since Sun 2016-06-05 23:46:29 CDT; 1h 4min ago</t>
    </r>
    <r>
      <rPr>
        <sz val="11"/>
        <color rgb="FF000000"/>
        <rFont val="Calibri"/>
      </rPr>
      <t xml:space="preserve">
</t>
    </r>
    <r>
      <rPr>
        <sz val="11"/>
        <color rgb="FF000000"/>
        <rFont val="Calibri"/>
      </rPr>
      <t>If "sshd.service" is not active or loaded, this is a finding.</t>
    </r>
  </si>
  <si>
    <t>V-215140</t>
  </si>
  <si>
    <r>
      <rPr>
        <sz val="11"/>
        <rFont val="Calibri"/>
      </rPr>
      <t>The audit system must take appropriate action when the network cannot be used to off-load audit records.</t>
    </r>
  </si>
  <si>
    <r>
      <rPr>
        <sz val="11"/>
        <color rgb="FF000000"/>
        <rFont val="Calibri"/>
      </rPr>
      <t>Configure the Ubuntu operating system to take appropriate action when the network cannot be used to off-load audit records.</t>
    </r>
    <r>
      <rPr>
        <sz val="11"/>
        <color rgb="FF000000"/>
        <rFont val="Calibri"/>
      </rPr>
      <t xml:space="preserve">
</t>
    </r>
    <r>
      <rPr>
        <sz val="11"/>
        <color rgb="FF000000"/>
        <rFont val="Calibri"/>
      </rPr>
      <t>Add, edit or uncomment the "network_failure_action" option in "/etc/audisp/audisp-remote.conf". Set it to "syslog", "single" or "halt" like the below example:</t>
    </r>
    <r>
      <rPr>
        <sz val="11"/>
        <color rgb="FF000000"/>
        <rFont val="Calibri"/>
      </rPr>
      <t xml:space="preserve">
</t>
    </r>
    <r>
      <rPr>
        <sz val="11"/>
        <color rgb="FF000000"/>
        <rFont val="Calibri"/>
      </rPr>
      <t>network_failure_action = single</t>
    </r>
  </si>
  <si>
    <r>
      <rPr>
        <sz val="11"/>
        <color rgb="FF000000"/>
        <rFont val="Calibri"/>
      </rPr>
      <t>Verify that the audit system takes appropriate action if the network cannot be used to off-load audit records.</t>
    </r>
    <r>
      <rPr>
        <sz val="11"/>
        <color rgb="FF000000"/>
        <rFont val="Calibri"/>
      </rPr>
      <t xml:space="preserve">
</t>
    </r>
    <r>
      <rPr>
        <sz val="11"/>
        <color rgb="FF000000"/>
        <rFont val="Calibri"/>
      </rPr>
      <t>Check what action will take place if the network connection fails with the following command:</t>
    </r>
    <r>
      <rPr>
        <sz val="11"/>
        <color rgb="FF000000"/>
        <rFont val="Calibri"/>
      </rPr>
      <t xml:space="preserve">
</t>
    </r>
    <r>
      <rPr>
        <sz val="11"/>
        <color rgb="FF000000"/>
        <rFont val="Calibri"/>
      </rPr>
      <t># sudo grep -iw "network_failure" /etc/audisp/audisp-remote.conf</t>
    </r>
    <r>
      <rPr>
        <sz val="11"/>
        <color rgb="FF000000"/>
        <rFont val="Calibri"/>
      </rPr>
      <t xml:space="preserve">
</t>
    </r>
    <r>
      <rPr>
        <sz val="11"/>
        <color rgb="FF000000"/>
        <rFont val="Calibri"/>
      </rPr>
      <t>network_failure_action = stop</t>
    </r>
    <r>
      <rPr>
        <sz val="11"/>
        <color rgb="FF000000"/>
        <rFont val="Calibri"/>
      </rPr>
      <t xml:space="preserve">
</t>
    </r>
    <r>
      <rPr>
        <sz val="11"/>
        <color rgb="FF000000"/>
        <rFont val="Calibri"/>
      </rPr>
      <t>If the value of the “network_failure_action” option is not "syslog", "single", or "halt", or the line is commented out, this is a finding.</t>
    </r>
  </si>
  <si>
    <t>V-215141</t>
  </si>
  <si>
    <r>
      <rPr>
        <sz val="11"/>
        <rFont val="Calibri"/>
      </rPr>
      <t>All remote access methods must be monitored.</t>
    </r>
  </si>
  <si>
    <r>
      <rPr>
        <sz val="11"/>
        <color rgb="FF000000"/>
        <rFont val="Calibri"/>
      </rPr>
      <t>Configure the Ubuntu operating system to monitor all remote access methods by adding the following lines to the "/etc/rsyslog.d/50-default.conf" file:</t>
    </r>
    <r>
      <rPr>
        <sz val="11"/>
        <color rgb="FF000000"/>
        <rFont val="Calibri"/>
      </rPr>
      <t xml:space="preserve">
</t>
    </r>
    <r>
      <rPr>
        <sz val="11"/>
        <color rgb="FF000000"/>
        <rFont val="Calibri"/>
      </rPr>
      <t>auth.*,authpriv.* /var/log/secure</t>
    </r>
    <r>
      <rPr>
        <sz val="11"/>
        <color rgb="FF000000"/>
        <rFont val="Calibri"/>
      </rPr>
      <t xml:space="preserve">
</t>
    </r>
    <r>
      <rPr>
        <sz val="11"/>
        <color rgb="FF000000"/>
        <rFont val="Calibri"/>
      </rPr>
      <t>daemon.notice /var/log/messages</t>
    </r>
    <r>
      <rPr>
        <sz val="11"/>
        <color rgb="FF000000"/>
        <rFont val="Calibri"/>
      </rPr>
      <t xml:space="preserve">
</t>
    </r>
    <r>
      <rPr>
        <sz val="11"/>
        <color rgb="FF000000"/>
        <rFont val="Calibri"/>
      </rPr>
      <t>The "rsyslog" service must be restarted for the changes to take effect. To restart the "rsyslog" service, run the following command:</t>
    </r>
    <r>
      <rPr>
        <sz val="11"/>
        <color rgb="FF000000"/>
        <rFont val="Calibri"/>
      </rPr>
      <t xml:space="preserve">
</t>
    </r>
    <r>
      <rPr>
        <sz val="11"/>
        <color rgb="FF000000"/>
        <rFont val="Calibri"/>
      </rPr>
      <t># sudo systemctl restart rsyslog.service</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</si>
  <si>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</si>
  <si>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Verify that the Ubuntu operating system monitors all remote access methods.</t>
    </r>
    <r>
      <rPr>
        <sz val="11"/>
        <color rgb="FF000000"/>
        <rFont val="Calibri"/>
      </rPr>
      <t xml:space="preserve">
</t>
    </r>
    <r>
      <rPr>
        <sz val="11"/>
        <color rgb="FF000000"/>
        <rFont val="Calibri"/>
      </rPr>
      <t>Check that remote access methods are being logged by running the following command:</t>
    </r>
    <r>
      <rPr>
        <sz val="11"/>
        <color rgb="FF000000"/>
        <rFont val="Calibri"/>
      </rPr>
      <t xml:space="preserve">
</t>
    </r>
    <r>
      <rPr>
        <sz val="11"/>
        <color rgb="FF000000"/>
        <rFont val="Calibri"/>
      </rPr>
      <t># grep -E '(auth.*|authpriv.*|daemon.*)' /etc/rsyslog.d/50-default.conf</t>
    </r>
    <r>
      <rPr>
        <sz val="11"/>
        <color rgb="FF000000"/>
        <rFont val="Calibri"/>
      </rPr>
      <t xml:space="preserve">
</t>
    </r>
    <r>
      <rPr>
        <sz val="11"/>
        <color rgb="FF000000"/>
        <rFont val="Calibri"/>
      </rPr>
      <t>auth,authpriv.* /var/log/auth.log</t>
    </r>
    <r>
      <rPr>
        <sz val="11"/>
        <color rgb="FF000000"/>
        <rFont val="Calibri"/>
      </rPr>
      <t xml:space="preserve">
</t>
    </r>
    <r>
      <rPr>
        <sz val="11"/>
        <color rgb="FF000000"/>
        <rFont val="Calibri"/>
      </rPr>
      <t>daemon.notice /var/log/messages</t>
    </r>
    <r>
      <rPr>
        <sz val="11"/>
        <color rgb="FF000000"/>
        <rFont val="Calibri"/>
      </rPr>
      <t xml:space="preserve">
</t>
    </r>
    <r>
      <rPr>
        <sz val="11"/>
        <color rgb="FF000000"/>
        <rFont val="Calibri"/>
      </rPr>
      <t>If "auth.*", "authpriv.*" or "daemon.*" are not configured to be logged, this is a finding.</t>
    </r>
  </si>
  <si>
    <t>V-215142</t>
  </si>
  <si>
    <r>
      <rPr>
        <sz val="11"/>
        <rFont val="Calibri"/>
      </rPr>
      <t>Cron logging must be implemented.</t>
    </r>
  </si>
  <si>
    <r>
      <rPr>
        <sz val="11"/>
        <color rgb="FF000000"/>
        <rFont val="Calibri"/>
      </rPr>
      <t>Configure "rsyslog" to log all cron messages by adding or updating the following line to "/etc/rsyslog.d/50-default.conf":</t>
    </r>
    <r>
      <rPr>
        <sz val="11"/>
        <color rgb="FF000000"/>
        <rFont val="Calibri"/>
      </rPr>
      <t xml:space="preserve">
</t>
    </r>
    <r>
      <rPr>
        <sz val="11"/>
        <color rgb="FF000000"/>
        <rFont val="Calibri"/>
      </rPr>
      <t>cron.* /var/log/cron.log</t>
    </r>
    <r>
      <rPr>
        <sz val="11"/>
        <color rgb="FF000000"/>
        <rFont val="Calibri"/>
      </rPr>
      <t xml:space="preserve">
</t>
    </r>
    <r>
      <rPr>
        <sz val="11"/>
        <color rgb="FF000000"/>
        <rFont val="Calibri"/>
      </rPr>
      <t>Note: The line must be added before the following entry if it exists in "/etc/rsyslog.d/50-default.conf":</t>
    </r>
    <r>
      <rPr>
        <sz val="11"/>
        <color rgb="FF000000"/>
        <rFont val="Calibri"/>
      </rPr>
      <t xml:space="preserve">
</t>
    </r>
    <r>
      <rPr>
        <sz val="11"/>
        <color rgb="FF000000"/>
        <rFont val="Calibri"/>
      </rPr>
      <t>*.* ~ # discards everything</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</si>
  <si>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</si>
  <si>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Verify that "rsyslog" is configured to log cron events.</t>
    </r>
    <r>
      <rPr>
        <sz val="11"/>
        <color rgb="FF000000"/>
        <rFont val="Calibri"/>
      </rPr>
      <t xml:space="preserve">
</t>
    </r>
    <r>
      <rPr>
        <sz val="11"/>
        <color rgb="FF000000"/>
        <rFont val="Calibri"/>
      </rPr>
      <t>Check the configuration of "/etc/rsyslog.d/50-default.conf" for the cron facility with the following commands:</t>
    </r>
    <r>
      <rPr>
        <sz val="11"/>
        <color rgb="FF000000"/>
        <rFont val="Calibri"/>
      </rPr>
      <t xml:space="preserve">
</t>
    </r>
    <r>
      <rPr>
        <sz val="11"/>
        <color rgb="FF000000"/>
        <rFont val="Calibri"/>
      </rPr>
      <t xml:space="preserve">Note: If another logging package is used, substitute the utility configuration file for "/etc/rsyslog.d/50-default.conf". </t>
    </r>
    <r>
      <rPr>
        <sz val="11"/>
        <color rgb="FF000000"/>
        <rFont val="Calibri"/>
      </rPr>
      <t xml:space="preserve">
</t>
    </r>
    <r>
      <rPr>
        <sz val="11"/>
        <color rgb="FF000000"/>
        <rFont val="Calibri"/>
      </rPr>
      <t># grep cron /etc/rsyslog.d/50-default.conf</t>
    </r>
    <r>
      <rPr>
        <sz val="11"/>
        <color rgb="FF000000"/>
        <rFont val="Calibri"/>
      </rPr>
      <t xml:space="preserve">
</t>
    </r>
    <r>
      <rPr>
        <sz val="11"/>
        <color rgb="FF000000"/>
        <rFont val="Calibri"/>
      </rPr>
      <t>cron.*                          /var/log/cron.log</t>
    </r>
    <r>
      <rPr>
        <sz val="11"/>
        <color rgb="FF000000"/>
        <rFont val="Calibri"/>
      </rPr>
      <t xml:space="preserve">
</t>
    </r>
    <r>
      <rPr>
        <sz val="11"/>
        <color rgb="FF000000"/>
        <rFont val="Calibri"/>
      </rPr>
      <t>If the commands do not return a response, check for cron logging all facilities by inspecting the "/etc/rsyslog.d/50-default.con" file:</t>
    </r>
    <r>
      <rPr>
        <sz val="11"/>
        <color rgb="FF000000"/>
        <rFont val="Calibri"/>
      </rPr>
      <t xml:space="preserve">
</t>
    </r>
    <r>
      <rPr>
        <sz val="11"/>
        <color rgb="FF000000"/>
        <rFont val="Calibri"/>
      </rPr>
      <t># more /etc/rsyslog.conf</t>
    </r>
    <r>
      <rPr>
        <sz val="11"/>
        <color rgb="FF000000"/>
        <rFont val="Calibri"/>
      </rPr>
      <t xml:space="preserve">
</t>
    </r>
    <r>
      <rPr>
        <sz val="11"/>
        <color rgb="FF000000"/>
        <rFont val="Calibri"/>
      </rPr>
      <t>Look for the following entry:</t>
    </r>
    <r>
      <rPr>
        <sz val="11"/>
        <color rgb="FF000000"/>
        <rFont val="Calibri"/>
      </rPr>
      <t xml:space="preserve">
</t>
    </r>
    <r>
      <rPr>
        <sz val="11"/>
        <color rgb="FF000000"/>
        <rFont val="Calibri"/>
      </rPr>
      <t>*.* /var/log/messages</t>
    </r>
    <r>
      <rPr>
        <sz val="11"/>
        <color rgb="FF000000"/>
        <rFont val="Calibri"/>
      </rPr>
      <t xml:space="preserve">
</t>
    </r>
    <r>
      <rPr>
        <sz val="11"/>
        <color rgb="FF000000"/>
        <rFont val="Calibri"/>
      </rPr>
      <t>If "rsyslog" is not logging messages for the cron facility or all facilities, this is a finding.</t>
    </r>
  </si>
  <si>
    <t>V-215143</t>
  </si>
  <si>
    <r>
      <rPr>
        <sz val="11"/>
        <rFont val="Calibri"/>
      </rPr>
      <t>Wireless network adapters must be disabled.</t>
    </r>
  </si>
  <si>
    <r>
      <rPr>
        <sz val="11"/>
        <color rgb="FF000000"/>
        <rFont val="Calibri"/>
      </rPr>
      <t>Configure the system to disable all wireless network interfaces with the following command:</t>
    </r>
    <r>
      <rPr>
        <sz val="11"/>
        <color rgb="FF000000"/>
        <rFont val="Calibri"/>
      </rPr>
      <t xml:space="preserve">
</t>
    </r>
    <r>
      <rPr>
        <sz val="11"/>
        <color rgb="FF000000"/>
        <rFont val="Calibri"/>
      </rPr>
      <t># sudo ifdown [ADAPTER_NAME]</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</si>
  <si>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Ubuntu operating system.</t>
    </r>
    <r>
      <rPr>
        <sz val="11"/>
        <color rgb="FF000000"/>
        <rFont val="Calibri"/>
      </rPr>
      <t xml:space="preserve">
</t>
    </r>
    <r>
      <rPr>
        <sz val="11"/>
        <color rgb="FF000000"/>
        <rFont val="Calibri"/>
      </rPr>
      <t>This requirement applies to wireless peripheral technologies (e.g., wireless mice, keyboards, displays, etc.) used with an Ubuntu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AO. Even though some wireless peripherals, such as mice and pointing devices, do not ordinarily carry information that need to be protected, modification of communications with these wireless peripherals may be used to compromise the Ubuntu operating system.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r>
      <rPr>
        <sz val="11"/>
        <color rgb="FF000000"/>
        <rFont val="Calibri"/>
      </rPr>
      <t xml:space="preserve">
</t>
    </r>
    <r>
      <rPr>
        <sz val="11"/>
        <color rgb="FF000000"/>
        <rFont val="Calibri"/>
      </rPr>
      <t>Satisfies: SRG-OS-000299-GPOS-00117, SRG-OS-000300-GPOS-00118, SRG-OS-000481-GPOS-000481</t>
    </r>
  </si>
  <si>
    <r>
      <rPr>
        <sz val="11"/>
        <color rgb="FF000000"/>
        <rFont val="Calibri"/>
      </rPr>
      <t>Verify that there are no wireless interfaces configured on the system.</t>
    </r>
    <r>
      <rPr>
        <sz val="11"/>
        <color rgb="FF000000"/>
        <rFont val="Calibri"/>
      </rPr>
      <t xml:space="preserve">
</t>
    </r>
    <r>
      <rPr>
        <sz val="11"/>
        <color rgb="FF000000"/>
        <rFont val="Calibri"/>
      </rPr>
      <t>Check that the system does not have active wireless interfaces with the following command:</t>
    </r>
    <r>
      <rPr>
        <sz val="11"/>
        <color rgb="FF000000"/>
        <rFont val="Calibri"/>
      </rPr>
      <t xml:space="preserve">
</t>
    </r>
    <r>
      <rPr>
        <sz val="11"/>
        <color rgb="FF000000"/>
        <rFont val="Calibri"/>
      </rPr>
      <t>Note: This requirement is Not Applicable for systems that do not have physical wireless network radios.</t>
    </r>
    <r>
      <rPr>
        <sz val="11"/>
        <color rgb="FF000000"/>
        <rFont val="Calibri"/>
      </rPr>
      <t xml:space="preserve">
</t>
    </r>
    <r>
      <rPr>
        <sz val="11"/>
        <color rgb="FF000000"/>
        <rFont val="Calibri"/>
      </rPr>
      <t># ifconfig -a | more</t>
    </r>
    <r>
      <rPr>
        <sz val="11"/>
        <color rgb="FF000000"/>
        <rFont val="Calibri"/>
      </rPr>
      <t xml:space="preserve">
</t>
    </r>
    <r>
      <rPr>
        <sz val="11"/>
        <color rgb="FF000000"/>
        <rFont val="Calibri"/>
      </rPr>
      <t xml:space="preserve">eth0 Link encap:Ethernet HWaddr ff:ff:ff:ff:ff:ff </t>
    </r>
    <r>
      <rPr>
        <sz val="11"/>
        <color rgb="FF000000"/>
        <rFont val="Calibri"/>
      </rPr>
      <t xml:space="preserve">
</t>
    </r>
    <r>
      <rPr>
        <sz val="11"/>
        <color rgb="FF000000"/>
        <rFont val="Calibri"/>
      </rPr>
      <t>inet addr:192.168.2.100 Bcast:192.168.2.255 Mask:255.255.255.0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eth1 IEEE 802.11b ESSID:"tacnet"</t>
    </r>
    <r>
      <rPr>
        <sz val="11"/>
        <color rgb="FF000000"/>
        <rFont val="Calibri"/>
      </rPr>
      <t xml:space="preserve">
</t>
    </r>
    <r>
      <rPr>
        <sz val="11"/>
        <color rgb="FF000000"/>
        <rFont val="Calibri"/>
      </rPr>
      <t>Mode:Managed Frequency:2.412 GHz Access Point: 00:40:E7:22:45:CD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lo Link encap:Local Loopback </t>
    </r>
    <r>
      <rPr>
        <sz val="11"/>
        <color rgb="FF000000"/>
        <rFont val="Calibri"/>
      </rPr>
      <t xml:space="preserve">
</t>
    </r>
    <r>
      <rPr>
        <sz val="11"/>
        <color rgb="FF000000"/>
        <rFont val="Calibri"/>
      </rPr>
      <t>inet addr:127.0.0.1 Mask:255.0.0.0</t>
    </r>
    <r>
      <rPr>
        <sz val="11"/>
        <color rgb="FF000000"/>
        <rFont val="Calibri"/>
      </rPr>
      <t xml:space="preserve">
</t>
    </r>
    <r>
      <rPr>
        <sz val="11"/>
        <color rgb="FF000000"/>
        <rFont val="Calibri"/>
      </rPr>
      <t>inet6 addr: ::1/128 Scope:Host</t>
    </r>
    <r>
      <rPr>
        <sz val="11"/>
        <color rgb="FF000000"/>
        <rFont val="Calibri"/>
      </rPr>
      <t xml:space="preserve">
</t>
    </r>
    <r>
      <rPr>
        <sz val="11"/>
        <color rgb="FF000000"/>
        <rFont val="Calibri"/>
      </rPr>
      <t>...</t>
    </r>
    <r>
      <rPr>
        <sz val="11"/>
        <color rgb="FF000000"/>
        <rFont val="Calibri"/>
      </rPr>
      <t xml:space="preserve">
</t>
    </r>
    <r>
      <rPr>
        <sz val="11"/>
        <color rgb="FF000000"/>
        <rFont val="Calibri"/>
      </rPr>
      <t>If a wireless interface is configured and has not been documented and approved by the Information System Security Officer (ISSO), this is a finding.</t>
    </r>
  </si>
  <si>
    <t>V-215144</t>
  </si>
  <si>
    <r>
      <rPr>
        <sz val="11"/>
        <rFont val="Calibri"/>
      </rPr>
      <t>The Ubuntu operating system must be configured to use TCP syncookies.</t>
    </r>
  </si>
  <si>
    <r>
      <rPr>
        <sz val="11"/>
        <color rgb="FF000000"/>
        <rFont val="Calibri"/>
      </rPr>
      <t>Configure the Ubuntu operating system to use TCP syncookies, by running the following command:</t>
    </r>
    <r>
      <rPr>
        <sz val="11"/>
        <color rgb="FF000000"/>
        <rFont val="Calibri"/>
      </rPr>
      <t xml:space="preserve">
</t>
    </r>
    <r>
      <rPr>
        <sz val="11"/>
        <color rgb="FF000000"/>
        <rFont val="Calibri"/>
      </rPr>
      <t># sudo sysctl -w net.ipv4.tcp_syncookies=1</t>
    </r>
    <r>
      <rPr>
        <sz val="11"/>
        <color rgb="FF000000"/>
        <rFont val="Calibri"/>
      </rPr>
      <t xml:space="preserve">
</t>
    </r>
    <r>
      <rPr>
        <sz val="11"/>
        <color rgb="FF000000"/>
        <rFont val="Calibri"/>
      </rPr>
      <t>If "1" is not the system's default value then add or update the following line in "/etc/sysctl.conf" or in the appropriate file under "/etc/sysctl.d":</t>
    </r>
    <r>
      <rPr>
        <sz val="11"/>
        <color rgb="FF000000"/>
        <rFont val="Calibri"/>
      </rPr>
      <t xml:space="preserve">
</t>
    </r>
    <r>
      <rPr>
        <sz val="11"/>
        <color rgb="FF000000"/>
        <rFont val="Calibri"/>
      </rPr>
      <t>net.ipv4.tcp_syncookies = 1</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</si>
  <si>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</si>
  <si>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Verify the Ubuntu operating system is configured to use TCP syncookies.</t>
    </r>
    <r>
      <rPr>
        <sz val="11"/>
        <color rgb="FF000000"/>
        <rFont val="Calibri"/>
      </rPr>
      <t xml:space="preserve">
</t>
    </r>
    <r>
      <rPr>
        <sz val="11"/>
        <color rgb="FF000000"/>
        <rFont val="Calibri"/>
      </rPr>
      <t>Check the value of TCP syncookies with the following command:</t>
    </r>
    <r>
      <rPr>
        <sz val="11"/>
        <color rgb="FF000000"/>
        <rFont val="Calibri"/>
      </rPr>
      <t xml:space="preserve">
</t>
    </r>
    <r>
      <rPr>
        <sz val="11"/>
        <color rgb="FF000000"/>
        <rFont val="Calibri"/>
      </rPr>
      <t># sysctl net.ipv4.tcp_syncookies</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the value is not "1", this is a finding.</t>
    </r>
  </si>
  <si>
    <t>V-215145</t>
  </si>
  <si>
    <r>
      <rPr>
        <sz val="11"/>
        <rFont val="Calibri"/>
      </rPr>
      <t>For Ubuntu operating systems using Domain Name Servers (DNS) resolution, at least two name servers must be configured.</t>
    </r>
  </si>
  <si>
    <r>
      <rPr>
        <sz val="11"/>
        <color rgb="FF000000"/>
        <rFont val="Calibri"/>
      </rPr>
      <t>Configure the Ubuntu operating system to use two or more name servers for Domain Name Server (DNS) resolution.</t>
    </r>
    <r>
      <rPr>
        <sz val="11"/>
        <color rgb="FF000000"/>
        <rFont val="Calibri"/>
      </rPr>
      <t xml:space="preserve">
</t>
    </r>
    <r>
      <rPr>
        <sz val="11"/>
        <color rgb="FF000000"/>
        <rFont val="Calibri"/>
      </rPr>
      <t>Edit the "/etc/resolv.conf" file to uncomment or add the two or more "nameserver" option lines with the IP address of local authoritative name servers. If local host resolution is being performed, the "/etc/resolv.conf" file must be empty. An empty "/etc/resolv.conf" file can be created as follows:</t>
    </r>
    <r>
      <rPr>
        <sz val="11"/>
        <color rgb="FF000000"/>
        <rFont val="Calibri"/>
      </rPr>
      <t xml:space="preserve">
</t>
    </r>
    <r>
      <rPr>
        <sz val="11"/>
        <color rgb="FF000000"/>
        <rFont val="Calibri"/>
      </rPr>
      <t># echo -n &gt; /etc/resolv.conf</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</si>
  <si>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</si>
  <si>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Determine whether the Ubuntu operating system is using local or Domain Name Server (DNS) name resolution with the following command:</t>
    </r>
    <r>
      <rPr>
        <sz val="11"/>
        <color rgb="FF000000"/>
        <rFont val="Calibri"/>
      </rPr>
      <t xml:space="preserve">
</t>
    </r>
    <r>
      <rPr>
        <sz val="11"/>
        <color rgb="FF000000"/>
        <rFont val="Calibri"/>
      </rPr>
      <t># grep hosts /etc/nsswitch.conf</t>
    </r>
    <r>
      <rPr>
        <sz val="11"/>
        <color rgb="FF000000"/>
        <rFont val="Calibri"/>
      </rPr>
      <t xml:space="preserve">
</t>
    </r>
    <r>
      <rPr>
        <sz val="11"/>
        <color rgb="FF000000"/>
        <rFont val="Calibri"/>
      </rPr>
      <t>hosts:   files dns</t>
    </r>
    <r>
      <rPr>
        <sz val="11"/>
        <color rgb="FF000000"/>
        <rFont val="Calibri"/>
      </rPr>
      <t xml:space="preserve">
</t>
    </r>
    <r>
      <rPr>
        <sz val="11"/>
        <color rgb="FF000000"/>
        <rFont val="Calibri"/>
      </rPr>
      <t>If the DNS entry is missing from the host’s line in the "/etc/nsswitch.conf" file, the "/etc/resolv.conf" file must be empty.</t>
    </r>
    <r>
      <rPr>
        <sz val="11"/>
        <color rgb="FF000000"/>
        <rFont val="Calibri"/>
      </rPr>
      <t xml:space="preserve">
</t>
    </r>
    <r>
      <rPr>
        <sz val="11"/>
        <color rgb="FF000000"/>
        <rFont val="Calibri"/>
      </rPr>
      <t>If the "/etc/resolv.conf" file is not empty, this is a finding.</t>
    </r>
    <r>
      <rPr>
        <sz val="11"/>
        <color rgb="FF000000"/>
        <rFont val="Calibri"/>
      </rPr>
      <t xml:space="preserve">
</t>
    </r>
    <r>
      <rPr>
        <sz val="11"/>
        <color rgb="FF000000"/>
        <rFont val="Calibri"/>
      </rPr>
      <t>If the DNS entry is found on the host’s line of the "/etc/nsswitch.conf" file, verify the Ubuntu operating system is configured to use two or more name servers for DNS resolution.</t>
    </r>
    <r>
      <rPr>
        <sz val="11"/>
        <color rgb="FF000000"/>
        <rFont val="Calibri"/>
      </rPr>
      <t xml:space="preserve">
</t>
    </r>
    <r>
      <rPr>
        <sz val="11"/>
        <color rgb="FF000000"/>
        <rFont val="Calibri"/>
      </rPr>
      <t>Determine the name servers used by the system with the following command:</t>
    </r>
    <r>
      <rPr>
        <sz val="11"/>
        <color rgb="FF000000"/>
        <rFont val="Calibri"/>
      </rPr>
      <t xml:space="preserve">
</t>
    </r>
    <r>
      <rPr>
        <sz val="11"/>
        <color rgb="FF000000"/>
        <rFont val="Calibri"/>
      </rPr>
      <t># sudo grep nameserver /etc/resolv.conf</t>
    </r>
    <r>
      <rPr>
        <sz val="11"/>
        <color rgb="FF000000"/>
        <rFont val="Calibri"/>
      </rPr>
      <t xml:space="preserve">
</t>
    </r>
    <r>
      <rPr>
        <sz val="11"/>
        <color rgb="FF000000"/>
        <rFont val="Calibri"/>
      </rPr>
      <t>nameserver 192.168.1.2</t>
    </r>
    <r>
      <rPr>
        <sz val="11"/>
        <color rgb="FF000000"/>
        <rFont val="Calibri"/>
      </rPr>
      <t xml:space="preserve">
</t>
    </r>
    <r>
      <rPr>
        <sz val="11"/>
        <color rgb="FF000000"/>
        <rFont val="Calibri"/>
      </rPr>
      <t>nameserver 192.168.1.3</t>
    </r>
    <r>
      <rPr>
        <sz val="11"/>
        <color rgb="FF000000"/>
        <rFont val="Calibri"/>
      </rPr>
      <t xml:space="preserve">
</t>
    </r>
    <r>
      <rPr>
        <sz val="11"/>
        <color rgb="FF000000"/>
        <rFont val="Calibri"/>
      </rPr>
      <t>If less than two lines are returned that are not commented out, this is a finding.</t>
    </r>
  </si>
  <si>
    <t>V-215146</t>
  </si>
  <si>
    <r>
      <rPr>
        <sz val="11"/>
        <rFont val="Calibri"/>
      </rPr>
      <t>The Ubuntu operating system must not forward Internet Protocol version 4 (IPv4) source-routed packets.</t>
    </r>
  </si>
  <si>
    <r>
      <rPr>
        <sz val="11"/>
        <color rgb="FF000000"/>
        <rFont val="Calibri"/>
      </rPr>
      <t>Configure the Ubuntu operating system to not forward Internet Protocol version 4 (IPv4) source-routed packets with the following command:</t>
    </r>
    <r>
      <rPr>
        <sz val="11"/>
        <color rgb="FF000000"/>
        <rFont val="Calibri"/>
      </rPr>
      <t xml:space="preserve">
</t>
    </r>
    <r>
      <rPr>
        <sz val="11"/>
        <color rgb="FF000000"/>
        <rFont val="Calibri"/>
      </rPr>
      <t># sudo sysctl -w net.ipv4.conf.all.accept_source_route=0</t>
    </r>
    <r>
      <rPr>
        <sz val="11"/>
        <color rgb="FF000000"/>
        <rFont val="Calibri"/>
      </rPr>
      <t xml:space="preserve">
</t>
    </r>
    <r>
      <rPr>
        <sz val="11"/>
        <color rgb="FF000000"/>
        <rFont val="Calibri"/>
      </rPr>
      <t>If "0" is not the system's default value then add or update the following line in "/etc/sysctl.conf" or in the appropriate file under "/etc/sysctl.d":</t>
    </r>
    <r>
      <rPr>
        <sz val="11"/>
        <color rgb="FF000000"/>
        <rFont val="Calibri"/>
      </rPr>
      <t xml:space="preserve">
</t>
    </r>
    <r>
      <rPr>
        <sz val="11"/>
        <color rgb="FF000000"/>
        <rFont val="Calibri"/>
      </rPr>
      <t>net.ipv4.conf.all.accept_source_route=0</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</si>
  <si>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</si>
  <si>
    <r>
      <rPr>
        <sz val="11"/>
        <color rgb="FF000000"/>
        <rFont val="Calibri"/>
      </rPr>
      <t>Verify the Ubuntu operating system does not accept IPv4 source-routed packets.</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sudo sysctl net.ipv4.conf.all.accept_source_route</t>
    </r>
    <r>
      <rPr>
        <sz val="11"/>
        <color rgb="FF000000"/>
        <rFont val="Calibri"/>
      </rPr>
      <t xml:space="preserve">
</t>
    </r>
    <r>
      <rPr>
        <sz val="11"/>
        <color rgb="FF000000"/>
        <rFont val="Calibri"/>
      </rPr>
      <t>net.ipv4.conf.all.accept_source_route=0</t>
    </r>
    <r>
      <rPr>
        <sz val="11"/>
        <color rgb="FF000000"/>
        <rFont val="Calibri"/>
      </rPr>
      <t xml:space="preserve">
</t>
    </r>
    <r>
      <rPr>
        <sz val="11"/>
        <color rgb="FF000000"/>
        <rFont val="Calibri"/>
      </rPr>
      <t>If the returned line does not have a value of "0", a line is not returned, or the returned line is commented out, this is a finding.</t>
    </r>
  </si>
  <si>
    <t>V-215147</t>
  </si>
  <si>
    <r>
      <rPr>
        <sz val="11"/>
        <rFont val="Calibri"/>
      </rPr>
      <t>The Ubuntu operating system must not forward Internet Protocol version 4 (IPv4) source-routed packets by default.</t>
    </r>
  </si>
  <si>
    <r>
      <rPr>
        <sz val="11"/>
        <color rgb="FF000000"/>
        <rFont val="Calibri"/>
      </rPr>
      <t>Configure the Ubuntu operating system to not forward Internet Protocol version 4 (IPv4) source-routed packets by default with the following command:</t>
    </r>
    <r>
      <rPr>
        <sz val="11"/>
        <color rgb="FF000000"/>
        <rFont val="Calibri"/>
      </rPr>
      <t xml:space="preserve">
</t>
    </r>
    <r>
      <rPr>
        <sz val="11"/>
        <color rgb="FF000000"/>
        <rFont val="Calibri"/>
      </rPr>
      <t># sudo sysctl -w net.ipv4.conf.default.accept_source_route=0</t>
    </r>
    <r>
      <rPr>
        <sz val="11"/>
        <color rgb="FF000000"/>
        <rFont val="Calibri"/>
      </rPr>
      <t xml:space="preserve">
</t>
    </r>
    <r>
      <rPr>
        <sz val="11"/>
        <color rgb="FF000000"/>
        <rFont val="Calibri"/>
      </rPr>
      <t>If "0" is not the system's default value then add or update the following line in "/etc/sysctl.conf" or in the appropriate file under "/etc/sysctl.d":</t>
    </r>
    <r>
      <rPr>
        <sz val="11"/>
        <color rgb="FF000000"/>
        <rFont val="Calibri"/>
      </rPr>
      <t xml:space="preserve">
</t>
    </r>
    <r>
      <rPr>
        <sz val="11"/>
        <color rgb="FF000000"/>
        <rFont val="Calibri"/>
      </rPr>
      <t>net.ipv4.conf.default.accept_source_route=0</t>
    </r>
  </si>
  <si>
    <r>
      <rPr>
        <sz val="11"/>
        <color rgb="FF000000"/>
        <rFont val="Calibri"/>
      </rPr>
      <t>Verify the Ubuntu operating system does not accept  Internet Protocol version 4 (IPv4) source-routed packets by default.</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sudo sysctl net.ipv4.conf.default.accept_source_route</t>
    </r>
    <r>
      <rPr>
        <sz val="11"/>
        <color rgb="FF000000"/>
        <rFont val="Calibri"/>
      </rPr>
      <t xml:space="preserve">
</t>
    </r>
    <r>
      <rPr>
        <sz val="11"/>
        <color rgb="FF000000"/>
        <rFont val="Calibri"/>
      </rPr>
      <t>net.ipv4.conf.default.accept_source_route=0</t>
    </r>
    <r>
      <rPr>
        <sz val="11"/>
        <color rgb="FF000000"/>
        <rFont val="Calibri"/>
      </rPr>
      <t xml:space="preserve">
</t>
    </r>
    <r>
      <rPr>
        <sz val="11"/>
        <color rgb="FF000000"/>
        <rFont val="Calibri"/>
      </rPr>
      <t>If the returned line does not have a value of "0", a line is not returned, or the returned line is commented out, this is a finding.</t>
    </r>
  </si>
  <si>
    <t>V-215148</t>
  </si>
  <si>
    <r>
      <rPr>
        <sz val="11"/>
        <rFont val="Calibri"/>
      </rPr>
      <t>The Ubuntu operating system must not respond to Internet Protocol version 4 (IPv4) Internet Control Message Protocol (ICMP) echoes sent to a broadcast address.</t>
    </r>
  </si>
  <si>
    <r>
      <rPr>
        <sz val="11"/>
        <color rgb="FF000000"/>
        <rFont val="Calibri"/>
      </rPr>
      <t>Configure the Ubuntu operating system to not respond to Internet Protocol version 4 (IPv4) Internet Control Message Protocol (ICMP) echoes sent to a broadcast address with the following command:</t>
    </r>
    <r>
      <rPr>
        <sz val="11"/>
        <color rgb="FF000000"/>
        <rFont val="Calibri"/>
      </rPr>
      <t xml:space="preserve">
</t>
    </r>
    <r>
      <rPr>
        <sz val="11"/>
        <color rgb="FF000000"/>
        <rFont val="Calibri"/>
      </rPr>
      <t># sudo sysctl -w net.ipv4.icmp_echo_ignore_broadcasts=1</t>
    </r>
    <r>
      <rPr>
        <sz val="11"/>
        <color rgb="FF000000"/>
        <rFont val="Calibri"/>
      </rPr>
      <t xml:space="preserve">
</t>
    </r>
    <r>
      <rPr>
        <sz val="11"/>
        <color rgb="FF000000"/>
        <rFont val="Calibri"/>
      </rPr>
      <t>If "1" is not the system's default value then add or update the following line in "/etc/sysctl.conf" or in the appropriate file under "/etc/sysctl.d":</t>
    </r>
    <r>
      <rPr>
        <sz val="11"/>
        <color rgb="FF000000"/>
        <rFont val="Calibri"/>
      </rPr>
      <t xml:space="preserve">
</t>
    </r>
    <r>
      <rPr>
        <sz val="11"/>
        <color rgb="FF000000"/>
        <rFont val="Calibri"/>
      </rPr>
      <t>net.ipv4.icmp_echo_ignore_broadcasts=1</t>
    </r>
  </si>
  <si>
    <r>
      <rPr>
        <sz val="11"/>
        <color rgb="FF000000"/>
        <rFont val="Calibri"/>
      </rPr>
      <t>Responding to broadcast Internet Control Message Protocol (ICMP) echoes facilitates network mapping and provides a vector for amplification attacks.</t>
    </r>
  </si>
  <si>
    <r>
      <rPr>
        <sz val="11"/>
        <color rgb="FF000000"/>
        <rFont val="Calibri"/>
      </rPr>
      <t>Verify the Ubuntu operating system does not respond to IPv4 Internet Control Message Protocol (ICMP) echoes sent to a broadcast address.</t>
    </r>
    <r>
      <rPr>
        <sz val="11"/>
        <color rgb="FF000000"/>
        <rFont val="Calibri"/>
      </rPr>
      <t xml:space="preserve">
</t>
    </r>
    <r>
      <rPr>
        <sz val="11"/>
        <color rgb="FF000000"/>
        <rFont val="Calibri"/>
      </rPr>
      <t>Check the value of the "icmp_echo_ignore_broadcasts" variable with the following command:</t>
    </r>
    <r>
      <rPr>
        <sz val="11"/>
        <color rgb="FF000000"/>
        <rFont val="Calibri"/>
      </rPr>
      <t xml:space="preserve">
</t>
    </r>
    <r>
      <rPr>
        <sz val="11"/>
        <color rgb="FF000000"/>
        <rFont val="Calibri"/>
      </rPr>
      <t># sudo sysctl net.ipv4.icmp_echo_ignore_broadcasts</t>
    </r>
    <r>
      <rPr>
        <sz val="11"/>
        <color rgb="FF000000"/>
        <rFont val="Calibri"/>
      </rPr>
      <t xml:space="preserve">
</t>
    </r>
    <r>
      <rPr>
        <sz val="11"/>
        <color rgb="FF000000"/>
        <rFont val="Calibri"/>
      </rPr>
      <t>net.ipv4.icmp_echo_ignore_broadcasts=1</t>
    </r>
    <r>
      <rPr>
        <sz val="11"/>
        <color rgb="FF000000"/>
        <rFont val="Calibri"/>
      </rPr>
      <t xml:space="preserve">
</t>
    </r>
    <r>
      <rPr>
        <sz val="11"/>
        <color rgb="FF000000"/>
        <rFont val="Calibri"/>
      </rPr>
      <t>If the returned line does not have a value of "1", a line is not returned, or the retuned line is commented out, this is a finding.</t>
    </r>
  </si>
  <si>
    <t>V-215149</t>
  </si>
  <si>
    <r>
      <rPr>
        <sz val="11"/>
        <rFont val="Calibri"/>
      </rPr>
      <t>The Ubuntu operating system must prevent Internet Protocol version 4 (IPv4) Internet Control Message Protocol (ICMP) redirect messages from being accepted.</t>
    </r>
  </si>
  <si>
    <r>
      <rPr>
        <sz val="11"/>
        <color rgb="FF000000"/>
        <rFont val="Calibri"/>
      </rPr>
      <t>Configure the Ubuntu operating system to prevent Internet Protocol version 4 (IPv4) Internet Control Message Protocol (ICMP) redirect messages from being acceptedr with the following command:</t>
    </r>
    <r>
      <rPr>
        <sz val="11"/>
        <color rgb="FF000000"/>
        <rFont val="Calibri"/>
      </rPr>
      <t xml:space="preserve">
</t>
    </r>
    <r>
      <rPr>
        <sz val="11"/>
        <color rgb="FF000000"/>
        <rFont val="Calibri"/>
      </rPr>
      <t># sudo sysctl -w net.ipv4.conf.default.accept_redirects=0</t>
    </r>
    <r>
      <rPr>
        <sz val="11"/>
        <color rgb="FF000000"/>
        <rFont val="Calibri"/>
      </rPr>
      <t xml:space="preserve">
</t>
    </r>
    <r>
      <rPr>
        <sz val="11"/>
        <color rgb="FF000000"/>
        <rFont val="Calibri"/>
      </rPr>
      <t>If "0" is not the system's default value then add or update the following line in "/etc/sysctl.conf" or in the appropriate file under "/etc/sysctl.d":</t>
    </r>
    <r>
      <rPr>
        <sz val="11"/>
        <color rgb="FF000000"/>
        <rFont val="Calibri"/>
      </rPr>
      <t xml:space="preserve">
</t>
    </r>
    <r>
      <rPr>
        <sz val="11"/>
        <color rgb="FF000000"/>
        <rFont val="Calibri"/>
      </rPr>
      <t>net.ipv4.conf.default.accept_redirects=0</t>
    </r>
  </si>
  <si>
    <r>
      <rPr>
        <sz val="11"/>
        <color rgb="FF000000"/>
        <rFont val="Calibri"/>
      </rPr>
      <t>Internet Control Message Protocol (ICMP)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</si>
  <si>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Verify the Ubuntu operating system will not accept IPv4 Internet Control Message Protocol (ICMP) redirect messages.</t>
    </r>
    <r>
      <rPr>
        <sz val="11"/>
        <color rgb="FF000000"/>
        <rFont val="Calibri"/>
      </rPr>
      <t xml:space="preserve">
</t>
    </r>
    <r>
      <rPr>
        <sz val="11"/>
        <color rgb="FF000000"/>
        <rFont val="Calibri"/>
      </rPr>
      <t>Check the value of the default "accept_redirects" variables with the following command:</t>
    </r>
    <r>
      <rPr>
        <sz val="11"/>
        <color rgb="FF000000"/>
        <rFont val="Calibri"/>
      </rPr>
      <t xml:space="preserve">
</t>
    </r>
    <r>
      <rPr>
        <sz val="11"/>
        <color rgb="FF000000"/>
        <rFont val="Calibri"/>
      </rPr>
      <t># sudo sysctl net.ipv4.conf.default.accept_redirects</t>
    </r>
    <r>
      <rPr>
        <sz val="11"/>
        <color rgb="FF000000"/>
        <rFont val="Calibri"/>
      </rPr>
      <t xml:space="preserve">
</t>
    </r>
    <r>
      <rPr>
        <sz val="11"/>
        <color rgb="FF000000"/>
        <rFont val="Calibri"/>
      </rPr>
      <t>net.ipv4.conf.default.accept_redirects=0</t>
    </r>
    <r>
      <rPr>
        <sz val="11"/>
        <color rgb="FF000000"/>
        <rFont val="Calibri"/>
      </rPr>
      <t xml:space="preserve">
</t>
    </r>
    <r>
      <rPr>
        <sz val="11"/>
        <color rgb="FF000000"/>
        <rFont val="Calibri"/>
      </rPr>
      <t>If the returned line does not have a value of "0", or a line is not returned, this is a finding.</t>
    </r>
  </si>
  <si>
    <t>V-215150</t>
  </si>
  <si>
    <r>
      <rPr>
        <sz val="11"/>
        <rFont val="Calibri"/>
      </rPr>
      <t>The Ubuntu operating system must ignore Internet Protocol version 4 (IPv4) Internet Control Message Protocol (ICMP) redirect messages.</t>
    </r>
  </si>
  <si>
    <r>
      <rPr>
        <sz val="11"/>
        <color rgb="FF000000"/>
        <rFont val="Calibri"/>
      </rPr>
      <t>Configure the Ubuntu operating system to ignore Internet Protocol version 4 (IPv4) Internet Control Message Protocol (ICMP) redirect messages with the following command:</t>
    </r>
    <r>
      <rPr>
        <sz val="11"/>
        <color rgb="FF000000"/>
        <rFont val="Calibri"/>
      </rPr>
      <t xml:space="preserve">
</t>
    </r>
    <r>
      <rPr>
        <sz val="11"/>
        <color rgb="FF000000"/>
        <rFont val="Calibri"/>
      </rPr>
      <t># sudo sysctl -w net.ipv4.conf.all.accept_redirects=0</t>
    </r>
    <r>
      <rPr>
        <sz val="11"/>
        <color rgb="FF000000"/>
        <rFont val="Calibri"/>
      </rPr>
      <t xml:space="preserve">
</t>
    </r>
    <r>
      <rPr>
        <sz val="11"/>
        <color rgb="FF000000"/>
        <rFont val="Calibri"/>
      </rPr>
      <t>If "0" is not the system's default value then add or update the following line in "/etc/sysctl.conf" or in the appropriate file under "/etc/sysctl.d":</t>
    </r>
    <r>
      <rPr>
        <sz val="11"/>
        <color rgb="FF000000"/>
        <rFont val="Calibri"/>
      </rPr>
      <t xml:space="preserve">
</t>
    </r>
    <r>
      <rPr>
        <sz val="11"/>
        <color rgb="FF000000"/>
        <rFont val="Calibri"/>
      </rPr>
      <t>net.ipv4.conf.all.accept_redirects=0</t>
    </r>
  </si>
  <si>
    <r>
      <rPr>
        <sz val="11"/>
        <color rgb="FF000000"/>
        <rFont val="Calibri"/>
      </rPr>
      <t>Verify the Ubuntu operating system ignores Internet Protocol version 4 (IPv4) Internet Control Message Protocol (ICMP) redirect messages.</t>
    </r>
    <r>
      <rPr>
        <sz val="11"/>
        <color rgb="FF000000"/>
        <rFont val="Calibri"/>
      </rPr>
      <t xml:space="preserve">
</t>
    </r>
    <r>
      <rPr>
        <sz val="11"/>
        <color rgb="FF000000"/>
        <rFont val="Calibri"/>
      </rPr>
      <t>Check the value of the "accept_redirects" variables with the following command:</t>
    </r>
    <r>
      <rPr>
        <sz val="11"/>
        <color rgb="FF000000"/>
        <rFont val="Calibri"/>
      </rPr>
      <t xml:space="preserve">
</t>
    </r>
    <r>
      <rPr>
        <sz val="11"/>
        <color rgb="FF000000"/>
        <rFont val="Calibri"/>
      </rPr>
      <t># sudo sysctl net.ipv4.conf.all.accept_redirects</t>
    </r>
    <r>
      <rPr>
        <sz val="11"/>
        <color rgb="FF000000"/>
        <rFont val="Calibri"/>
      </rPr>
      <t xml:space="preserve">
</t>
    </r>
    <r>
      <rPr>
        <sz val="11"/>
        <color rgb="FF000000"/>
        <rFont val="Calibri"/>
      </rPr>
      <t>net.ipv4.conf.all.accept_redirects=0</t>
    </r>
    <r>
      <rPr>
        <sz val="11"/>
        <color rgb="FF000000"/>
        <rFont val="Calibri"/>
      </rPr>
      <t xml:space="preserve">
</t>
    </r>
    <r>
      <rPr>
        <sz val="11"/>
        <color rgb="FF000000"/>
        <rFont val="Calibri"/>
      </rPr>
      <t>If both of the returned lines do not have a value of "0", or a line is not returned, this is a finding.</t>
    </r>
  </si>
  <si>
    <t>V-215151</t>
  </si>
  <si>
    <r>
      <rPr>
        <sz val="11"/>
        <rFont val="Calibri"/>
      </rPr>
      <t>The Ubuntu operating system must not allow interfaces to perform Internet Protocol version 4 (IPv4) Internet Control Message Protocol (ICMP) redirects by default.</t>
    </r>
  </si>
  <si>
    <r>
      <rPr>
        <sz val="11"/>
        <color rgb="FF000000"/>
        <rFont val="Calibri"/>
      </rPr>
      <t>Configure the Ubuntu operating system to not allow interfaces to perform Internet Protocol version 4 (IPv4) Internet Control Message Protocol (ICMP) redirects by default with the following command:</t>
    </r>
    <r>
      <rPr>
        <sz val="11"/>
        <color rgb="FF000000"/>
        <rFont val="Calibri"/>
      </rPr>
      <t xml:space="preserve">
</t>
    </r>
    <r>
      <rPr>
        <sz val="11"/>
        <color rgb="FF000000"/>
        <rFont val="Calibri"/>
      </rPr>
      <t># sudo sysctl -w net.ipv4.conf.default.send_redirects=0</t>
    </r>
    <r>
      <rPr>
        <sz val="11"/>
        <color rgb="FF000000"/>
        <rFont val="Calibri"/>
      </rPr>
      <t xml:space="preserve">
</t>
    </r>
    <r>
      <rPr>
        <sz val="11"/>
        <color rgb="FF000000"/>
        <rFont val="Calibri"/>
      </rPr>
      <t>If "0" is not the system's default value then add or update the following line in "/etc/sysctl.conf" or in the appropriate file under "/etc/sysctl.d":</t>
    </r>
    <r>
      <rPr>
        <sz val="11"/>
        <color rgb="FF000000"/>
        <rFont val="Calibri"/>
      </rPr>
      <t xml:space="preserve">
</t>
    </r>
    <r>
      <rPr>
        <sz val="11"/>
        <color rgb="FF000000"/>
        <rFont val="Calibri"/>
      </rPr>
      <t>net.ipv4.conf.default.send_redirects=0</t>
    </r>
  </si>
  <si>
    <r>
      <rPr>
        <sz val="11"/>
        <color rgb="FF000000"/>
        <rFont val="Calibri"/>
      </rPr>
      <t>Internet Control Message Protocol (ICMP) redirect messages are used by routers to inform hosts that a more direct route exists for a particular destination. These messages contain information from the system's route table, possibly revealing portions of the network topology.</t>
    </r>
  </si>
  <si>
    <r>
      <rPr>
        <sz val="11"/>
        <color rgb="FF000000"/>
        <rFont val="Calibri"/>
      </rPr>
      <t>Verify the Ubuntu operating system does not allow interfaces to perform Internet Protocol version 4 (IPv4) Internet Control Message Protocol (ICMP) redirects by default.</t>
    </r>
    <r>
      <rPr>
        <sz val="11"/>
        <color rgb="FF000000"/>
        <rFont val="Calibri"/>
      </rPr>
      <t xml:space="preserve">
</t>
    </r>
    <r>
      <rPr>
        <sz val="11"/>
        <color rgb="FF000000"/>
        <rFont val="Calibri"/>
      </rPr>
      <t>Check the value of the "default send_redirects" variables with the following command:</t>
    </r>
    <r>
      <rPr>
        <sz val="11"/>
        <color rgb="FF000000"/>
        <rFont val="Calibri"/>
      </rPr>
      <t xml:space="preserve">
</t>
    </r>
    <r>
      <rPr>
        <sz val="11"/>
        <color rgb="FF000000"/>
        <rFont val="Calibri"/>
      </rPr>
      <t># sudo sysctl net.ipv4.conf.default.send_redirects</t>
    </r>
    <r>
      <rPr>
        <sz val="11"/>
        <color rgb="FF000000"/>
        <rFont val="Calibri"/>
      </rPr>
      <t xml:space="preserve">
</t>
    </r>
    <r>
      <rPr>
        <sz val="11"/>
        <color rgb="FF000000"/>
        <rFont val="Calibri"/>
      </rPr>
      <t>net.ipv4.conf.default.send_redirects=0</t>
    </r>
    <r>
      <rPr>
        <sz val="11"/>
        <color rgb="FF000000"/>
        <rFont val="Calibri"/>
      </rPr>
      <t xml:space="preserve">
</t>
    </r>
    <r>
      <rPr>
        <sz val="11"/>
        <color rgb="FF000000"/>
        <rFont val="Calibri"/>
      </rPr>
      <t>If the returned line does not have a value of "0", or a line is not returned, this is a finding.</t>
    </r>
  </si>
  <si>
    <t>V-215152</t>
  </si>
  <si>
    <r>
      <rPr>
        <sz val="11"/>
        <rFont val="Calibri"/>
      </rPr>
      <t>The Ubuntu operating system must not send Internet Protocol version 4 (IPv4) Internet Control Message Protocol (ICMP) redirects.</t>
    </r>
  </si>
  <si>
    <r>
      <rPr>
        <sz val="11"/>
        <color rgb="FF000000"/>
        <rFont val="Calibri"/>
      </rPr>
      <t>Configure the Ubuntu operating system to not allow interfaces to perform Internet Protocol version 4 (IPv4) Internet Control Message Protocol (ICMP) redirects with the following command:</t>
    </r>
    <r>
      <rPr>
        <sz val="11"/>
        <color rgb="FF000000"/>
        <rFont val="Calibri"/>
      </rPr>
      <t xml:space="preserve">
</t>
    </r>
    <r>
      <rPr>
        <sz val="11"/>
        <color rgb="FF000000"/>
        <rFont val="Calibri"/>
      </rPr>
      <t># sudo sysctl -w net.ipv4.conf.all.send_redirects=0</t>
    </r>
    <r>
      <rPr>
        <sz val="11"/>
        <color rgb="FF000000"/>
        <rFont val="Calibri"/>
      </rPr>
      <t xml:space="preserve">
</t>
    </r>
    <r>
      <rPr>
        <sz val="11"/>
        <color rgb="FF000000"/>
        <rFont val="Calibri"/>
      </rPr>
      <t>If "0" is not the system's default value then add or update the following line in "/etc/sysctl.conf" or in the appropriate file under "/etc/sysctl.d":</t>
    </r>
    <r>
      <rPr>
        <sz val="11"/>
        <color rgb="FF000000"/>
        <rFont val="Calibri"/>
      </rPr>
      <t xml:space="preserve">
</t>
    </r>
    <r>
      <rPr>
        <sz val="11"/>
        <color rgb="FF000000"/>
        <rFont val="Calibri"/>
      </rPr>
      <t>net.ipv4.conf.all.send_redirects=0</t>
    </r>
  </si>
  <si>
    <r>
      <rPr>
        <sz val="11"/>
        <color rgb="FF000000"/>
        <rFont val="Calibri"/>
      </rPr>
      <t>Verify the Ubuntu operating system does not send Internet Protocol version 4 (IPv4) Internet Control Message Protocol (ICMP) redirect messages.</t>
    </r>
    <r>
      <rPr>
        <sz val="11"/>
        <color rgb="FF000000"/>
        <rFont val="Calibri"/>
      </rPr>
      <t xml:space="preserve">
</t>
    </r>
    <r>
      <rPr>
        <sz val="11"/>
        <color rgb="FF000000"/>
        <rFont val="Calibri"/>
      </rPr>
      <t>Check the value of the "all send_redirects" variables with the following command:</t>
    </r>
    <r>
      <rPr>
        <sz val="11"/>
        <color rgb="FF000000"/>
        <rFont val="Calibri"/>
      </rPr>
      <t xml:space="preserve">
</t>
    </r>
    <r>
      <rPr>
        <sz val="11"/>
        <color rgb="FF000000"/>
        <rFont val="Calibri"/>
      </rPr>
      <t>#  sudo sysctl net.ipv4.conf.all.send_redirects</t>
    </r>
    <r>
      <rPr>
        <sz val="11"/>
        <color rgb="FF000000"/>
        <rFont val="Calibri"/>
      </rPr>
      <t xml:space="preserve">
</t>
    </r>
    <r>
      <rPr>
        <sz val="11"/>
        <color rgb="FF000000"/>
        <rFont val="Calibri"/>
      </rPr>
      <t>net.ipv4.conf.all.send_redirects=0</t>
    </r>
    <r>
      <rPr>
        <sz val="11"/>
        <color rgb="FF000000"/>
        <rFont val="Calibri"/>
      </rPr>
      <t xml:space="preserve">
</t>
    </r>
    <r>
      <rPr>
        <sz val="11"/>
        <color rgb="FF000000"/>
        <rFont val="Calibri"/>
      </rPr>
      <t>If the returned line does not have a value of "0", or a line is not returned, this is a finding.</t>
    </r>
  </si>
  <si>
    <t>V-215153</t>
  </si>
  <si>
    <r>
      <rPr>
        <sz val="11"/>
        <rFont val="Calibri"/>
      </rPr>
      <t>The Ubuntu operating system must not be performing packet forwarding unless the system is a router.</t>
    </r>
  </si>
  <si>
    <r>
      <rPr>
        <sz val="11"/>
        <color rgb="FF000000"/>
        <rFont val="Calibri"/>
      </rPr>
      <t>Configure the Ubuntu operating system to not allow packet forwarding, unless the system is a router with the following command:</t>
    </r>
    <r>
      <rPr>
        <sz val="11"/>
        <color rgb="FF000000"/>
        <rFont val="Calibri"/>
      </rPr>
      <t xml:space="preserve">
</t>
    </r>
    <r>
      <rPr>
        <sz val="11"/>
        <color rgb="FF000000"/>
        <rFont val="Calibri"/>
      </rPr>
      <t># sudo sysctl -w net.ipv4.ip_forward=0</t>
    </r>
    <r>
      <rPr>
        <sz val="11"/>
        <color rgb="FF000000"/>
        <rFont val="Calibri"/>
      </rPr>
      <t xml:space="preserve">
</t>
    </r>
    <r>
      <rPr>
        <sz val="11"/>
        <color rgb="FF000000"/>
        <rFont val="Calibri"/>
      </rPr>
      <t>If "0" is not the system's default value then add or update the following line in "/etc/sysctl.conf" or in the appropriate file under "/etc/sysctl.d":</t>
    </r>
    <r>
      <rPr>
        <sz val="11"/>
        <color rgb="FF000000"/>
        <rFont val="Calibri"/>
      </rPr>
      <t xml:space="preserve">
</t>
    </r>
    <r>
      <rPr>
        <sz val="11"/>
        <color rgb="FF000000"/>
        <rFont val="Calibri"/>
      </rPr>
      <t>net.ipv4.ip_forward=0</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</si>
  <si>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</si>
  <si>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Verify the Ubuntu operating system is not performing packet forwarding, unless the system is a router.</t>
    </r>
    <r>
      <rPr>
        <sz val="11"/>
        <color rgb="FF000000"/>
        <rFont val="Calibri"/>
      </rPr>
      <t xml:space="preserve">
</t>
    </r>
    <r>
      <rPr>
        <sz val="11"/>
        <color rgb="FF000000"/>
        <rFont val="Calibri"/>
      </rPr>
      <t>Check to see if IP forwarding is enabled using the following command:</t>
    </r>
    <r>
      <rPr>
        <sz val="11"/>
        <color rgb="FF000000"/>
        <rFont val="Calibri"/>
      </rPr>
      <t xml:space="preserve">
</t>
    </r>
    <r>
      <rPr>
        <sz val="11"/>
        <color rgb="FF000000"/>
        <rFont val="Calibri"/>
      </rPr>
      <t># /sbin/sysctl -a | grep  net.ipv4.ip_forward</t>
    </r>
    <r>
      <rPr>
        <sz val="11"/>
        <color rgb="FF000000"/>
        <rFont val="Calibri"/>
      </rPr>
      <t xml:space="preserve">
</t>
    </r>
    <r>
      <rPr>
        <sz val="11"/>
        <color rgb="FF000000"/>
        <rFont val="Calibri"/>
      </rPr>
      <t>net.ipv4.ip_forward=0</t>
    </r>
    <r>
      <rPr>
        <sz val="11"/>
        <color rgb="FF000000"/>
        <rFont val="Calibri"/>
      </rPr>
      <t xml:space="preserve">
</t>
    </r>
    <r>
      <rPr>
        <sz val="11"/>
        <color rgb="FF000000"/>
        <rFont val="Calibri"/>
      </rPr>
      <t>If IP forwarding value is "1" and is not documented with the Information System Security Officer (ISSO) as an operational requirement , this is a finding.</t>
    </r>
  </si>
  <si>
    <t>V-215154</t>
  </si>
  <si>
    <r>
      <rPr>
        <sz val="11"/>
        <rFont val="Calibri"/>
      </rPr>
      <t>Network interfaces must not be in promiscuous mode.</t>
    </r>
  </si>
  <si>
    <r>
      <rPr>
        <sz val="11"/>
        <color rgb="FF000000"/>
        <rFont val="Calibri"/>
      </rPr>
      <t>Configure network interfaces to turn off promiscuous mode unless approved by the Information System Security Officer (ISSO) and documented.</t>
    </r>
    <r>
      <rPr>
        <sz val="11"/>
        <color rgb="FF000000"/>
        <rFont val="Calibri"/>
      </rPr>
      <t xml:space="preserve">
</t>
    </r>
    <r>
      <rPr>
        <sz val="11"/>
        <color rgb="FF000000"/>
        <rFont val="Calibri"/>
      </rPr>
      <t>Set the promiscuous mode of an interface to "off" with the following command:</t>
    </r>
    <r>
      <rPr>
        <sz val="11"/>
        <color rgb="FF000000"/>
        <rFont val="Calibri"/>
      </rPr>
      <t xml:space="preserve">
</t>
    </r>
    <r>
      <rPr>
        <sz val="11"/>
        <color rgb="FF000000"/>
        <rFont val="Calibri"/>
      </rPr>
      <t># sudo ip link set dev &lt;devicename&gt; promisc off</t>
    </r>
  </si>
  <si>
    <r>
      <rPr>
        <sz val="11"/>
        <color rgb="FF000000"/>
        <rFont val="Calibri"/>
      </rPr>
      <t>Network interfaces in promiscuous mode allow for the capture of all network traffic visible to the system. If unauthorized individuals can access these applications, it may allow then to collect information such as logon IDs, passwords, and key exchanges between systems.</t>
    </r>
    <r>
      <rPr>
        <sz val="11"/>
        <color rgb="FF000000"/>
        <rFont val="Calibri"/>
      </rPr>
      <t xml:space="preserve">
</t>
    </r>
    <r>
      <rPr>
        <sz val="11"/>
        <color rgb="FF000000"/>
        <rFont val="Calibri"/>
      </rPr>
      <t>If the system is being used to perform a network troubleshooting function, the use of these tools must be documented with the Information System Security Officer (ISSO) and restricted to only authorized personnel.</t>
    </r>
  </si>
  <si>
    <r>
      <rPr>
        <sz val="11"/>
        <color rgb="FF000000"/>
        <rFont val="Calibri"/>
      </rPr>
      <t>Verify network interfaces are not in promiscuous mode unless approved by the Information System Security Officer (ISSO) and documented.</t>
    </r>
    <r>
      <rPr>
        <sz val="11"/>
        <color rgb="FF000000"/>
        <rFont val="Calibri"/>
      </rPr>
      <t xml:space="preserve">
</t>
    </r>
    <r>
      <rPr>
        <sz val="11"/>
        <color rgb="FF000000"/>
        <rFont val="Calibri"/>
      </rPr>
      <t>Check for the status with the following command:</t>
    </r>
    <r>
      <rPr>
        <sz val="11"/>
        <color rgb="FF000000"/>
        <rFont val="Calibri"/>
      </rPr>
      <t xml:space="preserve">
</t>
    </r>
    <r>
      <rPr>
        <sz val="11"/>
        <color rgb="FF000000"/>
        <rFont val="Calibri"/>
      </rPr>
      <t># ip link | grep -i promisc</t>
    </r>
    <r>
      <rPr>
        <sz val="11"/>
        <color rgb="FF000000"/>
        <rFont val="Calibri"/>
      </rPr>
      <t xml:space="preserve">
</t>
    </r>
    <r>
      <rPr>
        <sz val="11"/>
        <color rgb="FF000000"/>
        <rFont val="Calibri"/>
      </rPr>
      <t>If network interfaces are found on the system in promiscuous mode and their use has not been approved by the ISSO and documented, this is a finding.</t>
    </r>
  </si>
  <si>
    <t>V-215155</t>
  </si>
  <si>
    <r>
      <rPr>
        <sz val="11"/>
        <rFont val="Calibri"/>
      </rPr>
      <t>The Ubuntu operating system must be configured to prevent unrestricted mail relaying.</t>
    </r>
  </si>
  <si>
    <r>
      <rPr>
        <sz val="11"/>
        <color rgb="FF000000"/>
        <rFont val="Calibri"/>
      </rPr>
      <t>If "postfix" is installed, modify the "/etc/postfix/main.cf" file to restrict client connections to the local network with the following command:</t>
    </r>
    <r>
      <rPr>
        <sz val="11"/>
        <color rgb="FF000000"/>
        <rFont val="Calibri"/>
      </rPr>
      <t xml:space="preserve">
</t>
    </r>
    <r>
      <rPr>
        <sz val="11"/>
        <color rgb="FF000000"/>
        <rFont val="Calibri"/>
      </rPr>
      <t># sudo postconf -e 'smtpd_relay_restrictions = permit_mynetworks, permit_sasl_authenticated, reject'</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</si>
  <si>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</si>
  <si>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Determine if "postfix" is installed with the following commands:</t>
    </r>
    <r>
      <rPr>
        <sz val="11"/>
        <color rgb="FF000000"/>
        <rFont val="Calibri"/>
      </rPr>
      <t xml:space="preserve">
</t>
    </r>
    <r>
      <rPr>
        <sz val="11"/>
        <color rgb="FF000000"/>
        <rFont val="Calibri"/>
      </rPr>
      <t>Note: If postfix is not installed, this is Not Applicable.</t>
    </r>
    <r>
      <rPr>
        <sz val="11"/>
        <color rgb="FF000000"/>
        <rFont val="Calibri"/>
      </rPr>
      <t xml:space="preserve">
</t>
    </r>
    <r>
      <rPr>
        <sz val="11"/>
        <color rgb="FF000000"/>
        <rFont val="Calibri"/>
      </rPr>
      <t># dpkg -l | grep postfix</t>
    </r>
    <r>
      <rPr>
        <sz val="11"/>
        <color rgb="FF000000"/>
        <rFont val="Calibri"/>
      </rPr>
      <t xml:space="preserve">
</t>
    </r>
    <r>
      <rPr>
        <sz val="11"/>
        <color rgb="FF000000"/>
        <rFont val="Calibri"/>
      </rPr>
      <t xml:space="preserve">ii  postfix                                    3.1.0-3 </t>
    </r>
    <r>
      <rPr>
        <sz val="11"/>
        <color rgb="FF000000"/>
        <rFont val="Calibri"/>
      </rPr>
      <t xml:space="preserve">
</t>
    </r>
    <r>
      <rPr>
        <sz val="11"/>
        <color rgb="FF000000"/>
        <rFont val="Calibri"/>
      </rPr>
      <t>Verify the Ubuntu operating system is configured to prevent unrestricted mail relaying.</t>
    </r>
    <r>
      <rPr>
        <sz val="11"/>
        <color rgb="FF000000"/>
        <rFont val="Calibri"/>
      </rPr>
      <t xml:space="preserve">
</t>
    </r>
    <r>
      <rPr>
        <sz val="11"/>
        <color rgb="FF000000"/>
        <rFont val="Calibri"/>
      </rPr>
      <t>If postfix is installed, determine if it is configured to reject connections from unknown or untrusted networks with the following command:</t>
    </r>
    <r>
      <rPr>
        <sz val="11"/>
        <color rgb="FF000000"/>
        <rFont val="Calibri"/>
      </rPr>
      <t xml:space="preserve">
</t>
    </r>
    <r>
      <rPr>
        <sz val="11"/>
        <color rgb="FF000000"/>
        <rFont val="Calibri"/>
      </rPr>
      <t># postconf -n smtpd_client_restrictions</t>
    </r>
    <r>
      <rPr>
        <sz val="11"/>
        <color rgb="FF000000"/>
        <rFont val="Calibri"/>
      </rPr>
      <t xml:space="preserve">
</t>
    </r>
    <r>
      <rPr>
        <sz val="11"/>
        <color rgb="FF000000"/>
        <rFont val="Calibri"/>
      </rPr>
      <t>smtpd_relay_restrictions = permit_mynetworks, permit_sasl_authenticated, reject</t>
    </r>
    <r>
      <rPr>
        <sz val="11"/>
        <color rgb="FF000000"/>
        <rFont val="Calibri"/>
      </rPr>
      <t xml:space="preserve">
</t>
    </r>
    <r>
      <rPr>
        <sz val="11"/>
        <color rgb="FF000000"/>
        <rFont val="Calibri"/>
      </rPr>
      <t>If the "smtpd_relay_restrictions" parameter contains any entries other than "permit_mynetworks", "permit_sasl_authenticated" and "reject", is missing, or is commented out, this is a finding.</t>
    </r>
  </si>
  <si>
    <t>V-215156</t>
  </si>
  <si>
    <r>
      <rPr>
        <sz val="11"/>
        <rFont val="Calibri"/>
      </rPr>
      <t>The Information System Security Officer (ISSO) and System Administrator (SA) (at a minimum) must have mail aliases to be notified of an audit processing failure.</t>
    </r>
  </si>
  <si>
    <r>
      <rPr>
        <sz val="11"/>
        <color rgb="FF000000"/>
        <rFont val="Calibri"/>
      </rPr>
      <t xml:space="preserve">Configure the Ubuntu operating system to notify administrators in the event of an audit processing failure. </t>
    </r>
    <r>
      <rPr>
        <sz val="11"/>
        <color rgb="FF000000"/>
        <rFont val="Calibri"/>
      </rPr>
      <t xml:space="preserve">
</t>
    </r>
    <r>
      <rPr>
        <sz val="11"/>
        <color rgb="FF000000"/>
        <rFont val="Calibri"/>
      </rPr>
      <t>Add/update the following line in "/etc/aliases":</t>
    </r>
    <r>
      <rPr>
        <sz val="11"/>
        <color rgb="FF000000"/>
        <rFont val="Calibri"/>
      </rPr>
      <t xml:space="preserve">
</t>
    </r>
    <r>
      <rPr>
        <sz val="11"/>
        <color rgb="FF000000"/>
        <rFont val="Calibri"/>
      </rPr>
      <t>postmaster: root</t>
    </r>
  </si>
  <si>
    <r>
      <rPr>
        <sz val="11"/>
        <color rgb="FF000000"/>
        <rFont val="Calibri"/>
      </rPr>
      <t xml:space="preserve">Verify that the administrators are notified in the event of an audit processing failure. </t>
    </r>
    <r>
      <rPr>
        <sz val="11"/>
        <color rgb="FF000000"/>
        <rFont val="Calibri"/>
      </rPr>
      <t xml:space="preserve">
</t>
    </r>
    <r>
      <rPr>
        <sz val="11"/>
        <color rgb="FF000000"/>
        <rFont val="Calibri"/>
      </rPr>
      <t>Note: If postfix is not installed, this is Not Applicable.</t>
    </r>
    <r>
      <rPr>
        <sz val="11"/>
        <color rgb="FF000000"/>
        <rFont val="Calibri"/>
      </rPr>
      <t xml:space="preserve">
</t>
    </r>
    <r>
      <rPr>
        <sz val="11"/>
        <color rgb="FF000000"/>
        <rFont val="Calibri"/>
      </rPr>
      <t>Check that the "/etc/aliases" file has a defined value for "root".</t>
    </r>
    <r>
      <rPr>
        <sz val="11"/>
        <color rgb="FF000000"/>
        <rFont val="Calibri"/>
      </rPr>
      <t xml:space="preserve">
</t>
    </r>
    <r>
      <rPr>
        <sz val="11"/>
        <color rgb="FF000000"/>
        <rFont val="Calibri"/>
      </rPr>
      <t># sudo grep "postmaster: *root$" /etc/aliases</t>
    </r>
    <r>
      <rPr>
        <sz val="11"/>
        <color rgb="FF000000"/>
        <rFont val="Calibri"/>
      </rPr>
      <t xml:space="preserve">
</t>
    </r>
    <r>
      <rPr>
        <sz val="11"/>
        <color rgb="FF000000"/>
        <rFont val="Calibri"/>
      </rPr>
      <t>If the command does not return a line, or the line is commented out, this is a finding.</t>
    </r>
  </si>
  <si>
    <t>V-215157</t>
  </si>
  <si>
    <r>
      <rPr>
        <sz val="11"/>
        <rFont val="Calibri"/>
      </rPr>
      <t>A File Transfer Protocol (FTP) server package must not be installed unless needed.</t>
    </r>
  </si>
  <si>
    <r>
      <rPr>
        <sz val="11"/>
        <color rgb="FF000000"/>
        <rFont val="Calibri"/>
      </rPr>
      <t>Document the ftp daemon package with the Information System Security Officer (ISSO) as an operational requirement or remove it from the system with the following command:</t>
    </r>
    <r>
      <rPr>
        <sz val="11"/>
        <color rgb="FF000000"/>
        <rFont val="Calibri"/>
      </rPr>
      <t xml:space="preserve">
</t>
    </r>
    <r>
      <rPr>
        <sz val="11"/>
        <color rgb="FF000000"/>
        <rFont val="Calibri"/>
      </rPr>
      <t># sudo apt-get remove &lt;ftp package&gt;</t>
    </r>
  </si>
  <si>
    <r>
      <rPr>
        <sz val="11"/>
        <color rgb="FF000000"/>
        <rFont val="Calibri"/>
      </rPr>
      <t>The FTP service provides an unencrypted remote access that does not provide for the confidentiality and integrity of user passwords or the remote session. If a privileged user were to log on using this service, the privileged user password could be compromised. SSH or other encrypted file transfer methods must be used in place of this service.</t>
    </r>
  </si>
  <si>
    <r>
      <rPr>
        <sz val="11"/>
        <color rgb="FF000000"/>
        <rFont val="Calibri"/>
      </rPr>
      <t>Verify a File Transfer Protocol (FTP) server has not been installed on the system.</t>
    </r>
    <r>
      <rPr>
        <sz val="11"/>
        <color rgb="FF000000"/>
        <rFont val="Calibri"/>
      </rPr>
      <t xml:space="preserve">
</t>
    </r>
    <r>
      <rPr>
        <sz val="11"/>
        <color rgb="FF000000"/>
        <rFont val="Calibri"/>
      </rPr>
      <t>Check to see if a FTP server has been installed with the following commands:</t>
    </r>
    <r>
      <rPr>
        <sz val="11"/>
        <color rgb="FF000000"/>
        <rFont val="Calibri"/>
      </rPr>
      <t xml:space="preserve">
</t>
    </r>
    <r>
      <rPr>
        <sz val="11"/>
        <color rgb="FF000000"/>
        <rFont val="Calibri"/>
      </rPr>
      <t># dpkg -l | egrep -i 'ftpd' | egrep -v 'tftpd'</t>
    </r>
    <r>
      <rPr>
        <sz val="11"/>
        <color rgb="FF000000"/>
        <rFont val="Calibri"/>
      </rPr>
      <t xml:space="preserve">
</t>
    </r>
    <r>
      <rPr>
        <sz val="11"/>
        <color rgb="FF000000"/>
        <rFont val="Calibri"/>
      </rPr>
      <t>ii vsftpd 3.0.3-3Ubuntu2</t>
    </r>
    <r>
      <rPr>
        <sz val="11"/>
        <color rgb="FF000000"/>
        <rFont val="Calibri"/>
      </rPr>
      <t xml:space="preserve">
</t>
    </r>
    <r>
      <rPr>
        <sz val="11"/>
        <color rgb="FF000000"/>
        <rFont val="Calibri"/>
      </rPr>
      <t xml:space="preserve">ii pure-ftpd-common </t>
    </r>
    <r>
      <rPr>
        <sz val="11"/>
        <color rgb="FF000000"/>
        <rFont val="Calibri"/>
      </rPr>
      <t xml:space="preserve">
</t>
    </r>
    <r>
      <rPr>
        <sz val="11"/>
        <color rgb="FF000000"/>
        <rFont val="Calibri"/>
      </rPr>
      <t>If any ftp daemon is installed and is not documented with the Information System Security Officer (ISSO) as an operational requirement, this is a finding.</t>
    </r>
  </si>
  <si>
    <t>V-215158</t>
  </si>
  <si>
    <r>
      <rPr>
        <sz val="11"/>
        <rFont val="Calibri"/>
      </rPr>
      <t>The Trivial File Transfer Protocol (TFTP) server package must not be installed if not required for operational support.</t>
    </r>
  </si>
  <si>
    <r>
      <rPr>
        <sz val="11"/>
        <color rgb="FF000000"/>
        <rFont val="Calibri"/>
      </rPr>
      <t>Remove the Trivial File Transfer Protocol (TFTP) package from the system with the following command:</t>
    </r>
    <r>
      <rPr>
        <sz val="11"/>
        <color rgb="FF000000"/>
        <rFont val="Calibri"/>
      </rPr>
      <t xml:space="preserve">
</t>
    </r>
    <r>
      <rPr>
        <sz val="11"/>
        <color rgb="FF000000"/>
        <rFont val="Calibri"/>
      </rPr>
      <t># sudo apt-get remove *tftpd*</t>
    </r>
  </si>
  <si>
    <r>
      <rPr>
        <sz val="11"/>
        <color rgb="FF000000"/>
        <rFont val="Calibri"/>
      </rPr>
      <t>If TFTP is required for operational support (such as the transmission of router configurations) its use must be documented with the Information System Security Officer (ISSO), restricted to only authorized personnel, and have access control rules established.</t>
    </r>
  </si>
  <si>
    <r>
      <rPr>
        <sz val="11"/>
        <color rgb="FF000000"/>
        <rFont val="Calibri"/>
      </rPr>
      <t>Verify a Trivial File Transfer Protocol (TFTP) server has not been installed.</t>
    </r>
    <r>
      <rPr>
        <sz val="11"/>
        <color rgb="FF000000"/>
        <rFont val="Calibri"/>
      </rPr>
      <t xml:space="preserve">
</t>
    </r>
    <r>
      <rPr>
        <sz val="11"/>
        <color rgb="FF000000"/>
        <rFont val="Calibri"/>
      </rPr>
      <t>Check to see if a TFTP server has been installed with the following command:</t>
    </r>
    <r>
      <rPr>
        <sz val="11"/>
        <color rgb="FF000000"/>
        <rFont val="Calibri"/>
      </rPr>
      <t xml:space="preserve">
</t>
    </r>
    <r>
      <rPr>
        <sz val="11"/>
        <color rgb="FF000000"/>
        <rFont val="Calibri"/>
      </rPr>
      <t># dpkg -l | grep -i tftpd</t>
    </r>
    <r>
      <rPr>
        <sz val="11"/>
        <color rgb="FF000000"/>
        <rFont val="Calibri"/>
      </rPr>
      <t xml:space="preserve">
</t>
    </r>
    <r>
      <rPr>
        <sz val="11"/>
        <color rgb="FF000000"/>
        <rFont val="Calibri"/>
      </rPr>
      <t>ii  atftpd                                    0.7.git20120829-2.1</t>
    </r>
    <r>
      <rPr>
        <sz val="11"/>
        <color rgb="FF000000"/>
        <rFont val="Calibri"/>
      </rPr>
      <t xml:space="preserve">
</t>
    </r>
    <r>
      <rPr>
        <sz val="11"/>
        <color rgb="FF000000"/>
        <rFont val="Calibri"/>
      </rPr>
      <t>rc  tftpd                                     0.17-18ubuntu2</t>
    </r>
    <r>
      <rPr>
        <sz val="11"/>
        <color rgb="FF000000"/>
        <rFont val="Calibri"/>
      </rPr>
      <t xml:space="preserve">
</t>
    </r>
    <r>
      <rPr>
        <sz val="11"/>
        <color rgb="FF000000"/>
        <rFont val="Calibri"/>
      </rPr>
      <t>rc  tftpd-hpa                             5.2+20150808-1ubuntu1.16.04.1</t>
    </r>
    <r>
      <rPr>
        <sz val="11"/>
        <color rgb="FF000000"/>
        <rFont val="Calibri"/>
      </rPr>
      <t xml:space="preserve">
</t>
    </r>
    <r>
      <rPr>
        <sz val="11"/>
        <color rgb="FF000000"/>
        <rFont val="Calibri"/>
      </rPr>
      <t>If a TFTP package is installed and the requirement for TFTP is not documented with the Information System Security Officer (ISSO), this is a finding.</t>
    </r>
  </si>
  <si>
    <t>V-215159</t>
  </si>
  <si>
    <r>
      <rPr>
        <sz val="11"/>
        <rFont val="Calibri"/>
      </rPr>
      <t>If the Trivial File Transfer Protocol (TFTP) server is required, the TFTP daemon must be configured to operate in secure mode.</t>
    </r>
  </si>
  <si>
    <r>
      <rPr>
        <sz val="11"/>
        <color rgb="FF000000"/>
        <rFont val="Calibri"/>
      </rPr>
      <t>Configure the Trivial File Transfer Protocol (TFTP) daemon to operate in the secure mode by adding the "--secure" option to TFTP_OPTIONS in /etc/default/tftpd-hpa and restart the tftpd daemon.</t>
    </r>
  </si>
  <si>
    <r>
      <rPr>
        <sz val="11"/>
        <color rgb="FF000000"/>
        <rFont val="Calibri"/>
      </rPr>
      <t>Restricting TFTP to a specific directory prevents remote users from copying, transferring, or overwriting system files.</t>
    </r>
  </si>
  <si>
    <r>
      <rPr>
        <sz val="11"/>
        <color rgb="FF000000"/>
        <rFont val="Calibri"/>
      </rPr>
      <t>Verify the Trivial File Transfer Protocol (TFTP) daemon is configured to operate in secure mode.</t>
    </r>
    <r>
      <rPr>
        <sz val="11"/>
        <color rgb="FF000000"/>
        <rFont val="Calibri"/>
      </rPr>
      <t xml:space="preserve">
</t>
    </r>
    <r>
      <rPr>
        <sz val="11"/>
        <color rgb="FF000000"/>
        <rFont val="Calibri"/>
      </rPr>
      <t>Check to see if a TFTP server has been installed with the following commands:</t>
    </r>
    <r>
      <rPr>
        <sz val="11"/>
        <color rgb="FF000000"/>
        <rFont val="Calibri"/>
      </rPr>
      <t xml:space="preserve">
</t>
    </r>
    <r>
      <rPr>
        <sz val="11"/>
        <color rgb="FF000000"/>
        <rFont val="Calibri"/>
      </rPr>
      <t># dpkg -l | grep tftpd-hpa</t>
    </r>
    <r>
      <rPr>
        <sz val="11"/>
        <color rgb="FF000000"/>
        <rFont val="Calibri"/>
      </rPr>
      <t xml:space="preserve">
</t>
    </r>
    <r>
      <rPr>
        <sz val="11"/>
        <color rgb="FF000000"/>
        <rFont val="Calibri"/>
      </rPr>
      <t xml:space="preserve">ii tftpd-hpa 5.2+20150808-1Ubuntu1.16.04.1 </t>
    </r>
    <r>
      <rPr>
        <sz val="11"/>
        <color rgb="FF000000"/>
        <rFont val="Calibri"/>
      </rPr>
      <t xml:space="preserve">
</t>
    </r>
    <r>
      <rPr>
        <sz val="11"/>
        <color rgb="FF000000"/>
        <rFont val="Calibri"/>
      </rPr>
      <t>If a TFTP server is not installed, this is Not Applicable.</t>
    </r>
    <r>
      <rPr>
        <sz val="11"/>
        <color rgb="FF000000"/>
        <rFont val="Calibri"/>
      </rPr>
      <t xml:space="preserve">
</t>
    </r>
    <r>
      <rPr>
        <sz val="11"/>
        <color rgb="FF000000"/>
        <rFont val="Calibri"/>
      </rPr>
      <t xml:space="preserve">If a TFTP server is installed, check for the server arguments with the following command: </t>
    </r>
    <r>
      <rPr>
        <sz val="11"/>
        <color rgb="FF000000"/>
        <rFont val="Calibri"/>
      </rPr>
      <t xml:space="preserve">
</t>
    </r>
    <r>
      <rPr>
        <sz val="11"/>
        <color rgb="FF000000"/>
        <rFont val="Calibri"/>
      </rPr>
      <t># grep TFTP_OPTIONS /etc/default/tftpd-hpa</t>
    </r>
    <r>
      <rPr>
        <sz val="11"/>
        <color rgb="FF000000"/>
        <rFont val="Calibri"/>
      </rPr>
      <t xml:space="preserve">
</t>
    </r>
    <r>
      <rPr>
        <sz val="11"/>
        <color rgb="FF000000"/>
        <rFont val="Calibri"/>
      </rPr>
      <t>TFTP_OPTIONS="--secure"</t>
    </r>
    <r>
      <rPr>
        <sz val="11"/>
        <color rgb="FF000000"/>
        <rFont val="Calibri"/>
      </rPr>
      <t xml:space="preserve">
</t>
    </r>
    <r>
      <rPr>
        <sz val="11"/>
        <color rgb="FF000000"/>
        <rFont val="Calibri"/>
      </rPr>
      <t>If "--secure" is not listed in the TFTP_OPTIONS, this is a finding.</t>
    </r>
  </si>
  <si>
    <t>V-215160</t>
  </si>
  <si>
    <r>
      <rPr>
        <sz val="11"/>
        <rFont val="Calibri"/>
      </rPr>
      <t>An X Windows display manager must not be installed unless approved.</t>
    </r>
  </si>
  <si>
    <r>
      <rPr>
        <sz val="11"/>
        <color rgb="FF000000"/>
        <rFont val="Calibri"/>
      </rPr>
      <t>Document the requirement for an X Windows server with the Information System Security Officer (ISSO) or remove the related packages with the following commands:</t>
    </r>
    <r>
      <rPr>
        <sz val="11"/>
        <color rgb="FF000000"/>
        <rFont val="Calibri"/>
      </rPr>
      <t xml:space="preserve">
</t>
    </r>
    <r>
      <rPr>
        <sz val="11"/>
        <color rgb="FF000000"/>
        <rFont val="Calibri"/>
      </rPr>
      <t># sudo apt-get purge lightdm</t>
    </r>
  </si>
  <si>
    <r>
      <rPr>
        <sz val="11"/>
        <color rgb="FF000000"/>
        <rFont val="Calibri"/>
      </rPr>
      <t>Internet services that are not required for system or application processes must not be active to decrease the attack surface of the system. X Windows has a long history of security vulnerabilities and will not be used unless approved and documented.</t>
    </r>
  </si>
  <si>
    <r>
      <rPr>
        <sz val="11"/>
        <color rgb="FF000000"/>
        <rFont val="Calibri"/>
      </rPr>
      <t>Verify that if X Windows is installed it is authorized.</t>
    </r>
    <r>
      <rPr>
        <sz val="11"/>
        <color rgb="FF000000"/>
        <rFont val="Calibri"/>
      </rPr>
      <t xml:space="preserve">
</t>
    </r>
    <r>
      <rPr>
        <sz val="11"/>
        <color rgb="FF000000"/>
        <rFont val="Calibri"/>
      </rPr>
      <t>Check for the X11 package with the following command:</t>
    </r>
    <r>
      <rPr>
        <sz val="11"/>
        <color rgb="FF000000"/>
        <rFont val="Calibri"/>
      </rPr>
      <t xml:space="preserve">
</t>
    </r>
    <r>
      <rPr>
        <sz val="11"/>
        <color rgb="FF000000"/>
        <rFont val="Calibri"/>
      </rPr>
      <t># dpkg -l | grep lightdm</t>
    </r>
    <r>
      <rPr>
        <sz val="11"/>
        <color rgb="FF000000"/>
        <rFont val="Calibri"/>
      </rPr>
      <t xml:space="preserve">
</t>
    </r>
    <r>
      <rPr>
        <sz val="11"/>
        <color rgb="FF000000"/>
        <rFont val="Calibri"/>
      </rPr>
      <t>Ask the System Administrator if use of the X Windows system is an operational requirement.</t>
    </r>
    <r>
      <rPr>
        <sz val="11"/>
        <color rgb="FF000000"/>
        <rFont val="Calibri"/>
      </rPr>
      <t xml:space="preserve">
</t>
    </r>
    <r>
      <rPr>
        <sz val="11"/>
        <color rgb="FF000000"/>
        <rFont val="Calibri"/>
      </rPr>
      <t>If the use of X Windows on the system is not documented with the Information System Security Officer (ISSO), this is a finding.</t>
    </r>
  </si>
  <si>
    <t>V-215161</t>
  </si>
  <si>
    <r>
      <rPr>
        <sz val="11"/>
        <rFont val="Calibri"/>
      </rPr>
      <t>The Ubuntu operating system must have the packages required for multifactor authentication to be installed.</t>
    </r>
  </si>
  <si>
    <r>
      <rPr>
        <sz val="11"/>
        <color rgb="FF000000"/>
        <rFont val="Calibri"/>
      </rPr>
      <t>Configure the Ubuntu operating system to implement multifactor authentication by installing the required packages.</t>
    </r>
    <r>
      <rPr>
        <sz val="11"/>
        <color rgb="FF000000"/>
        <rFont val="Calibri"/>
      </rPr>
      <t xml:space="preserve">
</t>
    </r>
    <r>
      <rPr>
        <sz val="11"/>
        <color rgb="FF000000"/>
        <rFont val="Calibri"/>
      </rPr>
      <t>Install the "libpam-pkcs11" package on the system with the following command:</t>
    </r>
    <r>
      <rPr>
        <sz val="11"/>
        <color rgb="FF000000"/>
        <rFont val="Calibri"/>
      </rPr>
      <t xml:space="preserve">
</t>
    </r>
    <r>
      <rPr>
        <sz val="11"/>
        <color rgb="FF000000"/>
        <rFont val="Calibri"/>
      </rPr>
      <t># sudo apt install libpam-pkcs11</t>
    </r>
  </si>
  <si>
    <r>
      <rPr>
        <sz val="11"/>
        <color rgb="FF000000"/>
        <rFont val="Calibri"/>
      </rPr>
      <t>Using an authentication device, such as a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Requires further clarification from NIST.</t>
    </r>
    <r>
      <rPr>
        <sz val="11"/>
        <color rgb="FF000000"/>
        <rFont val="Calibri"/>
      </rPr>
      <t xml:space="preserve">
</t>
    </r>
    <r>
      <rPr>
        <sz val="11"/>
        <color rgb="FF000000"/>
        <rFont val="Calibri"/>
      </rPr>
      <t>Satisfies: SRG-OS-000375-GPOS-00160, SRG-OS-000375-GPOS-00161, SRG-OS-000375-GPOS-00162</t>
    </r>
  </si>
  <si>
    <r>
      <rPr>
        <sz val="11"/>
        <color rgb="FF000000"/>
        <rFont val="Calibri"/>
      </rPr>
      <t>Verify the Ubuntu operating system has the packages required for multifactor authentication installed.</t>
    </r>
    <r>
      <rPr>
        <sz val="11"/>
        <color rgb="FF000000"/>
        <rFont val="Calibri"/>
      </rPr>
      <t xml:space="preserve">
</t>
    </r>
    <r>
      <rPr>
        <sz val="11"/>
        <color rgb="FF000000"/>
        <rFont val="Calibri"/>
      </rPr>
      <t>Check for the presence of the packages required to support multifactor authentication with the following commands:</t>
    </r>
    <r>
      <rPr>
        <sz val="11"/>
        <color rgb="FF000000"/>
        <rFont val="Calibri"/>
      </rPr>
      <t xml:space="preserve">
</t>
    </r>
    <r>
      <rPr>
        <sz val="11"/>
        <color rgb="FF000000"/>
        <rFont val="Calibri"/>
      </rPr>
      <t># dpkg -l | grep libpam-pkcs11</t>
    </r>
    <r>
      <rPr>
        <sz val="11"/>
        <color rgb="FF000000"/>
        <rFont val="Calibri"/>
      </rPr>
      <t xml:space="preserve">
</t>
    </r>
    <r>
      <rPr>
        <sz val="11"/>
        <color rgb="FF000000"/>
        <rFont val="Calibri"/>
      </rPr>
      <t>ii libpam-pkcs11 0.6.8-4 amd64 Fully featured PAM module for using PKCS#11 smart cards</t>
    </r>
    <r>
      <rPr>
        <sz val="11"/>
        <color rgb="FF000000"/>
        <rFont val="Calibri"/>
      </rPr>
      <t xml:space="preserve">
</t>
    </r>
    <r>
      <rPr>
        <sz val="11"/>
        <color rgb="FF000000"/>
        <rFont val="Calibri"/>
      </rPr>
      <t>If the "libpam-pkcs11" package is not installed, this is a finding.</t>
    </r>
  </si>
  <si>
    <t>V-215162</t>
  </si>
  <si>
    <r>
      <rPr>
        <sz val="11"/>
        <rFont val="Calibri"/>
      </rPr>
      <t>The Ubuntu operating system must accept Personal Identity Verification (PIV) credentials.</t>
    </r>
  </si>
  <si>
    <r>
      <rPr>
        <sz val="11"/>
        <color rgb="FF000000"/>
        <rFont val="Calibri"/>
      </rPr>
      <t>Configure the Ubuntu operating system to accept Personal Identity Verification (PIV) credentials.</t>
    </r>
    <r>
      <rPr>
        <sz val="11"/>
        <color rgb="FF000000"/>
        <rFont val="Calibri"/>
      </rPr>
      <t xml:space="preserve">
</t>
    </r>
    <r>
      <rPr>
        <sz val="11"/>
        <color rgb="FF000000"/>
        <rFont val="Calibri"/>
      </rPr>
      <t>Install the "opensc-pkcs11" package using the following command:</t>
    </r>
    <r>
      <rPr>
        <sz val="11"/>
        <color rgb="FF000000"/>
        <rFont val="Calibri"/>
      </rPr>
      <t xml:space="preserve">
</t>
    </r>
    <r>
      <rPr>
        <sz val="11"/>
        <color rgb="FF000000"/>
        <rFont val="Calibri"/>
      </rPr>
      <t># sudo apt-get install opensc-pkcs11</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</si>
  <si>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Homeland Security Presidential Directive (HSPD) 12, as well as making the CAC a primary component of layered protection for national security systems.</t>
    </r>
  </si>
  <si>
    <r>
      <rPr>
        <sz val="11"/>
        <color rgb="FF000000"/>
        <rFont val="Calibri"/>
      </rPr>
      <t>Verify the Ubuntu operating system accepts Personal Identity Verification (PIV) credentials.</t>
    </r>
    <r>
      <rPr>
        <sz val="11"/>
        <color rgb="FF000000"/>
        <rFont val="Calibri"/>
      </rPr>
      <t xml:space="preserve">
</t>
    </r>
    <r>
      <rPr>
        <sz val="11"/>
        <color rgb="FF000000"/>
        <rFont val="Calibri"/>
      </rPr>
      <t>Check that the "opensc-pcks11" package is installed on the system with the following command:</t>
    </r>
    <r>
      <rPr>
        <sz val="11"/>
        <color rgb="FF000000"/>
        <rFont val="Calibri"/>
      </rPr>
      <t xml:space="preserve">
</t>
    </r>
    <r>
      <rPr>
        <sz val="11"/>
        <color rgb="FF000000"/>
        <rFont val="Calibri"/>
      </rPr>
      <t># dpkg -l | grep opensc-pkcs11</t>
    </r>
    <r>
      <rPr>
        <sz val="11"/>
        <color rgb="FF000000"/>
        <rFont val="Calibri"/>
      </rPr>
      <t xml:space="preserve">
</t>
    </r>
    <r>
      <rPr>
        <sz val="11"/>
        <color rgb="FF000000"/>
        <rFont val="Calibri"/>
      </rPr>
      <t>ii opensc-pkcs11:amd64 0.15.0-1Ubuntu1 amd64 Smart card utilities with support for PKCS#15 compatible cards</t>
    </r>
    <r>
      <rPr>
        <sz val="11"/>
        <color rgb="FF000000"/>
        <rFont val="Calibri"/>
      </rPr>
      <t xml:space="preserve">
</t>
    </r>
    <r>
      <rPr>
        <sz val="11"/>
        <color rgb="FF000000"/>
        <rFont val="Calibri"/>
      </rPr>
      <t>If the "opensc-pcks11" package is not installed, this is a finding.</t>
    </r>
  </si>
  <si>
    <t>V-215163</t>
  </si>
  <si>
    <r>
      <rPr>
        <sz val="11"/>
        <rFont val="Calibri"/>
      </rPr>
      <t>The Ubuntu operating system must implement certificate status checking for multifactor authentication.</t>
    </r>
  </si>
  <si>
    <r>
      <rPr>
        <sz val="11"/>
        <color rgb="FF000000"/>
        <rFont val="Calibri"/>
      </rPr>
      <t>Configure the Ubuntu operating system to certificate status checking for multifactor authentication.</t>
    </r>
    <r>
      <rPr>
        <sz val="11"/>
        <color rgb="FF000000"/>
        <rFont val="Calibri"/>
      </rPr>
      <t xml:space="preserve">
</t>
    </r>
    <r>
      <rPr>
        <sz val="11"/>
        <color rgb="FF000000"/>
        <rFont val="Calibri"/>
      </rPr>
      <t>Modify all of the cert_policy lines in "/etc/pam_pkcs11/pam_pkcs11.conf" to include "ocsp_on".</t>
    </r>
  </si>
  <si>
    <r>
      <rPr>
        <sz val="11"/>
        <color rgb="FF000000"/>
        <rFont val="Calibri"/>
      </rPr>
      <t>Verify the Ubuntu operating system implements certificate status checking for multifactor authentication.</t>
    </r>
    <r>
      <rPr>
        <sz val="11"/>
        <color rgb="FF000000"/>
        <rFont val="Calibri"/>
      </rPr>
      <t xml:space="preserve">
</t>
    </r>
    <r>
      <rPr>
        <sz val="11"/>
        <color rgb="FF000000"/>
        <rFont val="Calibri"/>
      </rPr>
      <t>Check that certificate status checking for multifactor authentication is implemented with the following command:</t>
    </r>
    <r>
      <rPr>
        <sz val="11"/>
        <color rgb="FF000000"/>
        <rFont val="Calibri"/>
      </rPr>
      <t xml:space="preserve">
</t>
    </r>
    <r>
      <rPr>
        <sz val="11"/>
        <color rgb="FF000000"/>
        <rFont val="Calibri"/>
      </rPr>
      <t xml:space="preserve"># sudo grep cert_policy /etc/pam_pkcs11/pam_pkcs11.conf | grep ocsp_on </t>
    </r>
    <r>
      <rPr>
        <sz val="11"/>
        <color rgb="FF000000"/>
        <rFont val="Calibri"/>
      </rPr>
      <t xml:space="preserve">
</t>
    </r>
    <r>
      <rPr>
        <sz val="11"/>
        <color rgb="FF000000"/>
        <rFont val="Calibri"/>
      </rPr>
      <t>cert_policy = ca,signature,ocsp_on;</t>
    </r>
    <r>
      <rPr>
        <sz val="11"/>
        <color rgb="FF000000"/>
        <rFont val="Calibri"/>
      </rPr>
      <t xml:space="preserve">
</t>
    </r>
    <r>
      <rPr>
        <sz val="11"/>
        <color rgb="FF000000"/>
        <rFont val="Calibri"/>
      </rPr>
      <t>If "cert_policy" is not set to "ocsp_on", has a value of "none", or the line is commented out, this is a finding.</t>
    </r>
  </si>
  <si>
    <t>V-215164</t>
  </si>
  <si>
    <r>
      <rPr>
        <sz val="11"/>
        <rFont val="Calibri"/>
      </rPr>
      <t>The Ubuntu operating system, for PKI-based authentication, must validate certificates by constructing a certification path (which includes status information) to an accepted trust anchor.</t>
    </r>
  </si>
  <si>
    <r>
      <rPr>
        <sz val="11"/>
        <color rgb="FF000000"/>
        <rFont val="Calibri"/>
      </rPr>
      <t>Configure the Ubuntu operating system, for PKI-based authentication, to validate certificates by constructing a certification path (which includes status information) to an accepted trust anchor.</t>
    </r>
    <r>
      <rPr>
        <sz val="11"/>
        <color rgb="FF000000"/>
        <rFont val="Calibri"/>
      </rPr>
      <t xml:space="preserve">
</t>
    </r>
    <r>
      <rPr>
        <sz val="11"/>
        <color rgb="FF000000"/>
        <rFont val="Calibri"/>
      </rPr>
      <t>Determine which pkcs11 module is being used via the "use_pkcs11_module" in "/etc/pam_pkcs11/pam_pkcs11.conf" and ensure "ca" is enabled in "cert_policy".</t>
    </r>
    <r>
      <rPr>
        <sz val="11"/>
        <color rgb="FF000000"/>
        <rFont val="Calibri"/>
      </rPr>
      <t xml:space="preserve">
</t>
    </r>
    <r>
      <rPr>
        <sz val="11"/>
        <color rgb="FF000000"/>
        <rFont val="Calibri"/>
      </rPr>
      <t>Add or update the "cert_policy" to ensure "ca" is enabled:</t>
    </r>
    <r>
      <rPr>
        <sz val="11"/>
        <color rgb="FF000000"/>
        <rFont val="Calibri"/>
      </rPr>
      <t xml:space="preserve">
</t>
    </r>
    <r>
      <rPr>
        <sz val="11"/>
        <color rgb="FF000000"/>
        <rFont val="Calibri"/>
      </rPr>
      <t>cert_policy = ca,signature,ocsp_on;</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</si>
  <si>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SRG-OS-000384-GPOS-00167</t>
    </r>
  </si>
  <si>
    <r>
      <rPr>
        <sz val="11"/>
        <color rgb="FF000000"/>
        <rFont val="Calibri"/>
      </rPr>
      <t>Verify the Ubuntu operating system, for PKI-based authentication, had valid certificates by constructing a certification path (which includes status information) to an accepted trust anchor.</t>
    </r>
    <r>
      <rPr>
        <sz val="11"/>
        <color rgb="FF000000"/>
        <rFont val="Calibri"/>
      </rPr>
      <t xml:space="preserve">
</t>
    </r>
    <r>
      <rPr>
        <sz val="11"/>
        <color rgb="FF000000"/>
        <rFont val="Calibri"/>
      </rPr>
      <t>Check which pkcs11 module is being used via the "use_pkcs11_module" in "/etc/pam_pkcs11/pam_pkcs11.conf" and then ensure "ca" is enabled in "cert_policy"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cert_policy /etc/pam_pkcs11/pam_pkcs11.conf</t>
    </r>
    <r>
      <rPr>
        <sz val="11"/>
        <color rgb="FF000000"/>
        <rFont val="Calibri"/>
      </rPr>
      <t xml:space="preserve">
</t>
    </r>
    <r>
      <rPr>
        <sz val="11"/>
        <color rgb="FF000000"/>
        <rFont val="Calibri"/>
      </rPr>
      <t>cert_policy = ca,signature,ocsp_on;</t>
    </r>
    <r>
      <rPr>
        <sz val="11"/>
        <color rgb="FF000000"/>
        <rFont val="Calibri"/>
      </rPr>
      <t xml:space="preserve">
</t>
    </r>
    <r>
      <rPr>
        <sz val="11"/>
        <color rgb="FF000000"/>
        <rFont val="Calibri"/>
      </rPr>
      <t>If "cert_policy" is not set to "ca",  has a value of "none", or the line is commented out, this is a finding.</t>
    </r>
  </si>
  <si>
    <t>V-215165</t>
  </si>
  <si>
    <r>
      <rPr>
        <sz val="11"/>
        <rFont val="Calibri"/>
      </rPr>
      <t>The Ubuntu operating system must implement smart card logins for multifactor authentication for access to accounts.</t>
    </r>
  </si>
  <si>
    <r>
      <rPr>
        <sz val="11"/>
        <color rgb="FF000000"/>
        <rFont val="Calibri"/>
      </rPr>
      <t>Configure the Ubuntu operating system to use multifactor authentication for local access to accounts.</t>
    </r>
    <r>
      <rPr>
        <sz val="11"/>
        <color rgb="FF000000"/>
        <rFont val="Calibri"/>
      </rPr>
      <t xml:space="preserve">
</t>
    </r>
    <r>
      <rPr>
        <sz val="11"/>
        <color rgb="FF000000"/>
        <rFont val="Calibri"/>
      </rPr>
      <t>Add or update "pam_pkcs11.so" in "/etc/pam.d/common-auth" to match the following line:</t>
    </r>
    <r>
      <rPr>
        <sz val="11"/>
        <color rgb="FF000000"/>
        <rFont val="Calibri"/>
      </rPr>
      <t xml:space="preserve">
</t>
    </r>
    <r>
      <rPr>
        <sz val="11"/>
        <color rgb="FF000000"/>
        <rFont val="Calibri"/>
      </rPr>
      <t>auth [success=2 default=ignore] pam_pkcs11.so</t>
    </r>
  </si>
  <si>
    <r>
      <rPr>
        <sz val="11"/>
        <color rgb="FF000000"/>
        <rFont val="Calibri"/>
      </rPr>
      <t>Using an authentication device, such as a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Requires further clarification from NIST.</t>
    </r>
    <r>
      <rPr>
        <sz val="11"/>
        <color rgb="FF000000"/>
        <rFont val="Calibri"/>
      </rPr>
      <t xml:space="preserve">
</t>
    </r>
    <r>
      <rPr>
        <sz val="11"/>
        <color rgb="FF000000"/>
        <rFont val="Calibri"/>
      </rPr>
      <t>Satisfies: SRG-OS-000105-GPOS-00052, SRG-OS-000106-GPOS-00053, SRG-OS-000107-GPOS-00054, SRG-OS-000108-GPOS-00055, SRG-OS-000375-GPOS-00162, SRG-OS-000376-GPOS-00161, SRG-OS-000377-GPOS-00162</t>
    </r>
  </si>
  <si>
    <r>
      <rPr>
        <sz val="11"/>
        <color rgb="FF000000"/>
        <rFont val="Calibri"/>
      </rPr>
      <t>Verify the Ubuntu operating system uses multifactor authentication for local access to accounts.</t>
    </r>
    <r>
      <rPr>
        <sz val="11"/>
        <color rgb="FF000000"/>
        <rFont val="Calibri"/>
      </rPr>
      <t xml:space="preserve">
</t>
    </r>
    <r>
      <rPr>
        <sz val="11"/>
        <color rgb="FF000000"/>
        <rFont val="Calibri"/>
      </rPr>
      <t>Check that the "pam_pkcs11.so" option is configured in the "/etc/pam.d/common-auth" file with the following command:</t>
    </r>
    <r>
      <rPr>
        <sz val="11"/>
        <color rgb="FF000000"/>
        <rFont val="Calibri"/>
      </rPr>
      <t xml:space="preserve">
</t>
    </r>
    <r>
      <rPr>
        <sz val="11"/>
        <color rgb="FF000000"/>
        <rFont val="Calibri"/>
      </rPr>
      <t># grep pam_pkcs11.so /etc/pam.d/common-auth</t>
    </r>
    <r>
      <rPr>
        <sz val="11"/>
        <color rgb="FF000000"/>
        <rFont val="Calibri"/>
      </rPr>
      <t xml:space="preserve">
</t>
    </r>
    <r>
      <rPr>
        <sz val="11"/>
        <color rgb="FF000000"/>
        <rFont val="Calibri"/>
      </rPr>
      <t>auth [success=2 default=ignore] pam_pkcs11.so</t>
    </r>
    <r>
      <rPr>
        <sz val="11"/>
        <color rgb="FF000000"/>
        <rFont val="Calibri"/>
      </rPr>
      <t xml:space="preserve">
</t>
    </r>
    <r>
      <rPr>
        <sz val="11"/>
        <color rgb="FF000000"/>
        <rFont val="Calibri"/>
      </rPr>
      <t>If "pam_pkcs11.so" is not set in "/etc/pam.d/common-auth", this is a finding.</t>
    </r>
  </si>
  <si>
    <t>V-220332</t>
  </si>
  <si>
    <r>
      <rPr>
        <sz val="11"/>
        <rFont val="Calibri"/>
      </rPr>
      <t>The system must use a DoD-approved virus scan program.</t>
    </r>
  </si>
  <si>
    <r>
      <rPr>
        <sz val="11"/>
        <color rgb="FF000000"/>
        <rFont val="Calibri"/>
      </rPr>
      <t>Install an approved DoD antivirus solution on the system.</t>
    </r>
  </si>
  <si>
    <r>
      <rPr>
        <sz val="11"/>
        <color rgb="FF000000"/>
        <rFont val="Calibri"/>
      </rPr>
      <t xml:space="preserve">Virus scanning software can be used to protect a system from penetration from computer viruses and to limit their spread through intermediate systems. </t>
    </r>
    <r>
      <rPr>
        <sz val="11"/>
        <color rgb="FF000000"/>
        <rFont val="Calibri"/>
      </rPr>
      <t xml:space="preserve">
</t>
    </r>
    <r>
      <rPr>
        <sz val="11"/>
        <color rgb="FF000000"/>
        <rFont val="Calibri"/>
      </rPr>
      <t>The virus scanning software should be configured to perform scans dynamically on accessed files. If this capability is not available, the system must be configured to scan, at a minimum, all altered files on the system on a daily basis.</t>
    </r>
    <r>
      <rPr>
        <sz val="11"/>
        <color rgb="FF000000"/>
        <rFont val="Calibri"/>
      </rPr>
      <t xml:space="preserve">
</t>
    </r>
    <r>
      <rPr>
        <sz val="11"/>
        <color rgb="FF000000"/>
        <rFont val="Calibri"/>
      </rPr>
      <t>If the system processes inbound SMTP mail, the virus scanner must be configured to scan all received mail.</t>
    </r>
  </si>
  <si>
    <r>
      <rPr>
        <sz val="11"/>
        <color rgb="FF000000"/>
        <rFont val="Calibri"/>
      </rPr>
      <t>Verify the system is using a DoD-approved virus scan program.</t>
    </r>
    <r>
      <rPr>
        <sz val="11"/>
        <color rgb="FF000000"/>
        <rFont val="Calibri"/>
      </rPr>
      <t xml:space="preserve">
</t>
    </r>
    <r>
      <rPr>
        <sz val="11"/>
        <color rgb="FF000000"/>
        <rFont val="Calibri"/>
      </rPr>
      <t>Check for the presence of "McAfee VirusScan Enterprise for Linux" with the following command:</t>
    </r>
    <r>
      <rPr>
        <sz val="11"/>
        <color rgb="FF000000"/>
        <rFont val="Calibri"/>
      </rPr>
      <t xml:space="preserve">
</t>
    </r>
    <r>
      <rPr>
        <sz val="11"/>
        <color rgb="FF000000"/>
        <rFont val="Calibri"/>
      </rPr>
      <t># systemctl status nails</t>
    </r>
    <r>
      <rPr>
        <sz val="11"/>
        <color rgb="FF000000"/>
        <rFont val="Calibri"/>
      </rPr>
      <t xml:space="preserve">
</t>
    </r>
    <r>
      <rPr>
        <sz val="11"/>
        <color rgb="FF000000"/>
        <rFont val="Calibri"/>
      </rPr>
      <t xml:space="preserve">nails - service for McAfee VirusScan Enterprise for Linux </t>
    </r>
    <r>
      <rPr>
        <sz val="11"/>
        <color rgb="FF000000"/>
        <rFont val="Calibri"/>
      </rPr>
      <t xml:space="preserve">
</t>
    </r>
    <r>
      <rPr>
        <sz val="11"/>
        <color rgb="FF000000"/>
        <rFont val="Calibri"/>
      </rPr>
      <t>&gt; Loaded: loaded /opt/NAI/package/McAfeeVSEForLinux/McAfeeVSEForLinux-2.0.2.&lt;build_number&gt;; enabled)</t>
    </r>
    <r>
      <rPr>
        <sz val="11"/>
        <color rgb="FF000000"/>
        <rFont val="Calibri"/>
      </rPr>
      <t xml:space="preserve">
</t>
    </r>
    <r>
      <rPr>
        <sz val="11"/>
        <color rgb="FF000000"/>
        <rFont val="Calibri"/>
      </rPr>
      <t>&gt; Active: active (running) since Mon 2015-09-27 04:11:22 UTC;21 min ago</t>
    </r>
    <r>
      <rPr>
        <sz val="11"/>
        <color rgb="FF000000"/>
        <rFont val="Calibri"/>
      </rPr>
      <t xml:space="preserve">
</t>
    </r>
    <r>
      <rPr>
        <sz val="11"/>
        <color rgb="FF000000"/>
        <rFont val="Calibri"/>
      </rPr>
      <t>If the "nails" service is not active, check for the presence of "clamav" on the system with the following command:</t>
    </r>
    <r>
      <rPr>
        <sz val="11"/>
        <color rgb="FF000000"/>
        <rFont val="Calibri"/>
      </rPr>
      <t xml:space="preserve">
</t>
    </r>
    <r>
      <rPr>
        <sz val="11"/>
        <color rgb="FF000000"/>
        <rFont val="Calibri"/>
      </rPr>
      <t># systemctl status clamav-daemon.socket</t>
    </r>
    <r>
      <rPr>
        <sz val="11"/>
        <color rgb="FF000000"/>
        <rFont val="Calibri"/>
      </rPr>
      <t xml:space="preserve">
</t>
    </r>
    <r>
      <rPr>
        <sz val="11"/>
        <color rgb="FF000000"/>
        <rFont val="Calibri"/>
      </rPr>
      <t>systemctl status clamav-daemon.socket</t>
    </r>
    <r>
      <rPr>
        <sz val="11"/>
        <color rgb="FF000000"/>
        <rFont val="Calibri"/>
      </rPr>
      <t xml:space="preserve">
</t>
    </r>
    <r>
      <rPr>
        <sz val="11"/>
        <color rgb="FF000000"/>
        <rFont val="Calibri"/>
      </rPr>
      <t>clamav-daemon.socket - Socket for Clam AntiVirus userspace daemon</t>
    </r>
    <r>
      <rPr>
        <sz val="11"/>
        <color rgb="FF000000"/>
        <rFont val="Calibri"/>
      </rPr>
      <t xml:space="preserve">
</t>
    </r>
    <r>
      <rPr>
        <sz val="11"/>
        <color rgb="FF000000"/>
        <rFont val="Calibri"/>
      </rPr>
      <t>Loaded: loaded (/lib/systemd/system/clamav-daemon.socket; enabled)</t>
    </r>
    <r>
      <rPr>
        <sz val="11"/>
        <color rgb="FF000000"/>
        <rFont val="Calibri"/>
      </rPr>
      <t xml:space="preserve">
</t>
    </r>
    <r>
      <rPr>
        <sz val="11"/>
        <color rgb="FF000000"/>
        <rFont val="Calibri"/>
      </rPr>
      <t>Active: active (running) since Mon 2015-01-12 09:32:59 UTC; 7min ago</t>
    </r>
    <r>
      <rPr>
        <sz val="11"/>
        <color rgb="FF000000"/>
        <rFont val="Calibri"/>
      </rPr>
      <t xml:space="preserve">
</t>
    </r>
    <r>
      <rPr>
        <sz val="11"/>
        <color rgb="FF000000"/>
        <rFont val="Calibri"/>
      </rPr>
      <t>If neither of these applications are loaded and active, ask the System Administrator if there is an antivirus package installed and active on the system.</t>
    </r>
    <r>
      <rPr>
        <sz val="11"/>
        <color rgb="FF000000"/>
        <rFont val="Calibri"/>
      </rPr>
      <t xml:space="preserve">
</t>
    </r>
    <r>
      <rPr>
        <sz val="11"/>
        <color rgb="FF000000"/>
        <rFont val="Calibri"/>
      </rPr>
      <t>If no antivirus scan program is active on the system, this is a finding.</t>
    </r>
  </si>
  <si>
    <t>V-220333</t>
  </si>
  <si>
    <r>
      <rPr>
        <sz val="11"/>
        <rFont val="Calibri"/>
      </rPr>
      <t>The system must update the DoD-approved virus scan program every seven days or more frequently.</t>
    </r>
  </si>
  <si>
    <r>
      <rPr>
        <sz val="11"/>
        <color rgb="FF000000"/>
        <rFont val="Calibri"/>
      </rPr>
      <t>Update the approved DoD virus scan software and virus definition files.</t>
    </r>
  </si>
  <si>
    <r>
      <rPr>
        <sz val="11"/>
        <color rgb="FF000000"/>
        <rFont val="Calibri"/>
      </rPr>
      <t xml:space="preserve">Virus scanning software can be used to protect a system from penetration from computer viruses and to limit their spread through intermediate systems. </t>
    </r>
    <r>
      <rPr>
        <sz val="11"/>
        <color rgb="FF000000"/>
        <rFont val="Calibri"/>
      </rPr>
      <t xml:space="preserve">
</t>
    </r>
    <r>
      <rPr>
        <sz val="11"/>
        <color rgb="FF000000"/>
        <rFont val="Calibri"/>
      </rPr>
      <t>The virus scanning software should be configured to check for software and virus definition updates with a frequency no longer than seven days. If a manual process is required to update the virus scan software or definitions, it must be documented with the Information System Security Officer (ISSO).</t>
    </r>
  </si>
  <si>
    <r>
      <rPr>
        <sz val="11"/>
        <color rgb="FF000000"/>
        <rFont val="Calibri"/>
      </rPr>
      <t>Verify the system is using a DoD-approved virus scan program and the virus definition file is less than seven days old.</t>
    </r>
    <r>
      <rPr>
        <sz val="11"/>
        <color rgb="FF000000"/>
        <rFont val="Calibri"/>
      </rPr>
      <t xml:space="preserve">
</t>
    </r>
    <r>
      <rPr>
        <sz val="11"/>
        <color rgb="FF000000"/>
        <rFont val="Calibri"/>
      </rPr>
      <t>Check for the presence of "McAfee VirusScan Enterprise for Linux" with the following command:</t>
    </r>
    <r>
      <rPr>
        <sz val="11"/>
        <color rgb="FF000000"/>
        <rFont val="Calibri"/>
      </rPr>
      <t xml:space="preserve">
</t>
    </r>
    <r>
      <rPr>
        <sz val="11"/>
        <color rgb="FF000000"/>
        <rFont val="Calibri"/>
      </rPr>
      <t># systemctl status nails</t>
    </r>
    <r>
      <rPr>
        <sz val="11"/>
        <color rgb="FF000000"/>
        <rFont val="Calibri"/>
      </rPr>
      <t xml:space="preserve">
</t>
    </r>
    <r>
      <rPr>
        <sz val="11"/>
        <color rgb="FF000000"/>
        <rFont val="Calibri"/>
      </rPr>
      <t xml:space="preserve">nails - service for McAfee VirusScan Enterprise for Linux </t>
    </r>
    <r>
      <rPr>
        <sz val="11"/>
        <color rgb="FF000000"/>
        <rFont val="Calibri"/>
      </rPr>
      <t xml:space="preserve">
</t>
    </r>
    <r>
      <rPr>
        <sz val="11"/>
        <color rgb="FF000000"/>
        <rFont val="Calibri"/>
      </rPr>
      <t>&gt; Loaded: loaded /opt/NAI/package/McAfeeVSEForLinux/McAfeeVSEForLinux-2.0.2.&lt;build_number&gt;; enabled)</t>
    </r>
    <r>
      <rPr>
        <sz val="11"/>
        <color rgb="FF000000"/>
        <rFont val="Calibri"/>
      </rPr>
      <t xml:space="preserve">
</t>
    </r>
    <r>
      <rPr>
        <sz val="11"/>
        <color rgb="FF000000"/>
        <rFont val="Calibri"/>
      </rPr>
      <t>&gt; Active: active (running) since Mon 2015-09-27 04:11:22 UTC;21 min ago</t>
    </r>
    <r>
      <rPr>
        <sz val="11"/>
        <color rgb="FF000000"/>
        <rFont val="Calibri"/>
      </rPr>
      <t xml:space="preserve">
</t>
    </r>
    <r>
      <rPr>
        <sz val="11"/>
        <color rgb="FF000000"/>
        <rFont val="Calibri"/>
      </rPr>
      <t>If the "nails" service is not active, check for the presence of "clamav" on the system with the following command:</t>
    </r>
    <r>
      <rPr>
        <sz val="11"/>
        <color rgb="FF000000"/>
        <rFont val="Calibri"/>
      </rPr>
      <t xml:space="preserve">
</t>
    </r>
    <r>
      <rPr>
        <sz val="11"/>
        <color rgb="FF000000"/>
        <rFont val="Calibri"/>
      </rPr>
      <t># systemctl status clamav-daemon.socket</t>
    </r>
    <r>
      <rPr>
        <sz val="11"/>
        <color rgb="FF000000"/>
        <rFont val="Calibri"/>
      </rPr>
      <t xml:space="preserve">
</t>
    </r>
    <r>
      <rPr>
        <sz val="11"/>
        <color rgb="FF000000"/>
        <rFont val="Calibri"/>
      </rPr>
      <t>systemctl status clamav-daemon.socket</t>
    </r>
    <r>
      <rPr>
        <sz val="11"/>
        <color rgb="FF000000"/>
        <rFont val="Calibri"/>
      </rPr>
      <t xml:space="preserve">
</t>
    </r>
    <r>
      <rPr>
        <sz val="11"/>
        <color rgb="FF000000"/>
        <rFont val="Calibri"/>
      </rPr>
      <t>clamav-daemon.socket - Socket for Clam AntiVirus userspace daemon</t>
    </r>
    <r>
      <rPr>
        <sz val="11"/>
        <color rgb="FF000000"/>
        <rFont val="Calibri"/>
      </rPr>
      <t xml:space="preserve">
</t>
    </r>
    <r>
      <rPr>
        <sz val="11"/>
        <color rgb="FF000000"/>
        <rFont val="Calibri"/>
      </rPr>
      <t>Loaded: loaded (/lib/systemd/system/clamav-daemon.socket; enabled)</t>
    </r>
    <r>
      <rPr>
        <sz val="11"/>
        <color rgb="FF000000"/>
        <rFont val="Calibri"/>
      </rPr>
      <t xml:space="preserve">
</t>
    </r>
    <r>
      <rPr>
        <sz val="11"/>
        <color rgb="FF000000"/>
        <rFont val="Calibri"/>
      </rPr>
      <t>Active: active (running) since Mon 2015-01-12 09:32:59 UTC; 7min ago</t>
    </r>
    <r>
      <rPr>
        <sz val="11"/>
        <color rgb="FF000000"/>
        <rFont val="Calibri"/>
      </rPr>
      <t xml:space="preserve">
</t>
    </r>
    <r>
      <rPr>
        <sz val="11"/>
        <color rgb="FF000000"/>
        <rFont val="Calibri"/>
      </rPr>
      <t>If "McAfee VirusScan Enterprise for Linux" is active on the system, check the dates of the virus definition files with the following command:</t>
    </r>
    <r>
      <rPr>
        <sz val="11"/>
        <color rgb="FF000000"/>
        <rFont val="Calibri"/>
      </rPr>
      <t xml:space="preserve">
</t>
    </r>
    <r>
      <rPr>
        <sz val="11"/>
        <color rgb="FF000000"/>
        <rFont val="Calibri"/>
      </rPr>
      <t># ls -al /opt/NAI/LinuxShield/engine/dat/*.dat</t>
    </r>
    <r>
      <rPr>
        <sz val="11"/>
        <color rgb="FF000000"/>
        <rFont val="Calibri"/>
      </rPr>
      <t xml:space="preserve">
</t>
    </r>
    <r>
      <rPr>
        <sz val="11"/>
        <color rgb="FF000000"/>
        <rFont val="Calibri"/>
      </rPr>
      <t>-rwxr-xr-x 1 root root 243217 Mar 5 2017 avvclean.dat</t>
    </r>
    <r>
      <rPr>
        <sz val="11"/>
        <color rgb="FF000000"/>
        <rFont val="Calibri"/>
      </rPr>
      <t xml:space="preserve">
</t>
    </r>
    <r>
      <rPr>
        <sz val="11"/>
        <color rgb="FF000000"/>
        <rFont val="Calibri"/>
      </rPr>
      <t>-rwxr-xr-x 1 root root 16995 Mar 5 2017 avvnames.dat</t>
    </r>
    <r>
      <rPr>
        <sz val="11"/>
        <color rgb="FF000000"/>
        <rFont val="Calibri"/>
      </rPr>
      <t xml:space="preserve">
</t>
    </r>
    <r>
      <rPr>
        <sz val="11"/>
        <color rgb="FF000000"/>
        <rFont val="Calibri"/>
      </rPr>
      <t>-rwxr-xr-x 1 root root 4713245 Mar 5 2017 avvscan.dat</t>
    </r>
    <r>
      <rPr>
        <sz val="11"/>
        <color rgb="FF000000"/>
        <rFont val="Calibri"/>
      </rPr>
      <t xml:space="preserve">
</t>
    </r>
    <r>
      <rPr>
        <sz val="11"/>
        <color rgb="FF000000"/>
        <rFont val="Calibri"/>
      </rPr>
      <t>If the virus definition files have dates older than seven days from the current date, this is a finding.</t>
    </r>
    <r>
      <rPr>
        <sz val="11"/>
        <color rgb="FF000000"/>
        <rFont val="Calibri"/>
      </rPr>
      <t xml:space="preserve">
</t>
    </r>
    <r>
      <rPr>
        <sz val="11"/>
        <color rgb="FF000000"/>
        <rFont val="Calibri"/>
      </rPr>
      <t>If "clamav" is active on the system, check the dates of the virus database with the following commands:</t>
    </r>
    <r>
      <rPr>
        <sz val="11"/>
        <color rgb="FF000000"/>
        <rFont val="Calibri"/>
      </rPr>
      <t xml:space="preserve">
</t>
    </r>
    <r>
      <rPr>
        <sz val="11"/>
        <color rgb="FF000000"/>
        <rFont val="Calibri"/>
      </rPr>
      <t># grep -I databasedirectory /etc/clamav.conf</t>
    </r>
    <r>
      <rPr>
        <sz val="11"/>
        <color rgb="FF000000"/>
        <rFont val="Calibri"/>
      </rPr>
      <t xml:space="preserve">
</t>
    </r>
    <r>
      <rPr>
        <sz val="11"/>
        <color rgb="FF000000"/>
        <rFont val="Calibri"/>
      </rPr>
      <t>DatabaseDirectory /var/lib/clamav</t>
    </r>
    <r>
      <rPr>
        <sz val="11"/>
        <color rgb="FF000000"/>
        <rFont val="Calibri"/>
      </rPr>
      <t xml:space="preserve">
</t>
    </r>
    <r>
      <rPr>
        <sz val="11"/>
        <color rgb="FF000000"/>
        <rFont val="Calibri"/>
      </rPr>
      <t># ls -al /var/lib/clamav/*.cvd</t>
    </r>
    <r>
      <rPr>
        <sz val="11"/>
        <color rgb="FF000000"/>
        <rFont val="Calibri"/>
      </rPr>
      <t xml:space="preserve">
</t>
    </r>
    <r>
      <rPr>
        <sz val="11"/>
        <color rgb="FF000000"/>
        <rFont val="Calibri"/>
      </rPr>
      <t>-rwxr-xr-x 1 root root 149156 Mar 5 2011 daily.cvd</t>
    </r>
    <r>
      <rPr>
        <sz val="11"/>
        <color rgb="FF000000"/>
        <rFont val="Calibri"/>
      </rPr>
      <t xml:space="preserve">
</t>
    </r>
    <r>
      <rPr>
        <sz val="11"/>
        <color rgb="FF000000"/>
        <rFont val="Calibri"/>
      </rPr>
      <t>If the database file has a date older than seven days from the current date, this is a finding.</t>
    </r>
  </si>
  <si>
    <t>V-233624</t>
  </si>
  <si>
    <r>
      <rPr>
        <sz val="11"/>
        <rFont val="Calibri"/>
      </rPr>
      <t>The Ubuntu operating system SSH daemon must prevent remote hosts from connecting to the proxy display.</t>
    </r>
  </si>
  <si>
    <r>
      <rPr>
        <sz val="11"/>
        <color rgb="FF000000"/>
        <rFont val="Calibri"/>
      </rPr>
      <t>Configure the SSH daemon to prevent remote hosts from connecting to the proxy display.</t>
    </r>
    <r>
      <rPr>
        <sz val="11"/>
        <color rgb="FF000000"/>
        <rFont val="Calibri"/>
      </rPr>
      <t xml:space="preserve">
</t>
    </r>
    <r>
      <rPr>
        <sz val="11"/>
        <color rgb="FF000000"/>
        <rFont val="Calibri"/>
      </rPr>
      <t>Edit the "/etc/ssh/sshd_config" file to uncomment or add the line for the "X11UseLocalhost" keyword and set its value to "yes" (this file may be named differently or be in a different location if using a version of SSH that is provided by a third-party vendor):</t>
    </r>
    <r>
      <rPr>
        <sz val="11"/>
        <color rgb="FF000000"/>
        <rFont val="Calibri"/>
      </rPr>
      <t xml:space="preserve">
</t>
    </r>
    <r>
      <rPr>
        <sz val="11"/>
        <color rgb="FF000000"/>
        <rFont val="Calibri"/>
      </rPr>
      <t>X11UseLocalhost yes</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</si>
  <si>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DIPSLAY environment variable to localhost. This prevents remote hosts from connecting to the proxy display.</t>
    </r>
  </si>
  <si>
    <r>
      <rPr>
        <sz val="11"/>
        <color rgb="FF000000"/>
        <rFont val="Calibri"/>
      </rPr>
      <t>Verify the SSH daemon prevents remote hosts from connecting to the proxy display.</t>
    </r>
    <r>
      <rPr>
        <sz val="11"/>
        <color rgb="FF000000"/>
        <rFont val="Calibri"/>
      </rPr>
      <t xml:space="preserve">
</t>
    </r>
    <r>
      <rPr>
        <sz val="11"/>
        <color rgb="FF000000"/>
        <rFont val="Calibri"/>
      </rPr>
      <t>Check the SSH X11UseLocalhost setting with the following command:</t>
    </r>
    <r>
      <rPr>
        <sz val="11"/>
        <color rgb="FF000000"/>
        <rFont val="Calibri"/>
      </rPr>
      <t xml:space="preserve">
</t>
    </r>
    <r>
      <rPr>
        <sz val="11"/>
        <color rgb="FF000000"/>
        <rFont val="Calibri"/>
      </rPr>
      <t># sudo grep -i x11uselocalhost /etc/ssh/sshd_config</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missing, or is commented out,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</si>
  <si>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</si>
  <si>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</si>
  <si>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</si>
  <si>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</si>
  <si>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</si>
  <si>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</si>
  <si>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</si>
  <si>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</si>
  <si>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</si>
  <si>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</si>
  <si>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</si>
  <si>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</si>
  <si>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</si>
  <si>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</si>
  <si>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</si>
  <si>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</si>
  <si>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</si>
  <si>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</si>
  <si>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</si>
  <si>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</si>
  <si>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</si>
  <si>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</si>
  <si>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</si>
  <si>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</si>
  <si>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</si>
  <si>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</si>
  <si>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</si>
  <si>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</si>
  <si>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</si>
  <si>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Canonical Ubuntu 16.04 LTS Security Technical Implementation Guide V2R2</t>
  </si>
  <si>
    <t>Developed By:</t>
  </si>
  <si>
    <t>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</si>
  <si>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</si>
  <si>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22 January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229</t>
    </r>
  </si>
  <si>
    <t>Download Url:</t>
  </si>
  <si>
    <t>https://www.cyber.mil/stigs</t>
  </si>
  <si>
    <t>Guide Overview:</t>
  </si>
  <si>
    <r>
      <rPr>
        <sz val="11"/>
        <color rgb="FF000000"/>
        <rFont val="Calibri"/>
      </rPr>
      <t>The Canonical Ubuntu Security Technical Implementation Guide (STIG) is published as a tool to improve the security of the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Ubuntu Desktop and Server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</si>
  <si>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</si>
  <si>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</si>
  <si>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</si>
  <si>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</si>
  <si>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</si>
  <si>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</si>
  <si>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</si>
  <si>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</si>
  <si>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</si>
  <si>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</si>
  <si>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</si>
  <si>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</si>
  <si>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</si>
  <si>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</si>
  <si>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</si>
  <si>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</si>
  <si>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</si>
  <si>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</si>
  <si>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</si>
  <si>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</si>
  <si>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</si>
  <si>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</si>
  <si>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</si>
  <si>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</si>
  <si>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</si>
  <si>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</si>
  <si>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</si>
  <si>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</si>
  <si>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</si>
  <si>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</si>
  <si>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</si>
  <si>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</si>
  <si>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</si>
  <si>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</si>
  <si>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</si>
  <si>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</si>
  <si>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</si>
  <si>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</si>
  <si>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</si>
  <si>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</si>
  <si>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</si>
  <si>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</si>
  <si>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</si>
  <si>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</si>
  <si>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</si>
  <si>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</si>
  <si>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</si>
  <si>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Canonical Ubuntu 16.04 LTS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</si>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</sst>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5E3-4D35-BC97-50D0DCDD83F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5E3-4D35-BC97-50D0DCDD83F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229</c:v>
                </c:pt>
              </c:numCache>
            </c:numRef>
          </c:val>
          <c:extLst>
            <c:ext xmlns:c16="http://schemas.microsoft.com/office/drawing/2014/chart" uri="{C3380CC4-5D6E-409C-BE32-E72D297353CC}">
              <c16:uniqueId val="{00000002-25E3-4D35-BC97-50D0DCDD83F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7A7-421F-9FAD-A57E19058F4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7A7-421F-9FAD-A57E19058F4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229</c:v>
                </c:pt>
              </c:numCache>
            </c:numRef>
          </c:val>
          <c:extLst>
            <c:ext xmlns:c16="http://schemas.microsoft.com/office/drawing/2014/chart" uri="{C3380CC4-5D6E-409C-BE32-E72D297353CC}">
              <c16:uniqueId val="{00000002-77A7-421F-9FAD-A57E19058F4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2450-4CB2-98BF-B64FAA1E7B9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2450-4CB2-98BF-B64FAA1E7B9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22</c:v>
                </c:pt>
                <c:pt idx="1">
                  <c:v>199</c:v>
                </c:pt>
                <c:pt idx="2">
                  <c:v>8</c:v>
                </c:pt>
              </c:numCache>
            </c:numRef>
          </c:val>
          <c:extLst>
            <c:ext xmlns:c16="http://schemas.microsoft.com/office/drawing/2014/chart" uri="{C3380CC4-5D6E-409C-BE32-E72D297353CC}">
              <c16:uniqueId val="{00000002-2450-4CB2-98BF-B64FAA1E7B9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8E7-4A9F-9D7D-F0371310CB5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8E7-4A9F-9D7D-F0371310CB5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229</c:v>
                </c:pt>
              </c:numCache>
            </c:numRef>
          </c:val>
          <c:extLst>
            <c:ext xmlns:c16="http://schemas.microsoft.com/office/drawing/2014/chart" uri="{C3380CC4-5D6E-409C-BE32-E72D297353CC}">
              <c16:uniqueId val="{00000002-08E7-4A9F-9D7D-F0371310CB5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9B0-449F-8316-CE0908685B8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9B0-449F-8316-CE0908685B8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229</c:v>
                </c:pt>
              </c:numCache>
            </c:numRef>
          </c:val>
          <c:extLst>
            <c:ext xmlns:c16="http://schemas.microsoft.com/office/drawing/2014/chart" uri="{C3380CC4-5D6E-409C-BE32-E72D297353CC}">
              <c16:uniqueId val="{00000002-09B0-449F-8316-CE0908685B8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B84-4FCE-9C39-4BEEBC21FF8B}"/>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B84-4FCE-9C39-4BEEBC21FF8B}"/>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B84-4FCE-9C39-4BEEBC21FF8B}"/>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B84-4FCE-9C39-4BEEBC21FF8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83F-452A-857D-CD1F11CFD18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3gjv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041d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kyw5p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o5zkh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2njkv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yivdv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yjq2z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30">
  <autoFilter ref="A1:M23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1081</v>
      </c>
    </row>
    <row r="3" spans="2:3" ht="15" customHeight="1" x14ac:dyDescent="0.35"/>
    <row r="4" spans="2:3" ht="58" x14ac:dyDescent="0.35">
      <c r="B4" s="18" t="s">
        <v>1082</v>
      </c>
      <c r="C4" s="19" t="s">
        <v>1083</v>
      </c>
    </row>
    <row r="5" spans="2:3" x14ac:dyDescent="0.35">
      <c r="C5" s="19" t="s">
        <v>1084</v>
      </c>
    </row>
    <row r="6" spans="2:3" x14ac:dyDescent="0.35">
      <c r="C6" s="16" t="s">
        <v>1085</v>
      </c>
    </row>
    <row r="7" spans="2:3" ht="10" customHeight="1" x14ac:dyDescent="0.35"/>
    <row r="8" spans="2:3" ht="232" x14ac:dyDescent="0.35">
      <c r="B8" s="20" t="s">
        <v>1086</v>
      </c>
      <c r="C8" s="19" t="s">
        <v>1087</v>
      </c>
    </row>
    <row r="9" spans="2:3" ht="10" customHeight="1" x14ac:dyDescent="0.35"/>
    <row r="10" spans="2:3" ht="35" customHeight="1" x14ac:dyDescent="0.35">
      <c r="B10" s="20" t="s">
        <v>1088</v>
      </c>
      <c r="C10" s="19" t="s">
        <v>1089</v>
      </c>
    </row>
    <row r="11" spans="2:3" ht="75" customHeight="1" x14ac:dyDescent="0.35">
      <c r="B11" s="16" t="s">
        <v>19</v>
      </c>
      <c r="C11" s="19" t="s">
        <v>1090</v>
      </c>
    </row>
    <row r="12" spans="2:3" ht="47" customHeight="1" x14ac:dyDescent="0.35">
      <c r="B12" s="16" t="s">
        <v>19</v>
      </c>
      <c r="C12" s="19" t="s">
        <v>1091</v>
      </c>
    </row>
    <row r="13" spans="2:3" ht="35" customHeight="1" x14ac:dyDescent="0.35">
      <c r="B13" s="16" t="s">
        <v>19</v>
      </c>
      <c r="C13" s="19" t="s">
        <v>1092</v>
      </c>
    </row>
    <row r="14" spans="2:3" ht="32" customHeight="1" x14ac:dyDescent="0.35">
      <c r="B14" s="16" t="s">
        <v>19</v>
      </c>
      <c r="C14" s="19" t="s">
        <v>1093</v>
      </c>
    </row>
    <row r="15" spans="2:3" ht="30" customHeight="1" x14ac:dyDescent="0.35">
      <c r="B15" s="16" t="s">
        <v>19</v>
      </c>
      <c r="C15" s="19" t="s">
        <v>1094</v>
      </c>
    </row>
    <row r="16" spans="2:3" ht="10" customHeight="1" x14ac:dyDescent="0.35"/>
    <row r="17" spans="1:3" ht="145" customHeight="1" x14ac:dyDescent="0.35">
      <c r="B17" s="20" t="s">
        <v>1095</v>
      </c>
      <c r="C17" s="19" t="s">
        <v>1096</v>
      </c>
    </row>
    <row r="18" spans="1:3" ht="10" customHeight="1" x14ac:dyDescent="0.35"/>
    <row r="19" spans="1:3" ht="3" customHeight="1" x14ac:dyDescent="0.35">
      <c r="B19" s="21"/>
      <c r="C19" s="21"/>
    </row>
    <row r="20" spans="1:3" ht="12" customHeight="1" x14ac:dyDescent="0.35"/>
    <row r="21" spans="1:3" ht="35" customHeight="1" x14ac:dyDescent="0.35">
      <c r="A21" s="23"/>
      <c r="B21" s="24" t="s">
        <v>1097</v>
      </c>
      <c r="C21" s="25" t="s">
        <v>1098</v>
      </c>
    </row>
    <row r="22" spans="1:3" ht="18" customHeight="1" x14ac:dyDescent="0.35">
      <c r="A22" s="23"/>
      <c r="B22" s="23" t="s">
        <v>19</v>
      </c>
      <c r="C22" s="25" t="s">
        <v>1099</v>
      </c>
    </row>
    <row r="23" spans="1:3" ht="18" customHeight="1" x14ac:dyDescent="0.35">
      <c r="A23" s="23"/>
      <c r="B23" s="23" t="s">
        <v>19</v>
      </c>
      <c r="C23" s="25" t="s">
        <v>1100</v>
      </c>
    </row>
    <row r="24" spans="1:3" ht="18" customHeight="1" x14ac:dyDescent="0.35">
      <c r="A24" s="23"/>
      <c r="B24" s="23" t="s">
        <v>19</v>
      </c>
      <c r="C24" s="25" t="s">
        <v>1101</v>
      </c>
    </row>
    <row r="25" spans="1:3" ht="18" customHeight="1" x14ac:dyDescent="0.35">
      <c r="A25" s="23"/>
      <c r="B25" s="23" t="s">
        <v>19</v>
      </c>
      <c r="C25" s="25" t="s">
        <v>1102</v>
      </c>
    </row>
    <row r="26" spans="1:3" ht="18" customHeight="1" x14ac:dyDescent="0.35">
      <c r="A26" s="23"/>
      <c r="B26" s="23" t="s">
        <v>19</v>
      </c>
      <c r="C26" s="25" t="s">
        <v>1103</v>
      </c>
    </row>
    <row r="27" spans="1:3" ht="18" customHeight="1" x14ac:dyDescent="0.35">
      <c r="A27" s="23"/>
      <c r="B27" s="23" t="s">
        <v>19</v>
      </c>
      <c r="C27" s="25" t="s">
        <v>1104</v>
      </c>
    </row>
    <row r="28" spans="1:3" ht="18" customHeight="1" x14ac:dyDescent="0.35">
      <c r="A28" s="23"/>
      <c r="B28" s="23" t="s">
        <v>19</v>
      </c>
      <c r="C28" s="25" t="s">
        <v>1105</v>
      </c>
    </row>
    <row r="29" spans="1:3" ht="18" customHeight="1" x14ac:dyDescent="0.35">
      <c r="A29" s="23"/>
      <c r="B29" s="23" t="s">
        <v>19</v>
      </c>
      <c r="C29" s="25" t="s">
        <v>1106</v>
      </c>
    </row>
    <row r="30" spans="1:3" ht="44" customHeight="1" x14ac:dyDescent="0.35">
      <c r="A30" s="23"/>
      <c r="B30" s="23" t="s">
        <v>19</v>
      </c>
      <c r="C30" s="26" t="s">
        <v>1107</v>
      </c>
    </row>
    <row r="31" spans="1:3" ht="10" customHeight="1" x14ac:dyDescent="0.35"/>
    <row r="32" spans="1:3" ht="3" customHeight="1" x14ac:dyDescent="0.35">
      <c r="B32" s="21"/>
      <c r="C32" s="21"/>
    </row>
    <row r="33" spans="2:3" ht="12" customHeight="1" x14ac:dyDescent="0.35"/>
    <row r="34" spans="2:3" ht="24" customHeight="1" x14ac:dyDescent="0.35">
      <c r="B34" s="27" t="s">
        <v>1108</v>
      </c>
      <c r="C34" s="28" t="s">
        <v>1109</v>
      </c>
    </row>
    <row r="35" spans="2:3" ht="18.5" x14ac:dyDescent="0.35">
      <c r="B35" s="27" t="s">
        <v>1110</v>
      </c>
      <c r="C35" s="29" t="s">
        <v>1111</v>
      </c>
    </row>
    <row r="36" spans="2:3" ht="27" customHeight="1" x14ac:dyDescent="0.35">
      <c r="B36" s="30" t="s">
        <v>1112</v>
      </c>
      <c r="C36" s="22" t="s">
        <v>1113</v>
      </c>
    </row>
    <row r="37" spans="2:3" x14ac:dyDescent="0.35">
      <c r="B37" s="27" t="s">
        <v>1114</v>
      </c>
      <c r="C37" s="31" t="s">
        <v>1115</v>
      </c>
    </row>
    <row r="38" spans="2:3" ht="10" customHeight="1" x14ac:dyDescent="0.35"/>
    <row r="39" spans="2:3" ht="101.5" x14ac:dyDescent="0.35">
      <c r="B39" s="27" t="s">
        <v>1116</v>
      </c>
      <c r="C39" s="32" t="s">
        <v>1117</v>
      </c>
    </row>
    <row r="40" spans="2:3" ht="10" customHeight="1" x14ac:dyDescent="0.35"/>
    <row r="41" spans="2:3" ht="43.5" x14ac:dyDescent="0.35">
      <c r="B41" s="27" t="s">
        <v>1118</v>
      </c>
      <c r="C41" s="19" t="s">
        <v>1119</v>
      </c>
    </row>
    <row r="42" spans="2:3" ht="10" customHeight="1" x14ac:dyDescent="0.35"/>
    <row r="43" spans="2:3" ht="15.5" x14ac:dyDescent="0.35">
      <c r="C43" s="33" t="s">
        <v>15</v>
      </c>
    </row>
    <row r="44" spans="2:3" ht="29" x14ac:dyDescent="0.35">
      <c r="C44" s="19" t="s">
        <v>1120</v>
      </c>
    </row>
    <row r="45" spans="2:3" ht="10" customHeight="1" x14ac:dyDescent="0.35"/>
    <row r="46" spans="2:3" ht="15.5" x14ac:dyDescent="0.35">
      <c r="C46" s="34" t="s">
        <v>25</v>
      </c>
    </row>
    <row r="47" spans="2:3" ht="29" x14ac:dyDescent="0.35">
      <c r="C47" s="19" t="s">
        <v>1121</v>
      </c>
    </row>
    <row r="48" spans="2:3" ht="10" customHeight="1" x14ac:dyDescent="0.35"/>
    <row r="49" spans="2:3" ht="15.5" x14ac:dyDescent="0.35">
      <c r="C49" s="35" t="s">
        <v>56</v>
      </c>
    </row>
    <row r="50" spans="2:3" ht="29" x14ac:dyDescent="0.35">
      <c r="C50" s="19" t="s">
        <v>1122</v>
      </c>
    </row>
    <row r="51" spans="2:3" ht="10" customHeight="1" x14ac:dyDescent="0.35"/>
    <row r="52" spans="2:3" ht="3" customHeight="1" x14ac:dyDescent="0.35">
      <c r="B52" s="21"/>
      <c r="C52" s="21"/>
    </row>
    <row r="53" spans="2:3" ht="12" customHeight="1" x14ac:dyDescent="0.35"/>
    <row r="54" spans="2:3" ht="130.5" x14ac:dyDescent="0.35">
      <c r="B54" s="18" t="s">
        <v>1123</v>
      </c>
      <c r="C54" s="19" t="s">
        <v>1124</v>
      </c>
    </row>
    <row r="55" spans="2:3" ht="6" customHeight="1" x14ac:dyDescent="0.35"/>
    <row r="56" spans="2:3" ht="217.5" x14ac:dyDescent="0.35">
      <c r="C56" s="19" t="s">
        <v>1125</v>
      </c>
    </row>
    <row r="57" spans="2:3" ht="6" customHeight="1" x14ac:dyDescent="0.35"/>
    <row r="58" spans="2:3" ht="43.5" x14ac:dyDescent="0.35">
      <c r="C58" s="19" t="s">
        <v>1126</v>
      </c>
    </row>
    <row r="59" spans="2:3" ht="10" customHeight="1" x14ac:dyDescent="0.35"/>
    <row r="60" spans="2:3" ht="3" customHeight="1" x14ac:dyDescent="0.35">
      <c r="B60" s="21"/>
      <c r="C60" s="21"/>
    </row>
    <row r="61" spans="2:3" ht="12" customHeight="1" x14ac:dyDescent="0.35"/>
    <row r="62" spans="2:3" ht="145" x14ac:dyDescent="0.35">
      <c r="B62" s="18" t="s">
        <v>1127</v>
      </c>
      <c r="C62" s="19" t="s">
        <v>1128</v>
      </c>
    </row>
    <row r="63" spans="2:3" ht="6" customHeight="1" x14ac:dyDescent="0.35"/>
    <row r="64" spans="2:3" ht="203" x14ac:dyDescent="0.35">
      <c r="C64" s="19" t="s">
        <v>1129</v>
      </c>
    </row>
    <row r="65" spans="2:3" ht="6" customHeight="1" x14ac:dyDescent="0.35"/>
    <row r="66" spans="2:3" ht="43.5" x14ac:dyDescent="0.35">
      <c r="C66" s="19" t="s">
        <v>1130</v>
      </c>
    </row>
    <row r="67" spans="2:3" ht="10" customHeight="1" x14ac:dyDescent="0.35"/>
    <row r="68" spans="2:3" ht="3" customHeight="1" x14ac:dyDescent="0.35">
      <c r="B68" s="21"/>
      <c r="C68" s="21"/>
    </row>
    <row r="69" spans="2:3" ht="12" customHeight="1" x14ac:dyDescent="0.35"/>
    <row r="70" spans="2:3" ht="101.5" x14ac:dyDescent="0.35">
      <c r="B70" s="18" t="s">
        <v>1131</v>
      </c>
      <c r="C70" s="19" t="s">
        <v>1132</v>
      </c>
    </row>
    <row r="71" spans="2:3" ht="6" customHeight="1" x14ac:dyDescent="0.35"/>
    <row r="72" spans="2:3" ht="145" x14ac:dyDescent="0.35">
      <c r="C72" s="19" t="s">
        <v>1133</v>
      </c>
    </row>
    <row r="73" spans="2:3" ht="6" customHeight="1" x14ac:dyDescent="0.35"/>
    <row r="74" spans="2:3" ht="43.5" x14ac:dyDescent="0.35">
      <c r="C74" s="19" t="s">
        <v>1134</v>
      </c>
    </row>
    <row r="75" spans="2:3" ht="10" customHeight="1" x14ac:dyDescent="0.35"/>
    <row r="76" spans="2:3" ht="3" customHeight="1" x14ac:dyDescent="0.35">
      <c r="B76" s="21"/>
      <c r="C76" s="21"/>
    </row>
    <row r="77" spans="2:3" ht="12" customHeight="1" x14ac:dyDescent="0.35"/>
    <row r="78" spans="2:3" ht="26" customHeight="1" x14ac:dyDescent="0.35">
      <c r="B78" s="36" t="s">
        <v>1135</v>
      </c>
    </row>
    <row r="79" spans="2:3" ht="8" customHeight="1" x14ac:dyDescent="0.35"/>
    <row r="80" spans="2:3" ht="20" customHeight="1" x14ac:dyDescent="0.35">
      <c r="B80" s="27" t="s">
        <v>1136</v>
      </c>
      <c r="C80" s="37" t="s">
        <v>1137</v>
      </c>
    </row>
    <row r="81" spans="2:3" ht="116" x14ac:dyDescent="0.35">
      <c r="C81" s="19" t="s">
        <v>1138</v>
      </c>
    </row>
    <row r="82" spans="2:3" ht="10" customHeight="1" x14ac:dyDescent="0.35"/>
    <row r="83" spans="2:3" ht="20" customHeight="1" x14ac:dyDescent="0.35">
      <c r="B83" s="27" t="s">
        <v>1139</v>
      </c>
      <c r="C83" s="37" t="s">
        <v>1140</v>
      </c>
    </row>
    <row r="84" spans="2:3" ht="116" x14ac:dyDescent="0.35">
      <c r="C84" s="19" t="s">
        <v>1141</v>
      </c>
    </row>
    <row r="85" spans="2:3" ht="10" customHeight="1" x14ac:dyDescent="0.35"/>
    <row r="86" spans="2:3" ht="20" customHeight="1" x14ac:dyDescent="0.35">
      <c r="B86" s="27" t="s">
        <v>1142</v>
      </c>
      <c r="C86" s="37" t="s">
        <v>1143</v>
      </c>
    </row>
    <row r="87" spans="2:3" ht="130.5" x14ac:dyDescent="0.35">
      <c r="C87" s="19" t="s">
        <v>1144</v>
      </c>
    </row>
    <row r="88" spans="2:3" ht="10" customHeight="1" x14ac:dyDescent="0.35"/>
    <row r="89" spans="2:3" ht="20" customHeight="1" x14ac:dyDescent="0.35">
      <c r="B89" s="27" t="s">
        <v>1145</v>
      </c>
      <c r="C89" s="37" t="s">
        <v>1146</v>
      </c>
    </row>
    <row r="90" spans="2:3" ht="130.5" x14ac:dyDescent="0.35">
      <c r="C90" s="19" t="s">
        <v>1147</v>
      </c>
    </row>
    <row r="91" spans="2:3" ht="10" customHeight="1" x14ac:dyDescent="0.35"/>
    <row r="92" spans="2:3" ht="20" customHeight="1" x14ac:dyDescent="0.35">
      <c r="B92" s="27" t="s">
        <v>1148</v>
      </c>
      <c r="C92" s="37" t="s">
        <v>1149</v>
      </c>
    </row>
    <row r="93" spans="2:3" ht="116" x14ac:dyDescent="0.35">
      <c r="C93" s="19" t="s">
        <v>1150</v>
      </c>
    </row>
    <row r="94" spans="2:3" ht="10" customHeight="1" x14ac:dyDescent="0.35"/>
    <row r="95" spans="2:3" ht="20" customHeight="1" x14ac:dyDescent="0.35">
      <c r="B95" s="27" t="s">
        <v>1151</v>
      </c>
      <c r="C95" s="37" t="s">
        <v>1152</v>
      </c>
    </row>
    <row r="96" spans="2:3" ht="116" x14ac:dyDescent="0.35">
      <c r="C96" s="19" t="s">
        <v>1153</v>
      </c>
    </row>
    <row r="97" spans="2:3" ht="10" customHeight="1" x14ac:dyDescent="0.35"/>
    <row r="98" spans="2:3" ht="20" customHeight="1" x14ac:dyDescent="0.35">
      <c r="B98" s="27" t="s">
        <v>1154</v>
      </c>
      <c r="C98" s="37" t="s">
        <v>1155</v>
      </c>
    </row>
    <row r="99" spans="2:3" ht="130.5" x14ac:dyDescent="0.35">
      <c r="C99" s="19" t="s">
        <v>1156</v>
      </c>
    </row>
    <row r="100" spans="2:3" ht="10" customHeight="1" x14ac:dyDescent="0.35"/>
    <row r="101" spans="2:3" ht="20" customHeight="1" x14ac:dyDescent="0.35">
      <c r="B101" s="27" t="s">
        <v>1157</v>
      </c>
      <c r="C101" s="37" t="s">
        <v>1158</v>
      </c>
    </row>
    <row r="102" spans="2:3" ht="203" x14ac:dyDescent="0.35">
      <c r="C102" s="19" t="s">
        <v>1159</v>
      </c>
    </row>
    <row r="103" spans="2:3" ht="10" customHeight="1" x14ac:dyDescent="0.35"/>
    <row r="106" spans="2:3" ht="32" customHeight="1" x14ac:dyDescent="0.35">
      <c r="B106" s="288" t="s">
        <v>1080</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3842</v>
      </c>
      <c r="B1" s="230" t="s">
        <v>0</v>
      </c>
      <c r="C1" s="230" t="s">
        <v>1319</v>
      </c>
      <c r="D1" s="230" t="s">
        <v>1320</v>
      </c>
      <c r="E1" s="230" t="s">
        <v>1325</v>
      </c>
      <c r="F1" s="230" t="s">
        <v>1326</v>
      </c>
      <c r="G1" s="230" t="s">
        <v>1327</v>
      </c>
      <c r="H1" s="230" t="s">
        <v>1328</v>
      </c>
      <c r="I1" s="230" t="s">
        <v>1329</v>
      </c>
      <c r="J1" s="230" t="s">
        <v>1330</v>
      </c>
      <c r="K1" s="230" t="s">
        <v>1331</v>
      </c>
      <c r="L1" s="230" t="s">
        <v>1332</v>
      </c>
      <c r="M1" s="230" t="s">
        <v>1333</v>
      </c>
      <c r="N1" s="230" t="s">
        <v>1334</v>
      </c>
      <c r="O1" s="230" t="s">
        <v>1335</v>
      </c>
      <c r="P1" s="230" t="s">
        <v>1336</v>
      </c>
      <c r="Q1" s="230" t="s">
        <v>1337</v>
      </c>
      <c r="R1" s="230" t="s">
        <v>1338</v>
      </c>
      <c r="S1" s="230" t="s">
        <v>1339</v>
      </c>
      <c r="T1" s="230" t="s">
        <v>1340</v>
      </c>
      <c r="U1" s="230" t="s">
        <v>1341</v>
      </c>
      <c r="V1" s="230" t="s">
        <v>1342</v>
      </c>
      <c r="W1" s="230" t="s">
        <v>1343</v>
      </c>
      <c r="X1" s="230" t="s">
        <v>1344</v>
      </c>
      <c r="Y1" s="230" t="s">
        <v>1345</v>
      </c>
      <c r="Z1" s="230" t="s">
        <v>1346</v>
      </c>
      <c r="AA1" s="230" t="s">
        <v>1347</v>
      </c>
      <c r="AB1" s="230" t="s">
        <v>1348</v>
      </c>
      <c r="AC1" s="230" t="s">
        <v>1349</v>
      </c>
      <c r="AD1" s="230" t="s">
        <v>1350</v>
      </c>
      <c r="AE1" s="230" t="s">
        <v>1351</v>
      </c>
      <c r="AF1" s="230" t="s">
        <v>1352</v>
      </c>
      <c r="AG1" s="230" t="s">
        <v>1353</v>
      </c>
      <c r="AH1" s="230" t="s">
        <v>1354</v>
      </c>
      <c r="AI1" s="230" t="s">
        <v>1355</v>
      </c>
      <c r="AJ1" s="230" t="s">
        <v>1356</v>
      </c>
      <c r="AK1" s="230" t="s">
        <v>1357</v>
      </c>
      <c r="AL1" s="230" t="s">
        <v>1358</v>
      </c>
      <c r="AM1" s="230" t="s">
        <v>1359</v>
      </c>
      <c r="AN1" s="230" t="s">
        <v>1360</v>
      </c>
      <c r="AO1" s="230" t="s">
        <v>1361</v>
      </c>
      <c r="AP1" s="230" t="s">
        <v>1362</v>
      </c>
      <c r="AQ1" s="230" t="s">
        <v>1363</v>
      </c>
      <c r="AR1" s="230" t="s">
        <v>1364</v>
      </c>
      <c r="AS1" s="231" t="s">
        <v>1365</v>
      </c>
    </row>
    <row r="2" spans="1:45" ht="60" customHeight="1" outlineLevel="1" x14ac:dyDescent="0.35">
      <c r="A2" s="223" t="s">
        <v>3843</v>
      </c>
      <c r="B2" s="210" t="s">
        <v>3844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3843</v>
      </c>
      <c r="B3" s="211" t="s">
        <v>3845</v>
      </c>
      <c r="C3" s="212" t="s">
        <v>3846</v>
      </c>
      <c r="D3" s="214" t="s">
        <v>3847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3843</v>
      </c>
      <c r="B4" s="211" t="s">
        <v>3848</v>
      </c>
      <c r="C4" s="212" t="s">
        <v>3849</v>
      </c>
      <c r="D4" s="214" t="s">
        <v>3850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3843</v>
      </c>
      <c r="B5" s="211" t="s">
        <v>3851</v>
      </c>
      <c r="C5" s="212" t="s">
        <v>3852</v>
      </c>
      <c r="D5" s="214" t="s">
        <v>3853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3843</v>
      </c>
      <c r="B6" s="211" t="s">
        <v>3854</v>
      </c>
      <c r="C6" s="212" t="s">
        <v>3855</v>
      </c>
      <c r="D6" s="214" t="s">
        <v>3856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3843</v>
      </c>
      <c r="B7" s="211" t="s">
        <v>3857</v>
      </c>
      <c r="C7" s="212" t="s">
        <v>3858</v>
      </c>
      <c r="D7" s="214" t="s">
        <v>3859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3843</v>
      </c>
      <c r="B8" s="211" t="s">
        <v>3860</v>
      </c>
      <c r="C8" s="212" t="s">
        <v>3861</v>
      </c>
      <c r="D8" s="214" t="s">
        <v>3862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3843</v>
      </c>
      <c r="B9" s="211" t="s">
        <v>3863</v>
      </c>
      <c r="C9" s="212" t="s">
        <v>3864</v>
      </c>
      <c r="D9" s="214" t="s">
        <v>3865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3843</v>
      </c>
      <c r="B10" s="211" t="s">
        <v>3866</v>
      </c>
      <c r="C10" s="212" t="s">
        <v>3867</v>
      </c>
      <c r="D10" s="214" t="s">
        <v>3868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3843</v>
      </c>
      <c r="B11" s="211" t="s">
        <v>3869</v>
      </c>
      <c r="C11" s="212" t="s">
        <v>3870</v>
      </c>
      <c r="D11" s="214" t="s">
        <v>3871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3843</v>
      </c>
      <c r="B12" s="211" t="s">
        <v>3872</v>
      </c>
      <c r="C12" s="212" t="s">
        <v>3873</v>
      </c>
      <c r="D12" s="214" t="s">
        <v>3874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3843</v>
      </c>
      <c r="B13" s="211" t="s">
        <v>3875</v>
      </c>
      <c r="C13" s="212" t="s">
        <v>3876</v>
      </c>
      <c r="D13" s="214" t="s">
        <v>3877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3843</v>
      </c>
      <c r="B14" s="211" t="s">
        <v>3878</v>
      </c>
      <c r="C14" s="212" t="s">
        <v>3879</v>
      </c>
      <c r="D14" s="214" t="s">
        <v>3880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3843</v>
      </c>
      <c r="B15" s="211" t="s">
        <v>3881</v>
      </c>
      <c r="C15" s="212" t="s">
        <v>3882</v>
      </c>
      <c r="D15" s="214" t="s">
        <v>3883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3843</v>
      </c>
      <c r="B16" s="211" t="s">
        <v>3884</v>
      </c>
      <c r="C16" s="212" t="s">
        <v>3885</v>
      </c>
      <c r="D16" s="214" t="s">
        <v>3886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3843</v>
      </c>
      <c r="B17" s="211" t="s">
        <v>3887</v>
      </c>
      <c r="C17" s="212" t="s">
        <v>3888</v>
      </c>
      <c r="D17" s="214" t="s">
        <v>3889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3843</v>
      </c>
      <c r="B18" s="211" t="s">
        <v>3890</v>
      </c>
      <c r="C18" s="212" t="s">
        <v>3891</v>
      </c>
      <c r="D18" s="214" t="s">
        <v>3892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3843</v>
      </c>
      <c r="B19" s="211" t="s">
        <v>3893</v>
      </c>
      <c r="C19" s="212" t="s">
        <v>3894</v>
      </c>
      <c r="D19" s="214" t="s">
        <v>3895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3843</v>
      </c>
      <c r="B20" s="211" t="s">
        <v>3896</v>
      </c>
      <c r="C20" s="212" t="s">
        <v>3897</v>
      </c>
      <c r="D20" s="214" t="s">
        <v>3898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3843</v>
      </c>
      <c r="B21" s="211" t="s">
        <v>3899</v>
      </c>
      <c r="C21" s="212" t="s">
        <v>3900</v>
      </c>
      <c r="D21" s="214" t="s">
        <v>3901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3843</v>
      </c>
      <c r="B22" s="211" t="s">
        <v>3902</v>
      </c>
      <c r="C22" s="212" t="s">
        <v>3903</v>
      </c>
      <c r="D22" s="214" t="s">
        <v>3904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3843</v>
      </c>
      <c r="B23" s="211" t="s">
        <v>3905</v>
      </c>
      <c r="C23" s="212" t="s">
        <v>3906</v>
      </c>
      <c r="D23" s="214" t="s">
        <v>3907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3843</v>
      </c>
      <c r="B24" s="211" t="s">
        <v>3908</v>
      </c>
      <c r="C24" s="212" t="s">
        <v>3909</v>
      </c>
      <c r="D24" s="214" t="s">
        <v>3910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3843</v>
      </c>
      <c r="B25" s="211" t="s">
        <v>3911</v>
      </c>
      <c r="C25" s="212" t="s">
        <v>3912</v>
      </c>
      <c r="D25" s="214" t="s">
        <v>3913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3843</v>
      </c>
      <c r="B26" s="211" t="s">
        <v>3914</v>
      </c>
      <c r="C26" s="212" t="s">
        <v>3915</v>
      </c>
      <c r="D26" s="214" t="s">
        <v>3916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3843</v>
      </c>
      <c r="B27" s="211" t="s">
        <v>3917</v>
      </c>
      <c r="C27" s="212" t="s">
        <v>3918</v>
      </c>
      <c r="D27" s="214" t="s">
        <v>3919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3843</v>
      </c>
      <c r="B28" s="211" t="s">
        <v>3920</v>
      </c>
      <c r="C28" s="212" t="s">
        <v>3921</v>
      </c>
      <c r="D28" s="214" t="s">
        <v>3922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3843</v>
      </c>
      <c r="B29" s="211" t="s">
        <v>3923</v>
      </c>
      <c r="C29" s="212" t="s">
        <v>3924</v>
      </c>
      <c r="D29" s="214" t="s">
        <v>3925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3843</v>
      </c>
      <c r="B30" s="211" t="s">
        <v>3926</v>
      </c>
      <c r="C30" s="212" t="s">
        <v>3927</v>
      </c>
      <c r="D30" s="214" t="s">
        <v>3928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3843</v>
      </c>
      <c r="B31" s="211" t="s">
        <v>3929</v>
      </c>
      <c r="C31" s="212" t="s">
        <v>3930</v>
      </c>
      <c r="D31" s="214" t="s">
        <v>3931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3843</v>
      </c>
      <c r="B32" s="211" t="s">
        <v>3932</v>
      </c>
      <c r="C32" s="212" t="s">
        <v>3933</v>
      </c>
      <c r="D32" s="214" t="s">
        <v>3934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3843</v>
      </c>
      <c r="B33" s="211" t="s">
        <v>3935</v>
      </c>
      <c r="C33" s="212" t="s">
        <v>3936</v>
      </c>
      <c r="D33" s="214" t="s">
        <v>3937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3843</v>
      </c>
      <c r="B34" s="211" t="s">
        <v>3938</v>
      </c>
      <c r="C34" s="212" t="s">
        <v>3939</v>
      </c>
      <c r="D34" s="214" t="s">
        <v>3940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3843</v>
      </c>
      <c r="B35" s="211" t="s">
        <v>3941</v>
      </c>
      <c r="C35" s="212" t="s">
        <v>3942</v>
      </c>
      <c r="D35" s="214" t="s">
        <v>3943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3843</v>
      </c>
      <c r="B36" s="211" t="s">
        <v>3944</v>
      </c>
      <c r="C36" s="212" t="s">
        <v>3945</v>
      </c>
      <c r="D36" s="214" t="s">
        <v>3946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3843</v>
      </c>
      <c r="B37" s="211" t="s">
        <v>3947</v>
      </c>
      <c r="C37" s="212" t="s">
        <v>3948</v>
      </c>
      <c r="D37" s="214" t="s">
        <v>3949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3843</v>
      </c>
      <c r="B38" s="211" t="s">
        <v>3950</v>
      </c>
      <c r="C38" s="212" t="s">
        <v>3951</v>
      </c>
      <c r="D38" s="214" t="s">
        <v>3952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3843</v>
      </c>
      <c r="B39" s="211" t="s">
        <v>3953</v>
      </c>
      <c r="C39" s="212" t="s">
        <v>3954</v>
      </c>
      <c r="D39" s="214" t="s">
        <v>3955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3956</v>
      </c>
      <c r="B40" s="210" t="s">
        <v>3957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3956</v>
      </c>
      <c r="B41" s="211" t="s">
        <v>3958</v>
      </c>
      <c r="C41" s="212" t="s">
        <v>3959</v>
      </c>
      <c r="D41" s="214" t="s">
        <v>3960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3956</v>
      </c>
      <c r="B42" s="211" t="s">
        <v>3961</v>
      </c>
      <c r="C42" s="212" t="s">
        <v>3962</v>
      </c>
      <c r="D42" s="214" t="s">
        <v>3963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3956</v>
      </c>
      <c r="B43" s="211" t="s">
        <v>3964</v>
      </c>
      <c r="C43" s="212" t="s">
        <v>3965</v>
      </c>
      <c r="D43" s="214" t="s">
        <v>3966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3956</v>
      </c>
      <c r="B44" s="211" t="s">
        <v>3967</v>
      </c>
      <c r="C44" s="212" t="s">
        <v>3968</v>
      </c>
      <c r="D44" s="214" t="s">
        <v>3969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3956</v>
      </c>
      <c r="B45" s="211" t="s">
        <v>3970</v>
      </c>
      <c r="C45" s="212" t="s">
        <v>3971</v>
      </c>
      <c r="D45" s="214" t="s">
        <v>3972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3956</v>
      </c>
      <c r="B46" s="211" t="s">
        <v>3973</v>
      </c>
      <c r="C46" s="212" t="s">
        <v>3974</v>
      </c>
      <c r="D46" s="214" t="s">
        <v>3975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3956</v>
      </c>
      <c r="B47" s="211" t="s">
        <v>3976</v>
      </c>
      <c r="C47" s="212" t="s">
        <v>3977</v>
      </c>
      <c r="D47" s="214" t="s">
        <v>3978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3956</v>
      </c>
      <c r="B48" s="211" t="s">
        <v>3979</v>
      </c>
      <c r="C48" s="212" t="s">
        <v>3980</v>
      </c>
      <c r="D48" s="214" t="s">
        <v>3981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3982</v>
      </c>
      <c r="B49" s="210" t="s">
        <v>3983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3982</v>
      </c>
      <c r="B50" s="211" t="s">
        <v>3984</v>
      </c>
      <c r="C50" s="212" t="s">
        <v>3985</v>
      </c>
      <c r="D50" s="214" t="s">
        <v>3986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3982</v>
      </c>
      <c r="B51" s="211" t="s">
        <v>3987</v>
      </c>
      <c r="C51" s="212" t="s">
        <v>3988</v>
      </c>
      <c r="D51" s="214" t="s">
        <v>3989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3982</v>
      </c>
      <c r="B52" s="211" t="s">
        <v>3990</v>
      </c>
      <c r="C52" s="212" t="s">
        <v>3991</v>
      </c>
      <c r="D52" s="214" t="s">
        <v>3992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3982</v>
      </c>
      <c r="B53" s="211" t="s">
        <v>3993</v>
      </c>
      <c r="C53" s="212" t="s">
        <v>3994</v>
      </c>
      <c r="D53" s="214" t="s">
        <v>3995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3982</v>
      </c>
      <c r="B54" s="211" t="s">
        <v>3996</v>
      </c>
      <c r="C54" s="212" t="s">
        <v>3997</v>
      </c>
      <c r="D54" s="214" t="s">
        <v>3998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3982</v>
      </c>
      <c r="B55" s="211" t="s">
        <v>3999</v>
      </c>
      <c r="C55" s="212" t="s">
        <v>4000</v>
      </c>
      <c r="D55" s="214" t="s">
        <v>4001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3982</v>
      </c>
      <c r="B56" s="211" t="s">
        <v>4002</v>
      </c>
      <c r="C56" s="212" t="s">
        <v>4003</v>
      </c>
      <c r="D56" s="214" t="s">
        <v>4004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3982</v>
      </c>
      <c r="B57" s="211" t="s">
        <v>4005</v>
      </c>
      <c r="C57" s="212" t="s">
        <v>4006</v>
      </c>
      <c r="D57" s="214" t="s">
        <v>4007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3982</v>
      </c>
      <c r="B58" s="211" t="s">
        <v>4008</v>
      </c>
      <c r="C58" s="212" t="s">
        <v>4009</v>
      </c>
      <c r="D58" s="214" t="s">
        <v>4010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3982</v>
      </c>
      <c r="B59" s="211" t="s">
        <v>4011</v>
      </c>
      <c r="C59" s="212" t="s">
        <v>4012</v>
      </c>
      <c r="D59" s="214" t="s">
        <v>4013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3982</v>
      </c>
      <c r="B60" s="211" t="s">
        <v>4014</v>
      </c>
      <c r="C60" s="212" t="s">
        <v>4015</v>
      </c>
      <c r="D60" s="214" t="s">
        <v>4016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3982</v>
      </c>
      <c r="B61" s="211" t="s">
        <v>4017</v>
      </c>
      <c r="C61" s="212" t="s">
        <v>4018</v>
      </c>
      <c r="D61" s="214" t="s">
        <v>4019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3982</v>
      </c>
      <c r="B62" s="211" t="s">
        <v>4020</v>
      </c>
      <c r="C62" s="212" t="s">
        <v>4021</v>
      </c>
      <c r="D62" s="214" t="s">
        <v>4022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3982</v>
      </c>
      <c r="B63" s="211" t="s">
        <v>4023</v>
      </c>
      <c r="C63" s="212" t="s">
        <v>4024</v>
      </c>
      <c r="D63" s="214" t="s">
        <v>4025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4026</v>
      </c>
      <c r="B64" s="210" t="s">
        <v>4027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4026</v>
      </c>
      <c r="B65" s="211" t="s">
        <v>4028</v>
      </c>
      <c r="C65" s="212" t="s">
        <v>4029</v>
      </c>
      <c r="D65" s="214" t="s">
        <v>4030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4026</v>
      </c>
      <c r="B66" s="211" t="s">
        <v>4031</v>
      </c>
      <c r="C66" s="212" t="s">
        <v>4032</v>
      </c>
      <c r="D66" s="214" t="s">
        <v>4033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4026</v>
      </c>
      <c r="B67" s="211" t="s">
        <v>4034</v>
      </c>
      <c r="C67" s="212" t="s">
        <v>4035</v>
      </c>
      <c r="D67" s="214" t="s">
        <v>4036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4026</v>
      </c>
      <c r="B68" s="211" t="s">
        <v>4037</v>
      </c>
      <c r="C68" s="212" t="s">
        <v>4038</v>
      </c>
      <c r="D68" s="214" t="s">
        <v>4039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4026</v>
      </c>
      <c r="B69" s="211" t="s">
        <v>4040</v>
      </c>
      <c r="C69" s="212" t="s">
        <v>4041</v>
      </c>
      <c r="D69" s="214" t="s">
        <v>4042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4026</v>
      </c>
      <c r="B70" s="211" t="s">
        <v>4043</v>
      </c>
      <c r="C70" s="212" t="s">
        <v>4044</v>
      </c>
      <c r="D70" s="214" t="s">
        <v>4045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4026</v>
      </c>
      <c r="B71" s="211" t="s">
        <v>4046</v>
      </c>
      <c r="C71" s="212" t="s">
        <v>4047</v>
      </c>
      <c r="D71" s="214" t="s">
        <v>4048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4026</v>
      </c>
      <c r="B72" s="211" t="s">
        <v>4049</v>
      </c>
      <c r="C72" s="212" t="s">
        <v>4050</v>
      </c>
      <c r="D72" s="214" t="s">
        <v>4051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4026</v>
      </c>
      <c r="B73" s="211" t="s">
        <v>4052</v>
      </c>
      <c r="C73" s="212" t="s">
        <v>4053</v>
      </c>
      <c r="D73" s="214" t="s">
        <v>4054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4026</v>
      </c>
      <c r="B74" s="211" t="s">
        <v>4055</v>
      </c>
      <c r="C74" s="212" t="s">
        <v>4056</v>
      </c>
      <c r="D74" s="214" t="s">
        <v>4057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4026</v>
      </c>
      <c r="B75" s="211" t="s">
        <v>4058</v>
      </c>
      <c r="C75" s="212" t="s">
        <v>4059</v>
      </c>
      <c r="D75" s="214" t="s">
        <v>4060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4026</v>
      </c>
      <c r="B76" s="211" t="s">
        <v>4061</v>
      </c>
      <c r="C76" s="212" t="s">
        <v>4062</v>
      </c>
      <c r="D76" s="214" t="s">
        <v>4063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4026</v>
      </c>
      <c r="B77" s="211" t="s">
        <v>4064</v>
      </c>
      <c r="C77" s="212" t="s">
        <v>4065</v>
      </c>
      <c r="D77" s="214" t="s">
        <v>4066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4026</v>
      </c>
      <c r="B78" s="211" t="s">
        <v>4067</v>
      </c>
      <c r="C78" s="212" t="s">
        <v>4068</v>
      </c>
      <c r="D78" s="214" t="s">
        <v>4069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4026</v>
      </c>
      <c r="B79" s="211" t="s">
        <v>4070</v>
      </c>
      <c r="C79" s="212" t="s">
        <v>4071</v>
      </c>
      <c r="D79" s="214" t="s">
        <v>4072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4026</v>
      </c>
      <c r="B80" s="211" t="s">
        <v>4073</v>
      </c>
      <c r="C80" s="212" t="s">
        <v>4074</v>
      </c>
      <c r="D80" s="214" t="s">
        <v>4075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4026</v>
      </c>
      <c r="B81" s="211" t="s">
        <v>4076</v>
      </c>
      <c r="C81" s="212" t="s">
        <v>4077</v>
      </c>
      <c r="D81" s="214" t="s">
        <v>4078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4026</v>
      </c>
      <c r="B82" s="211" t="s">
        <v>4079</v>
      </c>
      <c r="C82" s="212" t="s">
        <v>4080</v>
      </c>
      <c r="D82" s="214" t="s">
        <v>4081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4026</v>
      </c>
      <c r="B83" s="211" t="s">
        <v>4082</v>
      </c>
      <c r="C83" s="212" t="s">
        <v>4083</v>
      </c>
      <c r="D83" s="214" t="s">
        <v>4084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4026</v>
      </c>
      <c r="B84" s="211" t="s">
        <v>4085</v>
      </c>
      <c r="C84" s="212" t="s">
        <v>4086</v>
      </c>
      <c r="D84" s="214" t="s">
        <v>4087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4026</v>
      </c>
      <c r="B85" s="211" t="s">
        <v>4088</v>
      </c>
      <c r="C85" s="212" t="s">
        <v>4089</v>
      </c>
      <c r="D85" s="214" t="s">
        <v>4090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4026</v>
      </c>
      <c r="B86" s="211" t="s">
        <v>4091</v>
      </c>
      <c r="C86" s="212" t="s">
        <v>4092</v>
      </c>
      <c r="D86" s="214" t="s">
        <v>4093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4026</v>
      </c>
      <c r="B87" s="211" t="s">
        <v>4094</v>
      </c>
      <c r="C87" s="212" t="s">
        <v>4095</v>
      </c>
      <c r="D87" s="214" t="s">
        <v>4096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4026</v>
      </c>
      <c r="B88" s="211" t="s">
        <v>4097</v>
      </c>
      <c r="C88" s="212" t="s">
        <v>4098</v>
      </c>
      <c r="D88" s="214" t="s">
        <v>4099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4026</v>
      </c>
      <c r="B89" s="211" t="s">
        <v>4100</v>
      </c>
      <c r="C89" s="212" t="s">
        <v>4101</v>
      </c>
      <c r="D89" s="214" t="s">
        <v>4102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4026</v>
      </c>
      <c r="B90" s="211" t="s">
        <v>4103</v>
      </c>
      <c r="C90" s="212" t="s">
        <v>4104</v>
      </c>
      <c r="D90" s="214" t="s">
        <v>4105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4026</v>
      </c>
      <c r="B91" s="211" t="s">
        <v>4106</v>
      </c>
      <c r="C91" s="212" t="s">
        <v>4107</v>
      </c>
      <c r="D91" s="214" t="s">
        <v>4108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4026</v>
      </c>
      <c r="B92" s="211" t="s">
        <v>4109</v>
      </c>
      <c r="C92" s="212" t="s">
        <v>4110</v>
      </c>
      <c r="D92" s="214" t="s">
        <v>4111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4026</v>
      </c>
      <c r="B93" s="211" t="s">
        <v>4112</v>
      </c>
      <c r="C93" s="212" t="s">
        <v>4113</v>
      </c>
      <c r="D93" s="214" t="s">
        <v>4114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4026</v>
      </c>
      <c r="B94" s="211" t="s">
        <v>4115</v>
      </c>
      <c r="C94" s="212" t="s">
        <v>4116</v>
      </c>
      <c r="D94" s="214" t="s">
        <v>4117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4026</v>
      </c>
      <c r="B95" s="211" t="s">
        <v>4118</v>
      </c>
      <c r="C95" s="212" t="s">
        <v>4119</v>
      </c>
      <c r="D95" s="214" t="s">
        <v>4120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4026</v>
      </c>
      <c r="B96" s="211" t="s">
        <v>4121</v>
      </c>
      <c r="C96" s="212" t="s">
        <v>4122</v>
      </c>
      <c r="D96" s="214" t="s">
        <v>4123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4026</v>
      </c>
      <c r="B97" s="211" t="s">
        <v>4124</v>
      </c>
      <c r="C97" s="212" t="s">
        <v>4125</v>
      </c>
      <c r="D97" s="214" t="s">
        <v>4126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4026</v>
      </c>
      <c r="B98" s="218" t="s">
        <v>4127</v>
      </c>
      <c r="C98" s="219" t="s">
        <v>4128</v>
      </c>
      <c r="D98" s="220" t="s">
        <v>4129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1080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IFERROR(INDEX('Recommendations'!$G$2:$G$230, MATCH(F2,'Recommendations'!$A$2:$A$230,0))="Implemented", FALSE))</xm:f>
            <x14:dxf>
              <font>
                <color rgb="FF000000"/>
              </font>
              <fill>
                <patternFill>
                  <bgColor rgb="FF3C7D22"/>
                </patternFill>
              </fill>
            </x14:dxf>
          </x14:cfRule>
          <x14:cfRule type="expression" priority="2" id="{00000000-000E-0000-0900-000002000000}">
            <xm:f>AND(F2&lt;&gt;"", IFERROR(INDEX('Recommendations'!$G$2:$G$230, MATCH(F2,'Recommendations'!$A$2:$A$230,0))="Compensated", FALSE))</xm:f>
            <x14:dxf>
              <font>
                <color rgb="FF000000"/>
              </font>
              <fill>
                <patternFill>
                  <bgColor rgb="FFC6E0B4"/>
                </patternFill>
              </fill>
            </x14:dxf>
          </x14:cfRule>
          <x14:cfRule type="expression" priority="3" id="{00000000-000E-0000-0900-000003000000}">
            <xm:f>AND(F2&lt;&gt;"", IFERROR(INDEX('Recommendations'!$G$2:$G$230, MATCH(F2,'Recommendations'!$A$2:$A$230,0))="Testing", FALSE))</xm:f>
            <x14:dxf>
              <font>
                <color rgb="FF000000"/>
              </font>
              <fill>
                <patternFill>
                  <bgColor rgb="FFFFC000"/>
                </patternFill>
              </fill>
            </x14:dxf>
          </x14:cfRule>
          <x14:cfRule type="expression" priority="4" id="{00000000-000E-0000-0900-000004000000}">
            <xm:f>AND(F2&lt;&gt;"", IFERROR(INDEX('Recommendations'!$G$2:$G$230, MATCH(F2,'Recommendations'!$A$2:$A$230,0))="Failed", FALSE))</xm:f>
            <x14:dxf>
              <font>
                <color rgb="FF000000"/>
              </font>
              <fill>
                <patternFill>
                  <bgColor rgb="FFD82891"/>
                </patternFill>
              </fill>
            </x14:dxf>
          </x14:cfRule>
          <x14:cfRule type="expression" priority="5" id="{00000000-000E-0000-0900-000005000000}">
            <xm:f>AND(F2&lt;&gt;"", IFERROR(INDEX('Recommendations'!$G$2:$G$230, MATCH(F2,'Recommendations'!$A$2:$A$230,0))="Risk Accepted", FALSE))</xm:f>
            <x14:dxf>
              <font>
                <color rgb="FF000000"/>
              </font>
              <fill>
                <patternFill>
                  <bgColor rgb="FFD9D9D9"/>
                </patternFill>
              </fill>
            </x14:dxf>
          </x14:cfRule>
          <x14:cfRule type="expression" priority="6" id="{00000000-000E-0000-0900-000006000000}">
            <xm:f>AND(F2&lt;&gt;"", IFERROR(INDEX('Recommendations'!$G$2:$G$230, MATCH(F2,'Recommendations'!$A$2:$A$230,0))="N/A",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4130</v>
      </c>
      <c r="C1" s="253" t="s">
        <v>4131</v>
      </c>
      <c r="D1" s="253" t="s">
        <v>4132</v>
      </c>
      <c r="E1" s="253" t="s">
        <v>4133</v>
      </c>
      <c r="F1" s="253" t="s">
        <v>2959</v>
      </c>
      <c r="G1" s="253" t="s">
        <v>4134</v>
      </c>
      <c r="H1" s="253" t="s">
        <v>4135</v>
      </c>
      <c r="I1" s="253" t="s">
        <v>4136</v>
      </c>
      <c r="J1" s="253" t="s">
        <v>10</v>
      </c>
      <c r="K1" s="253" t="s">
        <v>1325</v>
      </c>
      <c r="L1" s="253" t="s">
        <v>1326</v>
      </c>
      <c r="M1" s="253" t="s">
        <v>1327</v>
      </c>
      <c r="N1" s="253" t="s">
        <v>1328</v>
      </c>
      <c r="O1" s="253" t="s">
        <v>1329</v>
      </c>
      <c r="P1" s="253" t="s">
        <v>1330</v>
      </c>
      <c r="Q1" s="253" t="s">
        <v>1331</v>
      </c>
      <c r="R1" s="253" t="s">
        <v>1332</v>
      </c>
      <c r="S1" s="253" t="s">
        <v>1333</v>
      </c>
      <c r="T1" s="253" t="s">
        <v>1334</v>
      </c>
      <c r="U1" s="253" t="s">
        <v>1335</v>
      </c>
      <c r="V1" s="253" t="s">
        <v>1336</v>
      </c>
      <c r="W1" s="253" t="s">
        <v>1337</v>
      </c>
      <c r="X1" s="253" t="s">
        <v>1338</v>
      </c>
      <c r="Y1" s="253" t="s">
        <v>1339</v>
      </c>
      <c r="Z1" s="253" t="s">
        <v>1340</v>
      </c>
      <c r="AA1" s="253" t="s">
        <v>1341</v>
      </c>
      <c r="AB1" s="253" t="s">
        <v>1342</v>
      </c>
      <c r="AC1" s="253" t="s">
        <v>1343</v>
      </c>
      <c r="AD1" s="253" t="s">
        <v>1344</v>
      </c>
      <c r="AE1" s="253" t="s">
        <v>1345</v>
      </c>
      <c r="AF1" s="253" t="s">
        <v>1346</v>
      </c>
      <c r="AG1" s="253" t="s">
        <v>1347</v>
      </c>
      <c r="AH1" s="253" t="s">
        <v>1348</v>
      </c>
      <c r="AI1" s="253" t="s">
        <v>1349</v>
      </c>
      <c r="AJ1" s="253" t="s">
        <v>1350</v>
      </c>
      <c r="AK1" s="253" t="s">
        <v>1351</v>
      </c>
      <c r="AL1" s="253" t="s">
        <v>1352</v>
      </c>
      <c r="AM1" s="253" t="s">
        <v>1353</v>
      </c>
      <c r="AN1" s="253" t="s">
        <v>1354</v>
      </c>
      <c r="AO1" s="253" t="s">
        <v>1355</v>
      </c>
      <c r="AP1" s="253" t="s">
        <v>1356</v>
      </c>
      <c r="AQ1" s="253" t="s">
        <v>1357</v>
      </c>
      <c r="AR1" s="253" t="s">
        <v>1358</v>
      </c>
      <c r="AS1" s="253" t="s">
        <v>1359</v>
      </c>
      <c r="AT1" s="253" t="s">
        <v>1360</v>
      </c>
      <c r="AU1" s="253" t="s">
        <v>1361</v>
      </c>
      <c r="AV1" s="253" t="s">
        <v>1362</v>
      </c>
      <c r="AW1" s="253" t="s">
        <v>1363</v>
      </c>
      <c r="AX1" s="253" t="s">
        <v>1364</v>
      </c>
      <c r="AY1" s="254" t="s">
        <v>1365</v>
      </c>
    </row>
    <row r="2" spans="1:51" ht="60" customHeight="1" outlineLevel="1" x14ac:dyDescent="0.35">
      <c r="A2" s="244" t="s">
        <v>4137</v>
      </c>
      <c r="B2" s="232" t="s">
        <v>4138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1368</v>
      </c>
      <c r="B3" s="233" t="s">
        <v>4139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4140</v>
      </c>
      <c r="B4" s="234" t="s">
        <v>4141</v>
      </c>
      <c r="C4" s="234" t="s">
        <v>4142</v>
      </c>
      <c r="D4" s="234" t="s">
        <v>4143</v>
      </c>
      <c r="E4" s="234" t="s">
        <v>4144</v>
      </c>
      <c r="F4" s="234" t="s">
        <v>19</v>
      </c>
      <c r="G4" s="234" t="s">
        <v>19</v>
      </c>
      <c r="H4" s="234" t="s">
        <v>4145</v>
      </c>
      <c r="I4" s="234" t="s">
        <v>19</v>
      </c>
      <c r="J4" s="234" t="s">
        <v>4146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4147</v>
      </c>
      <c r="B5" s="234" t="s">
        <v>4148</v>
      </c>
      <c r="C5" s="234" t="s">
        <v>4149</v>
      </c>
      <c r="D5" s="234" t="s">
        <v>4150</v>
      </c>
      <c r="E5" s="234" t="s">
        <v>4151</v>
      </c>
      <c r="F5" s="234" t="s">
        <v>4152</v>
      </c>
      <c r="G5" s="234" t="s">
        <v>19</v>
      </c>
      <c r="H5" s="234" t="s">
        <v>4153</v>
      </c>
      <c r="I5" s="234" t="s">
        <v>19</v>
      </c>
      <c r="J5" s="234" t="s">
        <v>4154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1374</v>
      </c>
      <c r="B6" s="233" t="s">
        <v>4155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4156</v>
      </c>
      <c r="B7" s="234" t="s">
        <v>4157</v>
      </c>
      <c r="C7" s="234" t="s">
        <v>4158</v>
      </c>
      <c r="D7" s="234" t="s">
        <v>4159</v>
      </c>
      <c r="E7" s="234" t="s">
        <v>4151</v>
      </c>
      <c r="F7" s="234" t="s">
        <v>4160</v>
      </c>
      <c r="G7" s="234" t="s">
        <v>19</v>
      </c>
      <c r="H7" s="234" t="s">
        <v>4161</v>
      </c>
      <c r="I7" s="234" t="s">
        <v>19</v>
      </c>
      <c r="J7" s="234" t="s">
        <v>4162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4163</v>
      </c>
      <c r="B8" s="234" t="s">
        <v>4164</v>
      </c>
      <c r="C8" s="234" t="s">
        <v>4165</v>
      </c>
      <c r="D8" s="234" t="s">
        <v>4166</v>
      </c>
      <c r="E8" s="234" t="s">
        <v>19</v>
      </c>
      <c r="F8" s="234" t="s">
        <v>19</v>
      </c>
      <c r="G8" s="234" t="s">
        <v>19</v>
      </c>
      <c r="H8" s="234" t="s">
        <v>4167</v>
      </c>
      <c r="I8" s="234" t="s">
        <v>4168</v>
      </c>
      <c r="J8" s="234" t="s">
        <v>4169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4170</v>
      </c>
      <c r="B9" s="234" t="s">
        <v>4171</v>
      </c>
      <c r="C9" s="234" t="s">
        <v>4172</v>
      </c>
      <c r="D9" s="234" t="s">
        <v>4173</v>
      </c>
      <c r="E9" s="234" t="s">
        <v>19</v>
      </c>
      <c r="F9" s="234" t="s">
        <v>19</v>
      </c>
      <c r="G9" s="234" t="s">
        <v>19</v>
      </c>
      <c r="H9" s="234" t="s">
        <v>4174</v>
      </c>
      <c r="I9" s="234" t="s">
        <v>4175</v>
      </c>
      <c r="J9" s="234" t="s">
        <v>4176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4177</v>
      </c>
      <c r="B10" s="234" t="s">
        <v>4178</v>
      </c>
      <c r="C10" s="234" t="s">
        <v>4179</v>
      </c>
      <c r="D10" s="234" t="s">
        <v>4180</v>
      </c>
      <c r="E10" s="234" t="s">
        <v>19</v>
      </c>
      <c r="F10" s="234" t="s">
        <v>19</v>
      </c>
      <c r="G10" s="234" t="s">
        <v>19</v>
      </c>
      <c r="H10" s="234" t="s">
        <v>4181</v>
      </c>
      <c r="I10" s="234" t="s">
        <v>4182</v>
      </c>
      <c r="J10" s="234" t="s">
        <v>4183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4184</v>
      </c>
      <c r="B11" s="234" t="s">
        <v>4185</v>
      </c>
      <c r="C11" s="234" t="s">
        <v>4186</v>
      </c>
      <c r="D11" s="234" t="s">
        <v>4187</v>
      </c>
      <c r="E11" s="234" t="s">
        <v>19</v>
      </c>
      <c r="F11" s="234" t="s">
        <v>19</v>
      </c>
      <c r="G11" s="234" t="s">
        <v>19</v>
      </c>
      <c r="H11" s="234" t="s">
        <v>4188</v>
      </c>
      <c r="I11" s="234" t="s">
        <v>19</v>
      </c>
      <c r="J11" s="234" t="s">
        <v>4189</v>
      </c>
      <c r="K11" s="237">
        <f>IF(COUNTIF(L11:AY11,"&lt;&gt;")=0,"",SUMPRODUCT(((Recommendations[ImplStatus]="Implemented")+(Recommendations[ImplStatus]="Compensated"))*ISNUMBER(MATCH(Recommendations[Id],L11:AY11,0)))/COUNTIF(L11:AY11,"&lt;&gt;"))</f>
        <v>0</v>
      </c>
      <c r="L11" s="240" t="s">
        <v>931</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4190</v>
      </c>
      <c r="B12" s="234" t="s">
        <v>4191</v>
      </c>
      <c r="C12" s="234" t="s">
        <v>4192</v>
      </c>
      <c r="D12" s="234" t="s">
        <v>4193</v>
      </c>
      <c r="E12" s="234" t="s">
        <v>19</v>
      </c>
      <c r="F12" s="234" t="s">
        <v>19</v>
      </c>
      <c r="G12" s="234" t="s">
        <v>4194</v>
      </c>
      <c r="H12" s="234" t="s">
        <v>4195</v>
      </c>
      <c r="I12" s="234" t="s">
        <v>19</v>
      </c>
      <c r="J12" s="234" t="s">
        <v>4196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4197</v>
      </c>
      <c r="B13" s="234" t="s">
        <v>4198</v>
      </c>
      <c r="C13" s="234" t="s">
        <v>4199</v>
      </c>
      <c r="D13" s="234" t="s">
        <v>4200</v>
      </c>
      <c r="E13" s="234" t="s">
        <v>19</v>
      </c>
      <c r="F13" s="234" t="s">
        <v>19</v>
      </c>
      <c r="G13" s="234" t="s">
        <v>19</v>
      </c>
      <c r="H13" s="234" t="s">
        <v>4201</v>
      </c>
      <c r="I13" s="234" t="s">
        <v>19</v>
      </c>
      <c r="J13" s="234" t="s">
        <v>4202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4203</v>
      </c>
      <c r="B14" s="234" t="s">
        <v>4204</v>
      </c>
      <c r="C14" s="234" t="s">
        <v>4205</v>
      </c>
      <c r="D14" s="234" t="s">
        <v>4206</v>
      </c>
      <c r="E14" s="234" t="s">
        <v>19</v>
      </c>
      <c r="F14" s="234" t="s">
        <v>4207</v>
      </c>
      <c r="G14" s="234" t="s">
        <v>19</v>
      </c>
      <c r="H14" s="234" t="s">
        <v>4208</v>
      </c>
      <c r="I14" s="234" t="s">
        <v>4209</v>
      </c>
      <c r="J14" s="234" t="s">
        <v>4210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1379</v>
      </c>
      <c r="B15" s="233" t="s">
        <v>4211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4212</v>
      </c>
      <c r="B16" s="234" t="s">
        <v>4213</v>
      </c>
      <c r="C16" s="234" t="s">
        <v>4214</v>
      </c>
      <c r="D16" s="234" t="s">
        <v>4206</v>
      </c>
      <c r="E16" s="234" t="s">
        <v>19</v>
      </c>
      <c r="F16" s="234" t="s">
        <v>4215</v>
      </c>
      <c r="G16" s="234" t="s">
        <v>19</v>
      </c>
      <c r="H16" s="234" t="s">
        <v>4216</v>
      </c>
      <c r="I16" s="234" t="s">
        <v>19</v>
      </c>
      <c r="J16" s="234" t="s">
        <v>4217</v>
      </c>
      <c r="K16" s="237">
        <f>IF(COUNTIF(L16:AY16,"&lt;&gt;")=0,"",SUMPRODUCT(((Recommendations[ImplStatus]="Implemented")+(Recommendations[ImplStatus]="Compensated"))*ISNUMBER(MATCH(Recommendations[Id],L16:AY16,0)))/COUNTIF(L16:AY16,"&lt;&gt;"))</f>
        <v>0</v>
      </c>
      <c r="L16" s="240" t="s">
        <v>813</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4218</v>
      </c>
      <c r="B17" s="234" t="s">
        <v>4219</v>
      </c>
      <c r="C17" s="234" t="s">
        <v>4220</v>
      </c>
      <c r="D17" s="234" t="s">
        <v>4221</v>
      </c>
      <c r="E17" s="234" t="s">
        <v>19</v>
      </c>
      <c r="F17" s="234" t="s">
        <v>4215</v>
      </c>
      <c r="G17" s="234" t="s">
        <v>19</v>
      </c>
      <c r="H17" s="234" t="s">
        <v>4222</v>
      </c>
      <c r="I17" s="234" t="s">
        <v>19</v>
      </c>
      <c r="J17" s="234" t="s">
        <v>4223</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4224</v>
      </c>
      <c r="B18" s="234" t="s">
        <v>4225</v>
      </c>
      <c r="C18" s="234" t="s">
        <v>4226</v>
      </c>
      <c r="D18" s="234" t="s">
        <v>19</v>
      </c>
      <c r="E18" s="234" t="s">
        <v>19</v>
      </c>
      <c r="F18" s="234" t="s">
        <v>19</v>
      </c>
      <c r="G18" s="234" t="s">
        <v>19</v>
      </c>
      <c r="H18" s="234" t="s">
        <v>4227</v>
      </c>
      <c r="I18" s="234" t="s">
        <v>19</v>
      </c>
      <c r="J18" s="234" t="s">
        <v>4228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1384</v>
      </c>
      <c r="B19" s="233" t="s">
        <v>4229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4230</v>
      </c>
      <c r="B20" s="234" t="s">
        <v>4231</v>
      </c>
      <c r="C20" s="234" t="s">
        <v>4232</v>
      </c>
      <c r="D20" s="234" t="s">
        <v>4233</v>
      </c>
      <c r="E20" s="234" t="s">
        <v>19</v>
      </c>
      <c r="F20" s="234" t="s">
        <v>4234</v>
      </c>
      <c r="G20" s="234" t="s">
        <v>19</v>
      </c>
      <c r="H20" s="234" t="s">
        <v>4235</v>
      </c>
      <c r="I20" s="234" t="s">
        <v>19</v>
      </c>
      <c r="J20" s="234" t="s">
        <v>4236</v>
      </c>
      <c r="K20" s="237">
        <f>IF(COUNTIF(L20:AY20,"&lt;&gt;")=0,"",SUMPRODUCT(((Recommendations[ImplStatus]="Implemented")+(Recommendations[ImplStatus]="Compensated"))*ISNUMBER(MATCH(Recommendations[Id],L20:AY20,0)))/COUNTIF(L20:AY20,"&lt;&gt;"))</f>
        <v>0</v>
      </c>
      <c r="L20" s="240" t="s">
        <v>803</v>
      </c>
      <c r="M20" s="240" t="s">
        <v>808</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4237</v>
      </c>
      <c r="B21" s="234" t="s">
        <v>4238</v>
      </c>
      <c r="C21" s="234" t="s">
        <v>4239</v>
      </c>
      <c r="D21" s="234" t="s">
        <v>4240</v>
      </c>
      <c r="E21" s="234" t="s">
        <v>4241</v>
      </c>
      <c r="F21" s="234" t="s">
        <v>19</v>
      </c>
      <c r="G21" s="234" t="s">
        <v>19</v>
      </c>
      <c r="H21" s="234" t="s">
        <v>4242</v>
      </c>
      <c r="I21" s="234" t="s">
        <v>4243</v>
      </c>
      <c r="J21" s="234" t="s">
        <v>4244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4245</v>
      </c>
      <c r="B22" s="234" t="s">
        <v>4246</v>
      </c>
      <c r="C22" s="234" t="s">
        <v>4247</v>
      </c>
      <c r="D22" s="234" t="s">
        <v>4248</v>
      </c>
      <c r="E22" s="234" t="s">
        <v>19</v>
      </c>
      <c r="F22" s="234" t="s">
        <v>4249</v>
      </c>
      <c r="G22" s="234" t="s">
        <v>19</v>
      </c>
      <c r="H22" s="234" t="s">
        <v>4250</v>
      </c>
      <c r="I22" s="234" t="s">
        <v>19</v>
      </c>
      <c r="J22" s="234" t="s">
        <v>4251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4252</v>
      </c>
      <c r="B23" s="234" t="s">
        <v>4253</v>
      </c>
      <c r="C23" s="234" t="s">
        <v>4254</v>
      </c>
      <c r="D23" s="234" t="s">
        <v>4255</v>
      </c>
      <c r="E23" s="234" t="s">
        <v>19</v>
      </c>
      <c r="F23" s="234" t="s">
        <v>19</v>
      </c>
      <c r="G23" s="234" t="s">
        <v>19</v>
      </c>
      <c r="H23" s="234" t="s">
        <v>4256</v>
      </c>
      <c r="I23" s="234" t="s">
        <v>4257</v>
      </c>
      <c r="J23" s="234" t="s">
        <v>4258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4259</v>
      </c>
      <c r="B24" s="234" t="s">
        <v>4260</v>
      </c>
      <c r="C24" s="234" t="s">
        <v>4261</v>
      </c>
      <c r="D24" s="234" t="s">
        <v>4255</v>
      </c>
      <c r="E24" s="234" t="s">
        <v>19</v>
      </c>
      <c r="F24" s="234" t="s">
        <v>4262</v>
      </c>
      <c r="G24" s="234" t="s">
        <v>19</v>
      </c>
      <c r="H24" s="234" t="s">
        <v>4263</v>
      </c>
      <c r="I24" s="234" t="s">
        <v>19</v>
      </c>
      <c r="J24" s="234" t="s">
        <v>4264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1388</v>
      </c>
      <c r="B25" s="233" t="s">
        <v>4265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4266</v>
      </c>
      <c r="B26" s="234" t="s">
        <v>4267</v>
      </c>
      <c r="C26" s="234" t="s">
        <v>4268</v>
      </c>
      <c r="D26" s="234" t="s">
        <v>4269</v>
      </c>
      <c r="E26" s="234" t="s">
        <v>19</v>
      </c>
      <c r="F26" s="234" t="s">
        <v>4270</v>
      </c>
      <c r="G26" s="234" t="s">
        <v>19</v>
      </c>
      <c r="H26" s="234" t="s">
        <v>4271</v>
      </c>
      <c r="I26" s="234" t="s">
        <v>19</v>
      </c>
      <c r="J26" s="234" t="s">
        <v>4272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4273</v>
      </c>
      <c r="B27" s="232" t="s">
        <v>4274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1394</v>
      </c>
      <c r="B28" s="233" t="s">
        <v>4275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4276</v>
      </c>
      <c r="B29" s="234" t="s">
        <v>4277</v>
      </c>
      <c r="C29" s="234" t="s">
        <v>4278</v>
      </c>
      <c r="D29" s="234" t="s">
        <v>4279</v>
      </c>
      <c r="E29" s="234" t="s">
        <v>4280</v>
      </c>
      <c r="F29" s="234" t="s">
        <v>19</v>
      </c>
      <c r="G29" s="234" t="s">
        <v>19</v>
      </c>
      <c r="H29" s="234" t="s">
        <v>4281</v>
      </c>
      <c r="I29" s="234" t="s">
        <v>19</v>
      </c>
      <c r="J29" s="234" t="s">
        <v>4282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4283</v>
      </c>
      <c r="B30" s="234" t="s">
        <v>4284</v>
      </c>
      <c r="C30" s="234" t="s">
        <v>4149</v>
      </c>
      <c r="D30" s="234" t="s">
        <v>4150</v>
      </c>
      <c r="E30" s="234" t="s">
        <v>19</v>
      </c>
      <c r="F30" s="234" t="s">
        <v>4152</v>
      </c>
      <c r="G30" s="234" t="s">
        <v>19</v>
      </c>
      <c r="H30" s="234" t="s">
        <v>4285</v>
      </c>
      <c r="I30" s="234" t="s">
        <v>19</v>
      </c>
      <c r="J30" s="234" t="s">
        <v>4286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1399</v>
      </c>
      <c r="B31" s="233" t="s">
        <v>4287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4288</v>
      </c>
      <c r="B32" s="234" t="s">
        <v>4289</v>
      </c>
      <c r="C32" s="234" t="s">
        <v>4290</v>
      </c>
      <c r="D32" s="234" t="s">
        <v>4291</v>
      </c>
      <c r="E32" s="234" t="s">
        <v>19</v>
      </c>
      <c r="F32" s="234" t="s">
        <v>19</v>
      </c>
      <c r="G32" s="234" t="s">
        <v>4292</v>
      </c>
      <c r="H32" s="234" t="s">
        <v>4293</v>
      </c>
      <c r="I32" s="234" t="s">
        <v>19</v>
      </c>
      <c r="J32" s="234" t="s">
        <v>4294</v>
      </c>
      <c r="K32" s="237">
        <f>IF(COUNTIF(L32:AY32,"&lt;&gt;")=0,"",SUMPRODUCT(((Recommendations[ImplStatus]="Implemented")+(Recommendations[ImplStatus]="Compensated"))*ISNUMBER(MATCH(Recommendations[Id],L32:AY32,0)))/COUNTIF(L32:AY32,"&lt;&gt;"))</f>
        <v>0</v>
      </c>
      <c r="L32" s="240" t="s">
        <v>408</v>
      </c>
      <c r="M32" s="240" t="s">
        <v>412</v>
      </c>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4295</v>
      </c>
      <c r="B33" s="234" t="s">
        <v>4296</v>
      </c>
      <c r="C33" s="234" t="s">
        <v>4297</v>
      </c>
      <c r="D33" s="234" t="s">
        <v>4298</v>
      </c>
      <c r="E33" s="234" t="s">
        <v>19</v>
      </c>
      <c r="F33" s="234" t="s">
        <v>4299</v>
      </c>
      <c r="G33" s="234" t="s">
        <v>19</v>
      </c>
      <c r="H33" s="234" t="s">
        <v>4300</v>
      </c>
      <c r="I33" s="234" t="s">
        <v>4301</v>
      </c>
      <c r="J33" s="234" t="s">
        <v>4302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4303</v>
      </c>
      <c r="B34" s="234" t="s">
        <v>4304</v>
      </c>
      <c r="C34" s="234" t="s">
        <v>4305</v>
      </c>
      <c r="D34" s="234" t="s">
        <v>4306</v>
      </c>
      <c r="E34" s="234" t="s">
        <v>19</v>
      </c>
      <c r="F34" s="234" t="s">
        <v>19</v>
      </c>
      <c r="G34" s="234" t="s">
        <v>19</v>
      </c>
      <c r="H34" s="234" t="s">
        <v>4307</v>
      </c>
      <c r="I34" s="234" t="s">
        <v>19</v>
      </c>
      <c r="J34" s="234" t="s">
        <v>4308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4309</v>
      </c>
      <c r="B35" s="234" t="s">
        <v>4310</v>
      </c>
      <c r="C35" s="234" t="s">
        <v>4311</v>
      </c>
      <c r="D35" s="234" t="s">
        <v>4312</v>
      </c>
      <c r="E35" s="234" t="s">
        <v>19</v>
      </c>
      <c r="F35" s="234" t="s">
        <v>4313</v>
      </c>
      <c r="G35" s="234" t="s">
        <v>19</v>
      </c>
      <c r="H35" s="234" t="s">
        <v>4314</v>
      </c>
      <c r="I35" s="234" t="s">
        <v>19</v>
      </c>
      <c r="J35" s="234" t="s">
        <v>4315</v>
      </c>
      <c r="K35" s="237">
        <f>IF(COUNTIF(L35:AY35,"&lt;&gt;")=0,"",SUMPRODUCT(((Recommendations[ImplStatus]="Implemented")+(Recommendations[ImplStatus]="Compensated"))*ISNUMBER(MATCH(Recommendations[Id],L35:AY35,0)))/COUNTIF(L35:AY35,"&lt;&gt;"))</f>
        <v>0</v>
      </c>
      <c r="L35" s="240" t="s">
        <v>181</v>
      </c>
      <c r="M35" s="240" t="s">
        <v>270</v>
      </c>
      <c r="N35" s="240" t="s">
        <v>275</v>
      </c>
      <c r="O35" s="240" t="s">
        <v>290</v>
      </c>
      <c r="P35" s="240" t="s">
        <v>295</v>
      </c>
      <c r="Q35" s="240" t="s">
        <v>389</v>
      </c>
      <c r="R35" s="240" t="s">
        <v>393</v>
      </c>
      <c r="S35" s="240" t="s">
        <v>398</v>
      </c>
      <c r="T35" s="240" t="s">
        <v>788</v>
      </c>
      <c r="U35" s="240" t="s">
        <v>793</v>
      </c>
      <c r="V35" s="240" t="s">
        <v>798</v>
      </c>
      <c r="W35" s="240" t="s">
        <v>926</v>
      </c>
      <c r="X35" s="240" t="s">
        <v>955</v>
      </c>
      <c r="Y35" s="240" t="s">
        <v>960</v>
      </c>
      <c r="Z35" s="240" t="s">
        <v>984</v>
      </c>
      <c r="AA35" s="240" t="s">
        <v>989</v>
      </c>
      <c r="AB35" s="240" t="s">
        <v>993</v>
      </c>
      <c r="AC35" s="240" t="s">
        <v>998</v>
      </c>
      <c r="AD35" s="240" t="s">
        <v>1002</v>
      </c>
      <c r="AE35" s="240" t="s">
        <v>1036</v>
      </c>
      <c r="AF35" s="240" t="s">
        <v>1075</v>
      </c>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4316</v>
      </c>
      <c r="B36" s="234" t="s">
        <v>4317</v>
      </c>
      <c r="C36" s="234" t="s">
        <v>4318</v>
      </c>
      <c r="D36" s="234" t="s">
        <v>4319</v>
      </c>
      <c r="E36" s="234" t="s">
        <v>19</v>
      </c>
      <c r="F36" s="234" t="s">
        <v>19</v>
      </c>
      <c r="G36" s="234" t="s">
        <v>4320</v>
      </c>
      <c r="H36" s="234" t="s">
        <v>4321</v>
      </c>
      <c r="I36" s="234" t="s">
        <v>19</v>
      </c>
      <c r="J36" s="234" t="s">
        <v>4322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4323</v>
      </c>
      <c r="B37" s="234" t="s">
        <v>4324</v>
      </c>
      <c r="C37" s="234" t="s">
        <v>4325</v>
      </c>
      <c r="D37" s="234" t="s">
        <v>4326</v>
      </c>
      <c r="E37" s="234" t="s">
        <v>19</v>
      </c>
      <c r="F37" s="234" t="s">
        <v>4327</v>
      </c>
      <c r="G37" s="234" t="s">
        <v>4328</v>
      </c>
      <c r="H37" s="234" t="s">
        <v>4329</v>
      </c>
      <c r="I37" s="234" t="s">
        <v>19</v>
      </c>
      <c r="J37" s="234" t="s">
        <v>4330</v>
      </c>
      <c r="K37" s="237">
        <f>IF(COUNTIF(L37:AY37,"&lt;&gt;")=0,"",SUMPRODUCT(((Recommendations[ImplStatus]="Implemented")+(Recommendations[ImplStatus]="Compensated"))*ISNUMBER(MATCH(Recommendations[Id],L37:AY37,0)))/COUNTIF(L37:AY37,"&lt;&gt;"))</f>
        <v>0</v>
      </c>
      <c r="L37" s="240" t="s">
        <v>206</v>
      </c>
      <c r="M37" s="240" t="s">
        <v>211</v>
      </c>
      <c r="N37" s="240" t="s">
        <v>220</v>
      </c>
      <c r="O37" s="240" t="s">
        <v>225</v>
      </c>
      <c r="P37" s="240" t="s">
        <v>280</v>
      </c>
      <c r="Q37" s="240" t="s">
        <v>285</v>
      </c>
      <c r="R37" s="240" t="s">
        <v>300</v>
      </c>
      <c r="S37" s="240" t="s">
        <v>340</v>
      </c>
      <c r="T37" s="240" t="s">
        <v>345</v>
      </c>
      <c r="U37" s="240" t="s">
        <v>349</v>
      </c>
      <c r="V37" s="240" t="s">
        <v>354</v>
      </c>
      <c r="W37" s="240" t="s">
        <v>359</v>
      </c>
      <c r="X37" s="240" t="s">
        <v>369</v>
      </c>
      <c r="Y37" s="240" t="s">
        <v>379</v>
      </c>
      <c r="Z37" s="240" t="s">
        <v>403</v>
      </c>
      <c r="AA37" s="240" t="s">
        <v>441</v>
      </c>
      <c r="AB37" s="240" t="s">
        <v>446</v>
      </c>
      <c r="AC37" s="240" t="s">
        <v>450</v>
      </c>
      <c r="AD37" s="240" t="s">
        <v>454</v>
      </c>
      <c r="AE37" s="240" t="s">
        <v>458</v>
      </c>
      <c r="AF37" s="240" t="s">
        <v>462</v>
      </c>
      <c r="AG37" s="240" t="s">
        <v>721</v>
      </c>
      <c r="AH37" s="240" t="s">
        <v>822</v>
      </c>
      <c r="AI37" s="240" t="s">
        <v>846</v>
      </c>
      <c r="AJ37" s="240" t="s">
        <v>878</v>
      </c>
      <c r="AK37" s="240" t="s">
        <v>901</v>
      </c>
      <c r="AL37" s="240" t="s">
        <v>906</v>
      </c>
      <c r="AM37" s="240" t="s">
        <v>911</v>
      </c>
      <c r="AN37" s="240"/>
      <c r="AO37" s="240"/>
      <c r="AP37" s="240"/>
      <c r="AQ37" s="240"/>
      <c r="AR37" s="240"/>
      <c r="AS37" s="240"/>
      <c r="AT37" s="240"/>
      <c r="AU37" s="240"/>
      <c r="AV37" s="240"/>
      <c r="AW37" s="240"/>
      <c r="AX37" s="240"/>
      <c r="AY37" s="250"/>
    </row>
    <row r="38" spans="1:51" ht="60" customHeight="1" x14ac:dyDescent="0.35">
      <c r="A38" s="246" t="s">
        <v>4331</v>
      </c>
      <c r="B38" s="234" t="s">
        <v>4332</v>
      </c>
      <c r="C38" s="234" t="s">
        <v>4333</v>
      </c>
      <c r="D38" s="234" t="s">
        <v>4334</v>
      </c>
      <c r="E38" s="234" t="s">
        <v>19</v>
      </c>
      <c r="F38" s="234" t="s">
        <v>4327</v>
      </c>
      <c r="G38" s="234" t="s">
        <v>4335</v>
      </c>
      <c r="H38" s="234" t="s">
        <v>4336</v>
      </c>
      <c r="I38" s="234" t="s">
        <v>4337</v>
      </c>
      <c r="J38" s="234" t="s">
        <v>4338</v>
      </c>
      <c r="K38" s="237">
        <f>IF(COUNTIF(L38:AY38,"&lt;&gt;")=0,"",SUMPRODUCT(((Recommendations[ImplStatus]="Implemented")+(Recommendations[ImplStatus]="Compensated"))*ISNUMBER(MATCH(Recommendations[Id],L38:AY38,0)))/COUNTIF(L38:AY38,"&lt;&gt;"))</f>
        <v>0</v>
      </c>
      <c r="L38" s="240" t="s">
        <v>788</v>
      </c>
      <c r="M38" s="240" t="s">
        <v>793</v>
      </c>
      <c r="N38" s="240" t="s">
        <v>798</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1403</v>
      </c>
      <c r="B39" s="233" t="s">
        <v>4339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4340</v>
      </c>
      <c r="B40" s="234" t="s">
        <v>4341</v>
      </c>
      <c r="C40" s="234" t="s">
        <v>4342</v>
      </c>
      <c r="D40" s="234" t="s">
        <v>4343</v>
      </c>
      <c r="E40" s="234" t="s">
        <v>19</v>
      </c>
      <c r="F40" s="234" t="s">
        <v>19</v>
      </c>
      <c r="G40" s="234" t="s">
        <v>19</v>
      </c>
      <c r="H40" s="234" t="s">
        <v>4344</v>
      </c>
      <c r="I40" s="234" t="s">
        <v>4345</v>
      </c>
      <c r="J40" s="234" t="s">
        <v>4346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4347</v>
      </c>
      <c r="B41" s="234" t="s">
        <v>4348</v>
      </c>
      <c r="C41" s="234" t="s">
        <v>4349</v>
      </c>
      <c r="D41" s="234" t="s">
        <v>19</v>
      </c>
      <c r="E41" s="234" t="s">
        <v>19</v>
      </c>
      <c r="F41" s="234" t="s">
        <v>19</v>
      </c>
      <c r="G41" s="234" t="s">
        <v>19</v>
      </c>
      <c r="H41" s="234" t="s">
        <v>4350</v>
      </c>
      <c r="I41" s="234" t="s">
        <v>19</v>
      </c>
      <c r="J41" s="234" t="s">
        <v>4351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4352</v>
      </c>
      <c r="B42" s="232" t="s">
        <v>4353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1426</v>
      </c>
      <c r="B43" s="233" t="s">
        <v>4354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4355</v>
      </c>
      <c r="B44" s="234" t="s">
        <v>4356</v>
      </c>
      <c r="C44" s="234" t="s">
        <v>4357</v>
      </c>
      <c r="D44" s="234" t="s">
        <v>4358</v>
      </c>
      <c r="E44" s="234" t="s">
        <v>4144</v>
      </c>
      <c r="F44" s="234" t="s">
        <v>19</v>
      </c>
      <c r="G44" s="234" t="s">
        <v>19</v>
      </c>
      <c r="H44" s="234" t="s">
        <v>4359</v>
      </c>
      <c r="I44" s="234" t="s">
        <v>19</v>
      </c>
      <c r="J44" s="234" t="s">
        <v>4360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4361</v>
      </c>
      <c r="B45" s="234" t="s">
        <v>4362</v>
      </c>
      <c r="C45" s="234" t="s">
        <v>4363</v>
      </c>
      <c r="D45" s="234" t="s">
        <v>4150</v>
      </c>
      <c r="E45" s="234" t="s">
        <v>19</v>
      </c>
      <c r="F45" s="234" t="s">
        <v>4152</v>
      </c>
      <c r="G45" s="234" t="s">
        <v>19</v>
      </c>
      <c r="H45" s="234" t="s">
        <v>4364</v>
      </c>
      <c r="I45" s="234" t="s">
        <v>19</v>
      </c>
      <c r="J45" s="234" t="s">
        <v>4365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1432</v>
      </c>
      <c r="B46" s="233" t="s">
        <v>4366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4367</v>
      </c>
      <c r="B47" s="234" t="s">
        <v>4368</v>
      </c>
      <c r="C47" s="234" t="s">
        <v>4369</v>
      </c>
      <c r="D47" s="234" t="s">
        <v>4370</v>
      </c>
      <c r="E47" s="234" t="s">
        <v>19</v>
      </c>
      <c r="F47" s="234" t="s">
        <v>4371</v>
      </c>
      <c r="G47" s="234" t="s">
        <v>4372</v>
      </c>
      <c r="H47" s="234" t="s">
        <v>4373</v>
      </c>
      <c r="I47" s="234" t="s">
        <v>4374</v>
      </c>
      <c r="J47" s="234" t="s">
        <v>4375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1436</v>
      </c>
      <c r="B48" s="233" t="s">
        <v>4376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4377</v>
      </c>
      <c r="B49" s="234" t="s">
        <v>4378</v>
      </c>
      <c r="C49" s="234" t="s">
        <v>4379</v>
      </c>
      <c r="D49" s="234" t="s">
        <v>4380</v>
      </c>
      <c r="E49" s="234" t="s">
        <v>4381</v>
      </c>
      <c r="F49" s="234" t="s">
        <v>19</v>
      </c>
      <c r="G49" s="234" t="s">
        <v>19</v>
      </c>
      <c r="H49" s="234" t="s">
        <v>4382</v>
      </c>
      <c r="I49" s="234" t="s">
        <v>4383</v>
      </c>
      <c r="J49" s="234" t="s">
        <v>4384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4385</v>
      </c>
      <c r="B50" s="234" t="s">
        <v>4386</v>
      </c>
      <c r="C50" s="234" t="s">
        <v>4387</v>
      </c>
      <c r="D50" s="234" t="s">
        <v>19</v>
      </c>
      <c r="E50" s="234" t="s">
        <v>4388</v>
      </c>
      <c r="F50" s="234" t="s">
        <v>4389</v>
      </c>
      <c r="G50" s="234" t="s">
        <v>19</v>
      </c>
      <c r="H50" s="234" t="s">
        <v>4382</v>
      </c>
      <c r="I50" s="234" t="s">
        <v>4390</v>
      </c>
      <c r="J50" s="234" t="s">
        <v>4391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4392</v>
      </c>
      <c r="B51" s="234" t="s">
        <v>4393</v>
      </c>
      <c r="C51" s="234" t="s">
        <v>4394</v>
      </c>
      <c r="D51" s="234" t="s">
        <v>19</v>
      </c>
      <c r="E51" s="234" t="s">
        <v>19</v>
      </c>
      <c r="F51" s="234" t="s">
        <v>4395</v>
      </c>
      <c r="G51" s="234" t="s">
        <v>19</v>
      </c>
      <c r="H51" s="234" t="s">
        <v>4382</v>
      </c>
      <c r="I51" s="234" t="s">
        <v>4396</v>
      </c>
      <c r="J51" s="234" t="s">
        <v>4397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4398</v>
      </c>
      <c r="B52" s="234" t="s">
        <v>4399</v>
      </c>
      <c r="C52" s="234" t="s">
        <v>4400</v>
      </c>
      <c r="D52" s="234" t="s">
        <v>19</v>
      </c>
      <c r="E52" s="234" t="s">
        <v>19</v>
      </c>
      <c r="F52" s="234" t="s">
        <v>4401</v>
      </c>
      <c r="G52" s="234" t="s">
        <v>19</v>
      </c>
      <c r="H52" s="234" t="s">
        <v>4382</v>
      </c>
      <c r="I52" s="234" t="s">
        <v>4402</v>
      </c>
      <c r="J52" s="234" t="s">
        <v>4403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4404</v>
      </c>
      <c r="B53" s="234" t="s">
        <v>4405</v>
      </c>
      <c r="C53" s="234" t="s">
        <v>4406</v>
      </c>
      <c r="D53" s="234" t="s">
        <v>4407</v>
      </c>
      <c r="E53" s="234" t="s">
        <v>4408</v>
      </c>
      <c r="F53" s="234" t="s">
        <v>19</v>
      </c>
      <c r="G53" s="234" t="s">
        <v>19</v>
      </c>
      <c r="H53" s="234" t="s">
        <v>4409</v>
      </c>
      <c r="I53" s="234" t="s">
        <v>19</v>
      </c>
      <c r="J53" s="234" t="s">
        <v>4410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4411</v>
      </c>
      <c r="B54" s="234" t="s">
        <v>4412</v>
      </c>
      <c r="C54" s="234" t="s">
        <v>4406</v>
      </c>
      <c r="D54" s="234" t="s">
        <v>4407</v>
      </c>
      <c r="E54" s="234" t="s">
        <v>19</v>
      </c>
      <c r="F54" s="234" t="s">
        <v>19</v>
      </c>
      <c r="G54" s="234" t="s">
        <v>19</v>
      </c>
      <c r="H54" s="234" t="s">
        <v>4413</v>
      </c>
      <c r="I54" s="234" t="s">
        <v>4414</v>
      </c>
      <c r="J54" s="234" t="s">
        <v>4415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1440</v>
      </c>
      <c r="B55" s="233" t="s">
        <v>4416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4417</v>
      </c>
      <c r="B56" s="234" t="s">
        <v>4418</v>
      </c>
      <c r="C56" s="234" t="s">
        <v>4419</v>
      </c>
      <c r="D56" s="234" t="s">
        <v>4420</v>
      </c>
      <c r="E56" s="234" t="s">
        <v>4421</v>
      </c>
      <c r="F56" s="234" t="s">
        <v>19</v>
      </c>
      <c r="G56" s="234" t="s">
        <v>4422</v>
      </c>
      <c r="H56" s="234" t="s">
        <v>19</v>
      </c>
      <c r="I56" s="234" t="s">
        <v>19</v>
      </c>
      <c r="J56" s="234" t="s">
        <v>4423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4424</v>
      </c>
      <c r="B57" s="234" t="s">
        <v>4425</v>
      </c>
      <c r="C57" s="234" t="s">
        <v>4426</v>
      </c>
      <c r="D57" s="234" t="s">
        <v>4427</v>
      </c>
      <c r="E57" s="234" t="s">
        <v>4428</v>
      </c>
      <c r="F57" s="234" t="s">
        <v>19</v>
      </c>
      <c r="G57" s="234" t="s">
        <v>4429</v>
      </c>
      <c r="H57" s="234" t="s">
        <v>4430</v>
      </c>
      <c r="I57" s="234" t="s">
        <v>19</v>
      </c>
      <c r="J57" s="234" t="s">
        <v>4431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1444</v>
      </c>
      <c r="B58" s="233" t="s">
        <v>4432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4433</v>
      </c>
      <c r="B59" s="234" t="s">
        <v>4434</v>
      </c>
      <c r="C59" s="234" t="s">
        <v>4435</v>
      </c>
      <c r="D59" s="234" t="s">
        <v>4436</v>
      </c>
      <c r="E59" s="234" t="s">
        <v>19</v>
      </c>
      <c r="F59" s="234" t="s">
        <v>19</v>
      </c>
      <c r="G59" s="234" t="s">
        <v>4437</v>
      </c>
      <c r="H59" s="234" t="s">
        <v>4438</v>
      </c>
      <c r="I59" s="234" t="s">
        <v>4439</v>
      </c>
      <c r="J59" s="234" t="s">
        <v>4440</v>
      </c>
      <c r="K59" s="237">
        <f>IF(COUNTIF(L59:AY59,"&lt;&gt;")=0,"",SUMPRODUCT(((Recommendations[ImplStatus]="Implemented")+(Recommendations[ImplStatus]="Compensated"))*ISNUMBER(MATCH(Recommendations[Id],L59:AY59,0)))/COUNTIF(L59:AY59,"&lt;&gt;"))</f>
        <v>0</v>
      </c>
      <c r="L59" s="240" t="s">
        <v>215</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4441</v>
      </c>
      <c r="B60" s="234" t="s">
        <v>4442</v>
      </c>
      <c r="C60" s="234" t="s">
        <v>4443</v>
      </c>
      <c r="D60" s="234" t="s">
        <v>19</v>
      </c>
      <c r="E60" s="234" t="s">
        <v>4444</v>
      </c>
      <c r="F60" s="234" t="s">
        <v>4445</v>
      </c>
      <c r="G60" s="234" t="s">
        <v>19</v>
      </c>
      <c r="H60" s="234" t="s">
        <v>4446</v>
      </c>
      <c r="I60" s="234" t="s">
        <v>4447</v>
      </c>
      <c r="J60" s="234" t="s">
        <v>4448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4449</v>
      </c>
      <c r="B61" s="234" t="s">
        <v>4450</v>
      </c>
      <c r="C61" s="234" t="s">
        <v>4451</v>
      </c>
      <c r="D61" s="234" t="s">
        <v>19</v>
      </c>
      <c r="E61" s="234" t="s">
        <v>19</v>
      </c>
      <c r="F61" s="234" t="s">
        <v>19</v>
      </c>
      <c r="G61" s="234" t="s">
        <v>4452</v>
      </c>
      <c r="H61" s="234" t="s">
        <v>4453</v>
      </c>
      <c r="I61" s="234" t="s">
        <v>4454</v>
      </c>
      <c r="J61" s="234" t="s">
        <v>4455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4456</v>
      </c>
      <c r="B62" s="234" t="s">
        <v>4457</v>
      </c>
      <c r="C62" s="234" t="s">
        <v>4458</v>
      </c>
      <c r="D62" s="234" t="s">
        <v>4459</v>
      </c>
      <c r="E62" s="234" t="s">
        <v>19</v>
      </c>
      <c r="F62" s="234" t="s">
        <v>19</v>
      </c>
      <c r="G62" s="234" t="s">
        <v>19</v>
      </c>
      <c r="H62" s="234" t="s">
        <v>4460</v>
      </c>
      <c r="I62" s="234" t="s">
        <v>4461</v>
      </c>
      <c r="J62" s="234" t="s">
        <v>4462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1448</v>
      </c>
      <c r="B63" s="233" t="s">
        <v>4463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4464</v>
      </c>
      <c r="B64" s="234" t="s">
        <v>4465</v>
      </c>
      <c r="C64" s="234" t="s">
        <v>4466</v>
      </c>
      <c r="D64" s="234" t="s">
        <v>4467</v>
      </c>
      <c r="E64" s="234" t="s">
        <v>19</v>
      </c>
      <c r="F64" s="234" t="s">
        <v>19</v>
      </c>
      <c r="G64" s="234" t="s">
        <v>4468</v>
      </c>
      <c r="H64" s="234" t="s">
        <v>4469</v>
      </c>
      <c r="I64" s="234" t="s">
        <v>4470</v>
      </c>
      <c r="J64" s="234" t="s">
        <v>4471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4472</v>
      </c>
      <c r="B65" s="234" t="s">
        <v>4473</v>
      </c>
      <c r="C65" s="234" t="s">
        <v>4474</v>
      </c>
      <c r="D65" s="234" t="s">
        <v>4475</v>
      </c>
      <c r="E65" s="234" t="s">
        <v>19</v>
      </c>
      <c r="F65" s="234" t="s">
        <v>19</v>
      </c>
      <c r="G65" s="234" t="s">
        <v>19</v>
      </c>
      <c r="H65" s="234" t="s">
        <v>4476</v>
      </c>
      <c r="I65" s="234" t="s">
        <v>4477</v>
      </c>
      <c r="J65" s="234" t="s">
        <v>4478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4479</v>
      </c>
      <c r="B66" s="234" t="s">
        <v>4480</v>
      </c>
      <c r="C66" s="234" t="s">
        <v>4481</v>
      </c>
      <c r="D66" s="234" t="s">
        <v>4482</v>
      </c>
      <c r="E66" s="234" t="s">
        <v>19</v>
      </c>
      <c r="F66" s="234" t="s">
        <v>19</v>
      </c>
      <c r="G66" s="234" t="s">
        <v>19</v>
      </c>
      <c r="H66" s="234" t="s">
        <v>4483</v>
      </c>
      <c r="I66" s="234" t="s">
        <v>4484</v>
      </c>
      <c r="J66" s="234" t="s">
        <v>4485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4486</v>
      </c>
      <c r="B67" s="234" t="s">
        <v>4487</v>
      </c>
      <c r="C67" s="234" t="s">
        <v>4488</v>
      </c>
      <c r="D67" s="234" t="s">
        <v>4489</v>
      </c>
      <c r="E67" s="234" t="s">
        <v>19</v>
      </c>
      <c r="F67" s="234" t="s">
        <v>19</v>
      </c>
      <c r="G67" s="234" t="s">
        <v>19</v>
      </c>
      <c r="H67" s="234" t="s">
        <v>4490</v>
      </c>
      <c r="I67" s="234" t="s">
        <v>19</v>
      </c>
      <c r="J67" s="234" t="s">
        <v>4491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4492</v>
      </c>
      <c r="B68" s="234" t="s">
        <v>4493</v>
      </c>
      <c r="C68" s="234" t="s">
        <v>4494</v>
      </c>
      <c r="D68" s="234" t="s">
        <v>19</v>
      </c>
      <c r="E68" s="234" t="s">
        <v>19</v>
      </c>
      <c r="F68" s="234" t="s">
        <v>19</v>
      </c>
      <c r="G68" s="234" t="s">
        <v>19</v>
      </c>
      <c r="H68" s="234" t="s">
        <v>4495</v>
      </c>
      <c r="I68" s="234" t="s">
        <v>19</v>
      </c>
      <c r="J68" s="234" t="s">
        <v>4496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1452</v>
      </c>
      <c r="B69" s="233" t="s">
        <v>4497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4498</v>
      </c>
      <c r="B70" s="234" t="s">
        <v>4499</v>
      </c>
      <c r="C70" s="234" t="s">
        <v>4500</v>
      </c>
      <c r="D70" s="234" t="s">
        <v>19</v>
      </c>
      <c r="E70" s="234" t="s">
        <v>19</v>
      </c>
      <c r="F70" s="234" t="s">
        <v>19</v>
      </c>
      <c r="G70" s="234" t="s">
        <v>4501</v>
      </c>
      <c r="H70" s="234" t="s">
        <v>4502</v>
      </c>
      <c r="I70" s="234" t="s">
        <v>19</v>
      </c>
      <c r="J70" s="234" t="s">
        <v>4503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4504</v>
      </c>
      <c r="B71" s="234" t="s">
        <v>4505</v>
      </c>
      <c r="C71" s="234" t="s">
        <v>4506</v>
      </c>
      <c r="D71" s="234" t="s">
        <v>19</v>
      </c>
      <c r="E71" s="234" t="s">
        <v>19</v>
      </c>
      <c r="F71" s="234" t="s">
        <v>19</v>
      </c>
      <c r="G71" s="234" t="s">
        <v>19</v>
      </c>
      <c r="H71" s="234" t="s">
        <v>4507</v>
      </c>
      <c r="I71" s="234" t="s">
        <v>19</v>
      </c>
      <c r="J71" s="234" t="s">
        <v>4508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4509</v>
      </c>
      <c r="B72" s="234" t="s">
        <v>4510</v>
      </c>
      <c r="C72" s="234" t="s">
        <v>4511</v>
      </c>
      <c r="D72" s="234" t="s">
        <v>4512</v>
      </c>
      <c r="E72" s="234" t="s">
        <v>4513</v>
      </c>
      <c r="F72" s="234" t="s">
        <v>19</v>
      </c>
      <c r="G72" s="234" t="s">
        <v>19</v>
      </c>
      <c r="H72" s="234" t="s">
        <v>4514</v>
      </c>
      <c r="I72" s="234" t="s">
        <v>19</v>
      </c>
      <c r="J72" s="234" t="s">
        <v>4515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4516</v>
      </c>
      <c r="B73" s="234" t="s">
        <v>4517</v>
      </c>
      <c r="C73" s="234" t="s">
        <v>4518</v>
      </c>
      <c r="D73" s="234" t="s">
        <v>4519</v>
      </c>
      <c r="E73" s="234" t="s">
        <v>4513</v>
      </c>
      <c r="F73" s="234" t="s">
        <v>19</v>
      </c>
      <c r="G73" s="234" t="s">
        <v>4520</v>
      </c>
      <c r="H73" s="234" t="s">
        <v>4521</v>
      </c>
      <c r="I73" s="234" t="s">
        <v>19</v>
      </c>
      <c r="J73" s="234" t="s">
        <v>4522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4523</v>
      </c>
      <c r="B74" s="234" t="s">
        <v>4524</v>
      </c>
      <c r="C74" s="234" t="s">
        <v>4525</v>
      </c>
      <c r="D74" s="234" t="s">
        <v>4519</v>
      </c>
      <c r="E74" s="234" t="s">
        <v>4526</v>
      </c>
      <c r="F74" s="234" t="s">
        <v>19</v>
      </c>
      <c r="G74" s="234" t="s">
        <v>4527</v>
      </c>
      <c r="H74" s="234" t="s">
        <v>4528</v>
      </c>
      <c r="I74" s="234" t="s">
        <v>4529</v>
      </c>
      <c r="J74" s="234" t="s">
        <v>4530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4531</v>
      </c>
      <c r="B75" s="234" t="s">
        <v>4532</v>
      </c>
      <c r="C75" s="234" t="s">
        <v>4533</v>
      </c>
      <c r="D75" s="234" t="s">
        <v>4534</v>
      </c>
      <c r="E75" s="234" t="s">
        <v>4526</v>
      </c>
      <c r="F75" s="234" t="s">
        <v>4535</v>
      </c>
      <c r="G75" s="234" t="s">
        <v>4536</v>
      </c>
      <c r="H75" s="234" t="s">
        <v>4537</v>
      </c>
      <c r="I75" s="234" t="s">
        <v>4538</v>
      </c>
      <c r="J75" s="234" t="s">
        <v>4539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4540</v>
      </c>
      <c r="B76" s="234" t="s">
        <v>4541</v>
      </c>
      <c r="C76" s="234" t="s">
        <v>4542</v>
      </c>
      <c r="D76" s="234" t="s">
        <v>4543</v>
      </c>
      <c r="E76" s="234" t="s">
        <v>19</v>
      </c>
      <c r="F76" s="234" t="s">
        <v>19</v>
      </c>
      <c r="G76" s="234" t="s">
        <v>19</v>
      </c>
      <c r="H76" s="234" t="s">
        <v>4544</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4545</v>
      </c>
      <c r="B77" s="234" t="s">
        <v>4546</v>
      </c>
      <c r="C77" s="234" t="s">
        <v>4547</v>
      </c>
      <c r="D77" s="234" t="s">
        <v>19</v>
      </c>
      <c r="E77" s="234" t="s">
        <v>19</v>
      </c>
      <c r="F77" s="234" t="s">
        <v>19</v>
      </c>
      <c r="G77" s="234" t="s">
        <v>4548</v>
      </c>
      <c r="H77" s="234" t="s">
        <v>4549</v>
      </c>
      <c r="I77" s="234" t="s">
        <v>19</v>
      </c>
      <c r="J77" s="234" t="s">
        <v>4550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4551</v>
      </c>
      <c r="B78" s="234" t="s">
        <v>4552</v>
      </c>
      <c r="C78" s="234" t="s">
        <v>4553</v>
      </c>
      <c r="D78" s="234" t="s">
        <v>19</v>
      </c>
      <c r="E78" s="234" t="s">
        <v>19</v>
      </c>
      <c r="F78" s="234" t="s">
        <v>19</v>
      </c>
      <c r="G78" s="234" t="s">
        <v>4554</v>
      </c>
      <c r="H78" s="234" t="s">
        <v>4555</v>
      </c>
      <c r="I78" s="234" t="s">
        <v>4556</v>
      </c>
      <c r="J78" s="234" t="s">
        <v>4557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4558</v>
      </c>
      <c r="B79" s="232" t="s">
        <v>4559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1486</v>
      </c>
      <c r="B80" s="233" t="s">
        <v>4560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4561</v>
      </c>
      <c r="B81" s="234" t="s">
        <v>4562</v>
      </c>
      <c r="C81" s="234" t="s">
        <v>4563</v>
      </c>
      <c r="D81" s="234" t="s">
        <v>4358</v>
      </c>
      <c r="E81" s="234" t="s">
        <v>4564</v>
      </c>
      <c r="F81" s="234" t="s">
        <v>19</v>
      </c>
      <c r="G81" s="234" t="s">
        <v>19</v>
      </c>
      <c r="H81" s="234" t="s">
        <v>4565</v>
      </c>
      <c r="I81" s="234" t="s">
        <v>19</v>
      </c>
      <c r="J81" s="234" t="s">
        <v>4566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4567</v>
      </c>
      <c r="B82" s="234" t="s">
        <v>4568</v>
      </c>
      <c r="C82" s="234" t="s">
        <v>4149</v>
      </c>
      <c r="D82" s="234" t="s">
        <v>4150</v>
      </c>
      <c r="E82" s="234" t="s">
        <v>19</v>
      </c>
      <c r="F82" s="234" t="s">
        <v>4152</v>
      </c>
      <c r="G82" s="234" t="s">
        <v>19</v>
      </c>
      <c r="H82" s="234" t="s">
        <v>4569</v>
      </c>
      <c r="I82" s="234" t="s">
        <v>19</v>
      </c>
      <c r="J82" s="234" t="s">
        <v>4570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1491</v>
      </c>
      <c r="B83" s="233" t="s">
        <v>4571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4572</v>
      </c>
      <c r="B84" s="234" t="s">
        <v>4573</v>
      </c>
      <c r="C84" s="234" t="s">
        <v>4574</v>
      </c>
      <c r="D84" s="234" t="s">
        <v>4575</v>
      </c>
      <c r="E84" s="234" t="s">
        <v>19</v>
      </c>
      <c r="F84" s="234" t="s">
        <v>4576</v>
      </c>
      <c r="G84" s="234" t="s">
        <v>4577</v>
      </c>
      <c r="H84" s="234" t="s">
        <v>4578</v>
      </c>
      <c r="I84" s="234" t="s">
        <v>4579</v>
      </c>
      <c r="J84" s="234" t="s">
        <v>4580</v>
      </c>
      <c r="K84" s="237">
        <f>IF(COUNTIF(L84:AY84,"&lt;&gt;")=0,"",SUMPRODUCT(((Recommendations[ImplStatus]="Implemented")+(Recommendations[ImplStatus]="Compensated"))*ISNUMBER(MATCH(Recommendations[Id],L84:AY84,0)))/COUNTIF(L84:AY84,"&lt;&gt;"))</f>
        <v>0</v>
      </c>
      <c r="L84" s="240" t="s">
        <v>850</v>
      </c>
      <c r="M84" s="240" t="s">
        <v>864</v>
      </c>
      <c r="N84" s="240" t="s">
        <v>869</v>
      </c>
      <c r="O84" s="240" t="s">
        <v>916</v>
      </c>
      <c r="P84" s="240" t="s">
        <v>936</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4581</v>
      </c>
      <c r="B85" s="234" t="s">
        <v>4582</v>
      </c>
      <c r="C85" s="234" t="s">
        <v>4583</v>
      </c>
      <c r="D85" s="234" t="s">
        <v>4584</v>
      </c>
      <c r="E85" s="234" t="s">
        <v>19</v>
      </c>
      <c r="F85" s="234" t="s">
        <v>19</v>
      </c>
      <c r="G85" s="234" t="s">
        <v>19</v>
      </c>
      <c r="H85" s="234" t="s">
        <v>4585</v>
      </c>
      <c r="I85" s="234" t="s">
        <v>4586</v>
      </c>
      <c r="J85" s="234" t="s">
        <v>4587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4588</v>
      </c>
      <c r="B86" s="234" t="s">
        <v>4589</v>
      </c>
      <c r="C86" s="234" t="s">
        <v>4590</v>
      </c>
      <c r="D86" s="234" t="s">
        <v>4591</v>
      </c>
      <c r="E86" s="234" t="s">
        <v>19</v>
      </c>
      <c r="F86" s="234" t="s">
        <v>19</v>
      </c>
      <c r="G86" s="234" t="s">
        <v>4592</v>
      </c>
      <c r="H86" s="234" t="s">
        <v>4593</v>
      </c>
      <c r="I86" s="234" t="s">
        <v>19</v>
      </c>
      <c r="J86" s="234" t="s">
        <v>4594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4595</v>
      </c>
      <c r="B87" s="234" t="s">
        <v>4596</v>
      </c>
      <c r="C87" s="234" t="s">
        <v>4597</v>
      </c>
      <c r="D87" s="234" t="s">
        <v>4598</v>
      </c>
      <c r="E87" s="234" t="s">
        <v>19</v>
      </c>
      <c r="F87" s="234" t="s">
        <v>4599</v>
      </c>
      <c r="G87" s="234" t="s">
        <v>19</v>
      </c>
      <c r="H87" s="234" t="s">
        <v>4600</v>
      </c>
      <c r="I87" s="234" t="s">
        <v>4601</v>
      </c>
      <c r="J87" s="234" t="s">
        <v>4602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4603</v>
      </c>
      <c r="B88" s="232" t="s">
        <v>4604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1538</v>
      </c>
      <c r="B89" s="233" t="s">
        <v>4605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4606</v>
      </c>
      <c r="B90" s="234" t="s">
        <v>4607</v>
      </c>
      <c r="C90" s="234" t="s">
        <v>4608</v>
      </c>
      <c r="D90" s="234" t="s">
        <v>4358</v>
      </c>
      <c r="E90" s="234" t="s">
        <v>4144</v>
      </c>
      <c r="F90" s="234" t="s">
        <v>19</v>
      </c>
      <c r="G90" s="234" t="s">
        <v>19</v>
      </c>
      <c r="H90" s="234" t="s">
        <v>4609</v>
      </c>
      <c r="I90" s="234" t="s">
        <v>19</v>
      </c>
      <c r="J90" s="234" t="s">
        <v>4610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4611</v>
      </c>
      <c r="B91" s="234" t="s">
        <v>4612</v>
      </c>
      <c r="C91" s="234" t="s">
        <v>4613</v>
      </c>
      <c r="D91" s="234" t="s">
        <v>4150</v>
      </c>
      <c r="E91" s="234" t="s">
        <v>19</v>
      </c>
      <c r="F91" s="234" t="s">
        <v>4152</v>
      </c>
      <c r="G91" s="234" t="s">
        <v>19</v>
      </c>
      <c r="H91" s="234" t="s">
        <v>4614</v>
      </c>
      <c r="I91" s="234" t="s">
        <v>19</v>
      </c>
      <c r="J91" s="234" t="s">
        <v>4615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1542</v>
      </c>
      <c r="B92" s="233" t="s">
        <v>4616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4617</v>
      </c>
      <c r="B93" s="234" t="s">
        <v>4618</v>
      </c>
      <c r="C93" s="234" t="s">
        <v>4619</v>
      </c>
      <c r="D93" s="234" t="s">
        <v>4620</v>
      </c>
      <c r="E93" s="234" t="s">
        <v>4621</v>
      </c>
      <c r="F93" s="234" t="s">
        <v>19</v>
      </c>
      <c r="G93" s="234" t="s">
        <v>19</v>
      </c>
      <c r="H93" s="234" t="s">
        <v>4622</v>
      </c>
      <c r="I93" s="234" t="s">
        <v>19</v>
      </c>
      <c r="J93" s="234" t="s">
        <v>4623</v>
      </c>
      <c r="K93" s="237">
        <f>IF(COUNTIF(L93:AY93,"&lt;&gt;")=0,"",SUMPRODUCT(((Recommendations[ImplStatus]="Implemented")+(Recommendations[ImplStatus]="Compensated"))*ISNUMBER(MATCH(Recommendations[Id],L93:AY93,0)))/COUNTIF(L93:AY93,"&lt;&gt;"))</f>
        <v>0</v>
      </c>
      <c r="L93" s="240" t="s">
        <v>1065</v>
      </c>
      <c r="M93" s="240" t="s">
        <v>1070</v>
      </c>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4624</v>
      </c>
      <c r="B94" s="234" t="s">
        <v>4625</v>
      </c>
      <c r="C94" s="234" t="s">
        <v>4626</v>
      </c>
      <c r="D94" s="234" t="s">
        <v>4627</v>
      </c>
      <c r="E94" s="234" t="s">
        <v>19</v>
      </c>
      <c r="F94" s="234" t="s">
        <v>4628</v>
      </c>
      <c r="G94" s="234" t="s">
        <v>19</v>
      </c>
      <c r="H94" s="234" t="s">
        <v>4629</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4630</v>
      </c>
      <c r="B95" s="234" t="s">
        <v>4631</v>
      </c>
      <c r="C95" s="234" t="s">
        <v>4632</v>
      </c>
      <c r="D95" s="234" t="s">
        <v>4633</v>
      </c>
      <c r="E95" s="234" t="s">
        <v>19</v>
      </c>
      <c r="F95" s="234" t="s">
        <v>19</v>
      </c>
      <c r="G95" s="234" t="s">
        <v>19</v>
      </c>
      <c r="H95" s="234" t="s">
        <v>4634</v>
      </c>
      <c r="I95" s="234" t="s">
        <v>4635</v>
      </c>
      <c r="J95" s="234" t="s">
        <v>4636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4637</v>
      </c>
      <c r="B96" s="234" t="s">
        <v>4638</v>
      </c>
      <c r="C96" s="234" t="s">
        <v>4639</v>
      </c>
      <c r="D96" s="234" t="s">
        <v>19</v>
      </c>
      <c r="E96" s="234" t="s">
        <v>19</v>
      </c>
      <c r="F96" s="234" t="s">
        <v>19</v>
      </c>
      <c r="G96" s="234" t="s">
        <v>19</v>
      </c>
      <c r="H96" s="234" t="s">
        <v>4640</v>
      </c>
      <c r="I96" s="234" t="s">
        <v>4586</v>
      </c>
      <c r="J96" s="234" t="s">
        <v>4641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1546</v>
      </c>
      <c r="B97" s="233" t="s">
        <v>4642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4643</v>
      </c>
      <c r="B98" s="234" t="s">
        <v>4644</v>
      </c>
      <c r="C98" s="234" t="s">
        <v>4645</v>
      </c>
      <c r="D98" s="234" t="s">
        <v>4646</v>
      </c>
      <c r="E98" s="234" t="s">
        <v>19</v>
      </c>
      <c r="F98" s="234" t="s">
        <v>19</v>
      </c>
      <c r="G98" s="234" t="s">
        <v>19</v>
      </c>
      <c r="H98" s="234" t="s">
        <v>4647</v>
      </c>
      <c r="I98" s="234" t="s">
        <v>19</v>
      </c>
      <c r="J98" s="234" t="s">
        <v>4648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4649</v>
      </c>
      <c r="B99" s="234" t="s">
        <v>4650</v>
      </c>
      <c r="C99" s="234" t="s">
        <v>4651</v>
      </c>
      <c r="D99" s="234" t="s">
        <v>4652</v>
      </c>
      <c r="E99" s="234" t="s">
        <v>4653</v>
      </c>
      <c r="F99" s="234" t="s">
        <v>19</v>
      </c>
      <c r="G99" s="234" t="s">
        <v>19</v>
      </c>
      <c r="H99" s="234" t="s">
        <v>4654</v>
      </c>
      <c r="I99" s="234" t="s">
        <v>19</v>
      </c>
      <c r="J99" s="234" t="s">
        <v>4655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4656</v>
      </c>
      <c r="B100" s="234" t="s">
        <v>4657</v>
      </c>
      <c r="C100" s="234" t="s">
        <v>4658</v>
      </c>
      <c r="D100" s="234" t="s">
        <v>19</v>
      </c>
      <c r="E100" s="234" t="s">
        <v>19</v>
      </c>
      <c r="F100" s="234" t="s">
        <v>19</v>
      </c>
      <c r="G100" s="234" t="s">
        <v>19</v>
      </c>
      <c r="H100" s="234" t="s">
        <v>4659</v>
      </c>
      <c r="I100" s="234" t="s">
        <v>4660</v>
      </c>
      <c r="J100" s="234" t="s">
        <v>4661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4662</v>
      </c>
      <c r="B101" s="234" t="s">
        <v>4663</v>
      </c>
      <c r="C101" s="234" t="s">
        <v>4664</v>
      </c>
      <c r="D101" s="234" t="s">
        <v>19</v>
      </c>
      <c r="E101" s="234" t="s">
        <v>19</v>
      </c>
      <c r="F101" s="234" t="s">
        <v>19</v>
      </c>
      <c r="G101" s="234" t="s">
        <v>19</v>
      </c>
      <c r="H101" s="234" t="s">
        <v>4665</v>
      </c>
      <c r="I101" s="234" t="s">
        <v>4586</v>
      </c>
      <c r="J101" s="234" t="s">
        <v>4666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4667</v>
      </c>
      <c r="B102" s="234" t="s">
        <v>4668</v>
      </c>
      <c r="C102" s="234" t="s">
        <v>4669</v>
      </c>
      <c r="D102" s="234" t="s">
        <v>4670</v>
      </c>
      <c r="E102" s="234" t="s">
        <v>19</v>
      </c>
      <c r="F102" s="234" t="s">
        <v>19</v>
      </c>
      <c r="G102" s="234" t="s">
        <v>19</v>
      </c>
      <c r="H102" s="234" t="s">
        <v>4671</v>
      </c>
      <c r="I102" s="234" t="s">
        <v>19</v>
      </c>
      <c r="J102" s="234" t="s">
        <v>4672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4673</v>
      </c>
      <c r="B103" s="234" t="s">
        <v>4674</v>
      </c>
      <c r="C103" s="234" t="s">
        <v>4675</v>
      </c>
      <c r="D103" s="234" t="s">
        <v>4670</v>
      </c>
      <c r="E103" s="234" t="s">
        <v>19</v>
      </c>
      <c r="F103" s="234" t="s">
        <v>4676</v>
      </c>
      <c r="G103" s="234" t="s">
        <v>19</v>
      </c>
      <c r="H103" s="234" t="s">
        <v>4677</v>
      </c>
      <c r="I103" s="234" t="s">
        <v>4678</v>
      </c>
      <c r="J103" s="234" t="s">
        <v>4679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1550</v>
      </c>
      <c r="B104" s="233" t="s">
        <v>4680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4681</v>
      </c>
      <c r="B105" s="234" t="s">
        <v>4682</v>
      </c>
      <c r="C105" s="234" t="s">
        <v>4683</v>
      </c>
      <c r="D105" s="234" t="s">
        <v>4684</v>
      </c>
      <c r="E105" s="234" t="s">
        <v>4685</v>
      </c>
      <c r="F105" s="234" t="s">
        <v>19</v>
      </c>
      <c r="G105" s="234" t="s">
        <v>19</v>
      </c>
      <c r="H105" s="234" t="s">
        <v>4686</v>
      </c>
      <c r="I105" s="234" t="s">
        <v>4687</v>
      </c>
      <c r="J105" s="234" t="s">
        <v>4688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4689</v>
      </c>
      <c r="B106" s="232" t="s">
        <v>4690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1564</v>
      </c>
      <c r="B107" s="233" t="s">
        <v>4691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4692</v>
      </c>
      <c r="B108" s="234" t="s">
        <v>4693</v>
      </c>
      <c r="C108" s="234" t="s">
        <v>4694</v>
      </c>
      <c r="D108" s="234" t="s">
        <v>4358</v>
      </c>
      <c r="E108" s="234" t="s">
        <v>4144</v>
      </c>
      <c r="F108" s="234" t="s">
        <v>19</v>
      </c>
      <c r="G108" s="234" t="s">
        <v>19</v>
      </c>
      <c r="H108" s="234" t="s">
        <v>4695</v>
      </c>
      <c r="I108" s="234" t="s">
        <v>19</v>
      </c>
      <c r="J108" s="234" t="s">
        <v>4696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4697</v>
      </c>
      <c r="B109" s="234" t="s">
        <v>4698</v>
      </c>
      <c r="C109" s="234" t="s">
        <v>4699</v>
      </c>
      <c r="D109" s="234" t="s">
        <v>4150</v>
      </c>
      <c r="E109" s="234" t="s">
        <v>19</v>
      </c>
      <c r="F109" s="234" t="s">
        <v>4152</v>
      </c>
      <c r="G109" s="234" t="s">
        <v>19</v>
      </c>
      <c r="H109" s="234" t="s">
        <v>4700</v>
      </c>
      <c r="I109" s="234" t="s">
        <v>19</v>
      </c>
      <c r="J109" s="234" t="s">
        <v>4701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1568</v>
      </c>
      <c r="B110" s="233" t="s">
        <v>4702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4703</v>
      </c>
      <c r="B111" s="234" t="s">
        <v>4704</v>
      </c>
      <c r="C111" s="234" t="s">
        <v>4705</v>
      </c>
      <c r="D111" s="234" t="s">
        <v>4706</v>
      </c>
      <c r="E111" s="234" t="s">
        <v>19</v>
      </c>
      <c r="F111" s="234" t="s">
        <v>4707</v>
      </c>
      <c r="G111" s="234" t="s">
        <v>19</v>
      </c>
      <c r="H111" s="234" t="s">
        <v>4708</v>
      </c>
      <c r="I111" s="234" t="s">
        <v>4709</v>
      </c>
      <c r="J111" s="234" t="s">
        <v>4710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4711</v>
      </c>
      <c r="B112" s="234" t="s">
        <v>4712</v>
      </c>
      <c r="C112" s="234" t="s">
        <v>4713</v>
      </c>
      <c r="D112" s="234" t="s">
        <v>4714</v>
      </c>
      <c r="E112" s="234" t="s">
        <v>19</v>
      </c>
      <c r="F112" s="234" t="s">
        <v>19</v>
      </c>
      <c r="G112" s="234" t="s">
        <v>19</v>
      </c>
      <c r="H112" s="234" t="s">
        <v>4715</v>
      </c>
      <c r="I112" s="234" t="s">
        <v>19</v>
      </c>
      <c r="J112" s="234" t="s">
        <v>4716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4717</v>
      </c>
      <c r="B113" s="234" t="s">
        <v>4718</v>
      </c>
      <c r="C113" s="234" t="s">
        <v>4719</v>
      </c>
      <c r="D113" s="234" t="s">
        <v>4720</v>
      </c>
      <c r="E113" s="234" t="s">
        <v>19</v>
      </c>
      <c r="F113" s="234" t="s">
        <v>19</v>
      </c>
      <c r="G113" s="234" t="s">
        <v>19</v>
      </c>
      <c r="H113" s="234" t="s">
        <v>4721</v>
      </c>
      <c r="I113" s="234" t="s">
        <v>4722</v>
      </c>
      <c r="J113" s="234" t="s">
        <v>4723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4724</v>
      </c>
      <c r="B114" s="234" t="s">
        <v>4725</v>
      </c>
      <c r="C114" s="234" t="s">
        <v>4726</v>
      </c>
      <c r="D114" s="234" t="s">
        <v>4727</v>
      </c>
      <c r="E114" s="234" t="s">
        <v>19</v>
      </c>
      <c r="F114" s="234" t="s">
        <v>19</v>
      </c>
      <c r="G114" s="234" t="s">
        <v>4728</v>
      </c>
      <c r="H114" s="234" t="s">
        <v>4729</v>
      </c>
      <c r="I114" s="234" t="s">
        <v>4730</v>
      </c>
      <c r="J114" s="234" t="s">
        <v>4731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4732</v>
      </c>
      <c r="B115" s="234" t="s">
        <v>4733</v>
      </c>
      <c r="C115" s="234" t="s">
        <v>4734</v>
      </c>
      <c r="D115" s="234" t="s">
        <v>4735</v>
      </c>
      <c r="E115" s="234" t="s">
        <v>19</v>
      </c>
      <c r="F115" s="234" t="s">
        <v>4736</v>
      </c>
      <c r="G115" s="234" t="s">
        <v>19</v>
      </c>
      <c r="H115" s="234" t="s">
        <v>4737</v>
      </c>
      <c r="I115" s="234" t="s">
        <v>4737</v>
      </c>
      <c r="J115" s="234" t="s">
        <v>4738</v>
      </c>
      <c r="K115" s="237">
        <f>IF(COUNTIF(L115:AY115,"&lt;&gt;")=0,"",SUMPRODUCT(((Recommendations[ImplStatus]="Implemented")+(Recommendations[ImplStatus]="Compensated"))*ISNUMBER(MATCH(Recommendations[Id],L115:AY115,0)))/COUNTIF(L115:AY115,"&lt;&gt;"))</f>
        <v>0</v>
      </c>
      <c r="L115" s="240" t="s">
        <v>13</v>
      </c>
      <c r="M115" s="240" t="s">
        <v>260</v>
      </c>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1572</v>
      </c>
      <c r="B116" s="233" t="s">
        <v>4739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4740</v>
      </c>
      <c r="B117" s="234" t="s">
        <v>4741</v>
      </c>
      <c r="C117" s="234" t="s">
        <v>4742</v>
      </c>
      <c r="D117" s="234" t="s">
        <v>4743</v>
      </c>
      <c r="E117" s="234" t="s">
        <v>19</v>
      </c>
      <c r="F117" s="234" t="s">
        <v>4744</v>
      </c>
      <c r="G117" s="234" t="s">
        <v>4745</v>
      </c>
      <c r="H117" s="234" t="s">
        <v>4746</v>
      </c>
      <c r="I117" s="234" t="s">
        <v>4747</v>
      </c>
      <c r="J117" s="234" t="s">
        <v>4748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4749</v>
      </c>
      <c r="B118" s="234" t="s">
        <v>4750</v>
      </c>
      <c r="C118" s="234" t="s">
        <v>4751</v>
      </c>
      <c r="D118" s="234" t="s">
        <v>4752</v>
      </c>
      <c r="E118" s="234" t="s">
        <v>19</v>
      </c>
      <c r="F118" s="234" t="s">
        <v>19</v>
      </c>
      <c r="G118" s="234" t="s">
        <v>19</v>
      </c>
      <c r="H118" s="234" t="s">
        <v>4753</v>
      </c>
      <c r="I118" s="234" t="s">
        <v>4586</v>
      </c>
      <c r="J118" s="234" t="s">
        <v>4754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4755</v>
      </c>
      <c r="B119" s="234" t="s">
        <v>4756</v>
      </c>
      <c r="C119" s="234" t="s">
        <v>4757</v>
      </c>
      <c r="D119" s="234" t="s">
        <v>4758</v>
      </c>
      <c r="E119" s="234" t="s">
        <v>19</v>
      </c>
      <c r="F119" s="234" t="s">
        <v>4759</v>
      </c>
      <c r="G119" s="234" t="s">
        <v>19</v>
      </c>
      <c r="H119" s="234" t="s">
        <v>4760</v>
      </c>
      <c r="I119" s="234" t="s">
        <v>4761</v>
      </c>
      <c r="J119" s="234" t="s">
        <v>4762</v>
      </c>
      <c r="K119" s="237">
        <f>IF(COUNTIF(L119:AY119,"&lt;&gt;")=0,"",SUMPRODUCT(((Recommendations[ImplStatus]="Implemented")+(Recommendations[ImplStatus]="Compensated"))*ISNUMBER(MATCH(Recommendations[Id],L119:AY119,0)))/COUNTIF(L119:AY119,"&lt;&gt;"))</f>
        <v>0</v>
      </c>
      <c r="L119" s="240" t="s">
        <v>23</v>
      </c>
      <c r="M119" s="240" t="s">
        <v>265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1576</v>
      </c>
      <c r="B120" s="233" t="s">
        <v>4763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4764</v>
      </c>
      <c r="B121" s="234" t="s">
        <v>4765</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4766</v>
      </c>
      <c r="B122" s="234" t="s">
        <v>4767</v>
      </c>
      <c r="C122" s="234" t="s">
        <v>4768</v>
      </c>
      <c r="D122" s="234" t="s">
        <v>4769</v>
      </c>
      <c r="E122" s="234" t="s">
        <v>19</v>
      </c>
      <c r="F122" s="234" t="s">
        <v>4770</v>
      </c>
      <c r="G122" s="234" t="s">
        <v>19</v>
      </c>
      <c r="H122" s="234" t="s">
        <v>4771</v>
      </c>
      <c r="I122" s="234" t="s">
        <v>4772</v>
      </c>
      <c r="J122" s="234" t="s">
        <v>4773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4774</v>
      </c>
      <c r="B123" s="234" t="s">
        <v>4775</v>
      </c>
      <c r="C123" s="234" t="s">
        <v>4776</v>
      </c>
      <c r="D123" s="234" t="s">
        <v>4777</v>
      </c>
      <c r="E123" s="234" t="s">
        <v>19</v>
      </c>
      <c r="F123" s="234" t="s">
        <v>4778</v>
      </c>
      <c r="G123" s="234" t="s">
        <v>19</v>
      </c>
      <c r="H123" s="234" t="s">
        <v>4779</v>
      </c>
      <c r="I123" s="234" t="s">
        <v>19</v>
      </c>
      <c r="J123" s="234" t="s">
        <v>4780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1580</v>
      </c>
      <c r="B124" s="233" t="s">
        <v>4781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4782</v>
      </c>
      <c r="B125" s="234" t="s">
        <v>4783</v>
      </c>
      <c r="C125" s="234" t="s">
        <v>4784</v>
      </c>
      <c r="D125" s="234" t="s">
        <v>4785</v>
      </c>
      <c r="E125" s="234" t="s">
        <v>19</v>
      </c>
      <c r="F125" s="234" t="s">
        <v>19</v>
      </c>
      <c r="G125" s="234" t="s">
        <v>19</v>
      </c>
      <c r="H125" s="234" t="s">
        <v>4786</v>
      </c>
      <c r="I125" s="234" t="s">
        <v>19</v>
      </c>
      <c r="J125" s="234" t="s">
        <v>4787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4788</v>
      </c>
      <c r="B126" s="234" t="s">
        <v>4789</v>
      </c>
      <c r="C126" s="234" t="s">
        <v>4790</v>
      </c>
      <c r="D126" s="234" t="s">
        <v>4791</v>
      </c>
      <c r="E126" s="234" t="s">
        <v>19</v>
      </c>
      <c r="F126" s="234" t="s">
        <v>4792</v>
      </c>
      <c r="G126" s="234" t="s">
        <v>19</v>
      </c>
      <c r="H126" s="234" t="s">
        <v>4793</v>
      </c>
      <c r="I126" s="234" t="s">
        <v>4794</v>
      </c>
      <c r="J126" s="234" t="s">
        <v>4795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4796</v>
      </c>
      <c r="B127" s="234" t="s">
        <v>4797</v>
      </c>
      <c r="C127" s="234" t="s">
        <v>4798</v>
      </c>
      <c r="D127" s="234" t="s">
        <v>4799</v>
      </c>
      <c r="E127" s="234" t="s">
        <v>4800</v>
      </c>
      <c r="F127" s="234" t="s">
        <v>19</v>
      </c>
      <c r="G127" s="234" t="s">
        <v>19</v>
      </c>
      <c r="H127" s="234" t="s">
        <v>4801</v>
      </c>
      <c r="I127" s="234" t="s">
        <v>19</v>
      </c>
      <c r="J127" s="234" t="s">
        <v>4802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4803</v>
      </c>
      <c r="B128" s="234" t="s">
        <v>4804</v>
      </c>
      <c r="C128" s="234" t="s">
        <v>4805</v>
      </c>
      <c r="D128" s="234" t="s">
        <v>19</v>
      </c>
      <c r="E128" s="234" t="s">
        <v>19</v>
      </c>
      <c r="F128" s="234" t="s">
        <v>19</v>
      </c>
      <c r="G128" s="234" t="s">
        <v>19</v>
      </c>
      <c r="H128" s="234" t="s">
        <v>4806</v>
      </c>
      <c r="I128" s="234" t="s">
        <v>4807</v>
      </c>
      <c r="J128" s="234" t="s">
        <v>4808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4809</v>
      </c>
      <c r="B129" s="234" t="s">
        <v>4810</v>
      </c>
      <c r="C129" s="234" t="s">
        <v>4811</v>
      </c>
      <c r="D129" s="234" t="s">
        <v>19</v>
      </c>
      <c r="E129" s="234" t="s">
        <v>4812</v>
      </c>
      <c r="F129" s="234" t="s">
        <v>19</v>
      </c>
      <c r="G129" s="234" t="s">
        <v>19</v>
      </c>
      <c r="H129" s="234" t="s">
        <v>4813</v>
      </c>
      <c r="I129" s="234" t="s">
        <v>19</v>
      </c>
      <c r="J129" s="234" t="s">
        <v>4814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4815</v>
      </c>
      <c r="B130" s="234" t="s">
        <v>4816</v>
      </c>
      <c r="C130" s="234" t="s">
        <v>4817</v>
      </c>
      <c r="D130" s="234" t="s">
        <v>19</v>
      </c>
      <c r="E130" s="234" t="s">
        <v>19</v>
      </c>
      <c r="F130" s="234" t="s">
        <v>19</v>
      </c>
      <c r="G130" s="234" t="s">
        <v>19</v>
      </c>
      <c r="H130" s="234" t="s">
        <v>4818</v>
      </c>
      <c r="I130" s="234" t="s">
        <v>19</v>
      </c>
      <c r="J130" s="234" t="s">
        <v>4819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4820</v>
      </c>
      <c r="B131" s="232" t="s">
        <v>4821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1598</v>
      </c>
      <c r="B132" s="233" t="s">
        <v>4822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4823</v>
      </c>
      <c r="B133" s="234" t="s">
        <v>4824</v>
      </c>
      <c r="C133" s="234" t="s">
        <v>4825</v>
      </c>
      <c r="D133" s="234" t="s">
        <v>4358</v>
      </c>
      <c r="E133" s="234" t="s">
        <v>4144</v>
      </c>
      <c r="F133" s="234" t="s">
        <v>19</v>
      </c>
      <c r="G133" s="234" t="s">
        <v>19</v>
      </c>
      <c r="H133" s="234" t="s">
        <v>4826</v>
      </c>
      <c r="I133" s="234" t="s">
        <v>19</v>
      </c>
      <c r="J133" s="234" t="s">
        <v>4827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4828</v>
      </c>
      <c r="B134" s="234" t="s">
        <v>4829</v>
      </c>
      <c r="C134" s="234" t="s">
        <v>4363</v>
      </c>
      <c r="D134" s="234" t="s">
        <v>4150</v>
      </c>
      <c r="E134" s="234" t="s">
        <v>19</v>
      </c>
      <c r="F134" s="234" t="s">
        <v>4152</v>
      </c>
      <c r="G134" s="234" t="s">
        <v>19</v>
      </c>
      <c r="H134" s="234" t="s">
        <v>4830</v>
      </c>
      <c r="I134" s="234" t="s">
        <v>19</v>
      </c>
      <c r="J134" s="234" t="s">
        <v>4831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1602</v>
      </c>
      <c r="B135" s="233" t="s">
        <v>4832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4833</v>
      </c>
      <c r="B136" s="234" t="s">
        <v>4834</v>
      </c>
      <c r="C136" s="234" t="s">
        <v>4835</v>
      </c>
      <c r="D136" s="234" t="s">
        <v>4836</v>
      </c>
      <c r="E136" s="234" t="s">
        <v>4837</v>
      </c>
      <c r="F136" s="234" t="s">
        <v>4838</v>
      </c>
      <c r="G136" s="234" t="s">
        <v>19</v>
      </c>
      <c r="H136" s="234" t="s">
        <v>4839</v>
      </c>
      <c r="I136" s="234" t="s">
        <v>19</v>
      </c>
      <c r="J136" s="234" t="s">
        <v>4840</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4841</v>
      </c>
      <c r="B137" s="234" t="s">
        <v>4842</v>
      </c>
      <c r="C137" s="234" t="s">
        <v>4843</v>
      </c>
      <c r="D137" s="234" t="s">
        <v>4844</v>
      </c>
      <c r="E137" s="234" t="s">
        <v>19</v>
      </c>
      <c r="F137" s="234" t="s">
        <v>19</v>
      </c>
      <c r="G137" s="234" t="s">
        <v>19</v>
      </c>
      <c r="H137" s="234" t="s">
        <v>4845</v>
      </c>
      <c r="I137" s="234" t="s">
        <v>19</v>
      </c>
      <c r="J137" s="234" t="s">
        <v>4846</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4847</v>
      </c>
      <c r="B138" s="234" t="s">
        <v>4848</v>
      </c>
      <c r="C138" s="234" t="s">
        <v>4849</v>
      </c>
      <c r="D138" s="234" t="s">
        <v>19</v>
      </c>
      <c r="E138" s="234" t="s">
        <v>19</v>
      </c>
      <c r="F138" s="234" t="s">
        <v>19</v>
      </c>
      <c r="G138" s="234" t="s">
        <v>19</v>
      </c>
      <c r="H138" s="234" t="s">
        <v>4850</v>
      </c>
      <c r="I138" s="234" t="s">
        <v>19</v>
      </c>
      <c r="J138" s="234" t="s">
        <v>4851</v>
      </c>
      <c r="K138" s="237">
        <f>IF(COUNTIF(L138:AY138,"&lt;&gt;")=0,"",SUMPRODUCT(((Recommendations[ImplStatus]="Implemented")+(Recommendations[ImplStatus]="Compensated"))*ISNUMBER(MATCH(Recommendations[Id],L138:AY138,0)))/COUNTIF(L138:AY138,"&lt;&gt;"))</f>
        <v>0</v>
      </c>
      <c r="L138" s="240" t="s">
        <v>166</v>
      </c>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4852</v>
      </c>
      <c r="B139" s="234" t="s">
        <v>4853</v>
      </c>
      <c r="C139" s="234" t="s">
        <v>4854</v>
      </c>
      <c r="D139" s="234" t="s">
        <v>4855</v>
      </c>
      <c r="E139" s="234" t="s">
        <v>19</v>
      </c>
      <c r="F139" s="234" t="s">
        <v>19</v>
      </c>
      <c r="G139" s="234" t="s">
        <v>19</v>
      </c>
      <c r="H139" s="234" t="s">
        <v>4856</v>
      </c>
      <c r="I139" s="234" t="s">
        <v>4857</v>
      </c>
      <c r="J139" s="234" t="s">
        <v>4858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4859</v>
      </c>
      <c r="B140" s="234" t="s">
        <v>4860</v>
      </c>
      <c r="C140" s="234" t="s">
        <v>4861</v>
      </c>
      <c r="D140" s="234" t="s">
        <v>4862</v>
      </c>
      <c r="E140" s="234" t="s">
        <v>19</v>
      </c>
      <c r="F140" s="234" t="s">
        <v>19</v>
      </c>
      <c r="G140" s="234" t="s">
        <v>19</v>
      </c>
      <c r="H140" s="234" t="s">
        <v>4863</v>
      </c>
      <c r="I140" s="234" t="s">
        <v>4586</v>
      </c>
      <c r="J140" s="234" t="s">
        <v>4864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4865</v>
      </c>
      <c r="B141" s="234" t="s">
        <v>4866</v>
      </c>
      <c r="C141" s="234" t="s">
        <v>4867</v>
      </c>
      <c r="D141" s="234" t="s">
        <v>19</v>
      </c>
      <c r="E141" s="234" t="s">
        <v>4868</v>
      </c>
      <c r="F141" s="234" t="s">
        <v>19</v>
      </c>
      <c r="G141" s="234" t="s">
        <v>19</v>
      </c>
      <c r="H141" s="234" t="s">
        <v>4869</v>
      </c>
      <c r="I141" s="234" t="s">
        <v>4586</v>
      </c>
      <c r="J141" s="234" t="s">
        <v>4870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4871</v>
      </c>
      <c r="B142" s="234" t="s">
        <v>4872</v>
      </c>
      <c r="C142" s="234" t="s">
        <v>4873</v>
      </c>
      <c r="D142" s="234" t="s">
        <v>4874</v>
      </c>
      <c r="E142" s="234" t="s">
        <v>4868</v>
      </c>
      <c r="F142" s="234" t="s">
        <v>19</v>
      </c>
      <c r="G142" s="234" t="s">
        <v>19</v>
      </c>
      <c r="H142" s="234" t="s">
        <v>4875</v>
      </c>
      <c r="I142" s="234" t="s">
        <v>4876</v>
      </c>
      <c r="J142" s="234" t="s">
        <v>4877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1606</v>
      </c>
      <c r="B143" s="233" t="s">
        <v>4878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4879</v>
      </c>
      <c r="B144" s="234" t="s">
        <v>4880</v>
      </c>
      <c r="C144" s="234" t="s">
        <v>4881</v>
      </c>
      <c r="D144" s="234" t="s">
        <v>19</v>
      </c>
      <c r="E144" s="234" t="s">
        <v>19</v>
      </c>
      <c r="F144" s="234" t="s">
        <v>19</v>
      </c>
      <c r="G144" s="234" t="s">
        <v>19</v>
      </c>
      <c r="H144" s="234" t="s">
        <v>4882</v>
      </c>
      <c r="I144" s="234" t="s">
        <v>19</v>
      </c>
      <c r="J144" s="234" t="s">
        <v>4883</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4884</v>
      </c>
      <c r="B145" s="234" t="s">
        <v>4885</v>
      </c>
      <c r="C145" s="234" t="s">
        <v>4886</v>
      </c>
      <c r="D145" s="234" t="s">
        <v>19</v>
      </c>
      <c r="E145" s="234" t="s">
        <v>19</v>
      </c>
      <c r="F145" s="234" t="s">
        <v>19</v>
      </c>
      <c r="G145" s="234" t="s">
        <v>19</v>
      </c>
      <c r="H145" s="234" t="s">
        <v>4887</v>
      </c>
      <c r="I145" s="234" t="s">
        <v>19</v>
      </c>
      <c r="J145" s="234" t="s">
        <v>4888</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4889</v>
      </c>
      <c r="B146" s="234" t="s">
        <v>4890</v>
      </c>
      <c r="C146" s="234" t="s">
        <v>4891</v>
      </c>
      <c r="D146" s="234" t="s">
        <v>4892</v>
      </c>
      <c r="E146" s="234" t="s">
        <v>19</v>
      </c>
      <c r="F146" s="234" t="s">
        <v>19</v>
      </c>
      <c r="G146" s="234" t="s">
        <v>19</v>
      </c>
      <c r="H146" s="234" t="s">
        <v>4893</v>
      </c>
      <c r="I146" s="234" t="s">
        <v>19</v>
      </c>
      <c r="J146" s="234" t="s">
        <v>4894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4895</v>
      </c>
      <c r="B147" s="232" t="s">
        <v>4896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1628</v>
      </c>
      <c r="B148" s="233" t="s">
        <v>4897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4898</v>
      </c>
      <c r="B149" s="234" t="s">
        <v>4899</v>
      </c>
      <c r="C149" s="234" t="s">
        <v>4900</v>
      </c>
      <c r="D149" s="234" t="s">
        <v>4358</v>
      </c>
      <c r="E149" s="234" t="s">
        <v>4144</v>
      </c>
      <c r="F149" s="234" t="s">
        <v>19</v>
      </c>
      <c r="G149" s="234" t="s">
        <v>19</v>
      </c>
      <c r="H149" s="234" t="s">
        <v>4901</v>
      </c>
      <c r="I149" s="234" t="s">
        <v>19</v>
      </c>
      <c r="J149" s="234" t="s">
        <v>4902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4903</v>
      </c>
      <c r="B150" s="234" t="s">
        <v>4904</v>
      </c>
      <c r="C150" s="234" t="s">
        <v>4149</v>
      </c>
      <c r="D150" s="234" t="s">
        <v>4150</v>
      </c>
      <c r="E150" s="234" t="s">
        <v>19</v>
      </c>
      <c r="F150" s="234" t="s">
        <v>4152</v>
      </c>
      <c r="G150" s="234" t="s">
        <v>19</v>
      </c>
      <c r="H150" s="234" t="s">
        <v>4905</v>
      </c>
      <c r="I150" s="234" t="s">
        <v>19</v>
      </c>
      <c r="J150" s="234" t="s">
        <v>4906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1632</v>
      </c>
      <c r="B151" s="233" t="s">
        <v>4907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4908</v>
      </c>
      <c r="B152" s="234" t="s">
        <v>4909</v>
      </c>
      <c r="C152" s="234" t="s">
        <v>4910</v>
      </c>
      <c r="D152" s="234" t="s">
        <v>19</v>
      </c>
      <c r="E152" s="234" t="s">
        <v>19</v>
      </c>
      <c r="F152" s="234" t="s">
        <v>19</v>
      </c>
      <c r="G152" s="234" t="s">
        <v>19</v>
      </c>
      <c r="H152" s="234" t="s">
        <v>4911</v>
      </c>
      <c r="I152" s="234" t="s">
        <v>4912</v>
      </c>
      <c r="J152" s="234" t="s">
        <v>4913</v>
      </c>
      <c r="K152" s="237">
        <f>IF(COUNTIF(L152:AY152,"&lt;&gt;")=0,"",SUMPRODUCT(((Recommendations[ImplStatus]="Implemented")+(Recommendations[ImplStatus]="Compensated"))*ISNUMBER(MATCH(Recommendations[Id],L152:AY152,0)))/COUNTIF(L152:AY152,"&lt;&gt;"))</f>
        <v>0</v>
      </c>
      <c r="L152" s="240" t="s">
        <v>60</v>
      </c>
      <c r="M152" s="240" t="s">
        <v>305</v>
      </c>
      <c r="N152" s="240" t="s">
        <v>310</v>
      </c>
      <c r="O152" s="240" t="s">
        <v>315</v>
      </c>
      <c r="P152" s="240" t="s">
        <v>859</v>
      </c>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4914</v>
      </c>
      <c r="B153" s="234" t="s">
        <v>4915</v>
      </c>
      <c r="C153" s="234" t="s">
        <v>4916</v>
      </c>
      <c r="D153" s="234" t="s">
        <v>4917</v>
      </c>
      <c r="E153" s="234" t="s">
        <v>19</v>
      </c>
      <c r="F153" s="234" t="s">
        <v>4918</v>
      </c>
      <c r="G153" s="234" t="s">
        <v>19</v>
      </c>
      <c r="H153" s="234" t="s">
        <v>4919</v>
      </c>
      <c r="I153" s="234" t="s">
        <v>4920</v>
      </c>
      <c r="J153" s="234" t="s">
        <v>4921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4922</v>
      </c>
      <c r="B154" s="234" t="s">
        <v>4923</v>
      </c>
      <c r="C154" s="234" t="s">
        <v>4924</v>
      </c>
      <c r="D154" s="234" t="s">
        <v>19</v>
      </c>
      <c r="E154" s="234" t="s">
        <v>19</v>
      </c>
      <c r="F154" s="234" t="s">
        <v>4925</v>
      </c>
      <c r="G154" s="234" t="s">
        <v>19</v>
      </c>
      <c r="H154" s="234" t="s">
        <v>4926</v>
      </c>
      <c r="I154" s="234" t="s">
        <v>19</v>
      </c>
      <c r="J154" s="234" t="s">
        <v>4927</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4928</v>
      </c>
      <c r="B155" s="234" t="s">
        <v>4929</v>
      </c>
      <c r="C155" s="234" t="s">
        <v>4930</v>
      </c>
      <c r="D155" s="234" t="s">
        <v>19</v>
      </c>
      <c r="E155" s="234" t="s">
        <v>19</v>
      </c>
      <c r="F155" s="234" t="s">
        <v>19</v>
      </c>
      <c r="G155" s="234" t="s">
        <v>19</v>
      </c>
      <c r="H155" s="234" t="s">
        <v>4931</v>
      </c>
      <c r="I155" s="234" t="s">
        <v>4932</v>
      </c>
      <c r="J155" s="234" t="s">
        <v>4933</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4934</v>
      </c>
      <c r="B156" s="234" t="s">
        <v>4935</v>
      </c>
      <c r="C156" s="234" t="s">
        <v>4936</v>
      </c>
      <c r="D156" s="234" t="s">
        <v>19</v>
      </c>
      <c r="E156" s="234" t="s">
        <v>19</v>
      </c>
      <c r="F156" s="234" t="s">
        <v>19</v>
      </c>
      <c r="G156" s="234" t="s">
        <v>19</v>
      </c>
      <c r="H156" s="234" t="s">
        <v>4937</v>
      </c>
      <c r="I156" s="234" t="s">
        <v>19</v>
      </c>
      <c r="J156" s="234" t="s">
        <v>4938</v>
      </c>
      <c r="K156" s="237">
        <f>IF(COUNTIF(L156:AY156,"&lt;&gt;")=0,"",SUMPRODUCT(((Recommendations[ImplStatus]="Implemented")+(Recommendations[ImplStatus]="Compensated"))*ISNUMBER(MATCH(Recommendations[Id],L156:AY156,0)))/COUNTIF(L156:AY156,"&lt;&gt;"))</f>
        <v>0</v>
      </c>
      <c r="L156" s="240" t="s">
        <v>151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4939</v>
      </c>
      <c r="B157" s="234" t="s">
        <v>4940</v>
      </c>
      <c r="C157" s="234" t="s">
        <v>4941</v>
      </c>
      <c r="D157" s="234" t="s">
        <v>4942</v>
      </c>
      <c r="E157" s="234" t="s">
        <v>19</v>
      </c>
      <c r="F157" s="234" t="s">
        <v>19</v>
      </c>
      <c r="G157" s="234" t="s">
        <v>19</v>
      </c>
      <c r="H157" s="234" t="s">
        <v>4943</v>
      </c>
      <c r="I157" s="234" t="s">
        <v>19</v>
      </c>
      <c r="J157" s="234" t="s">
        <v>4944</v>
      </c>
      <c r="K157" s="237">
        <f>IF(COUNTIF(L157:AY157,"&lt;&gt;")=0,"",SUMPRODUCT(((Recommendations[ImplStatus]="Implemented")+(Recommendations[ImplStatus]="Compensated"))*ISNUMBER(MATCH(Recommendations[Id],L157:AY157,0)))/COUNTIF(L157:AY157,"&lt;&gt;"))</f>
        <v>0</v>
      </c>
      <c r="L157" s="240" t="s">
        <v>112</v>
      </c>
      <c r="M157" s="240" t="s">
        <v>151</v>
      </c>
      <c r="N157" s="240" t="s">
        <v>171</v>
      </c>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4945</v>
      </c>
      <c r="B158" s="234" t="s">
        <v>4946</v>
      </c>
      <c r="C158" s="234" t="s">
        <v>4947</v>
      </c>
      <c r="D158" s="234" t="s">
        <v>4948</v>
      </c>
      <c r="E158" s="234" t="s">
        <v>19</v>
      </c>
      <c r="F158" s="234" t="s">
        <v>19</v>
      </c>
      <c r="G158" s="234" t="s">
        <v>19</v>
      </c>
      <c r="H158" s="234" t="s">
        <v>19</v>
      </c>
      <c r="I158" s="234" t="s">
        <v>19</v>
      </c>
      <c r="J158" s="234" t="s">
        <v>4949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4950</v>
      </c>
      <c r="B159" s="234" t="s">
        <v>4951</v>
      </c>
      <c r="C159" s="234" t="s">
        <v>4952</v>
      </c>
      <c r="D159" s="234" t="s">
        <v>4953</v>
      </c>
      <c r="E159" s="234" t="s">
        <v>19</v>
      </c>
      <c r="F159" s="234" t="s">
        <v>4954</v>
      </c>
      <c r="G159" s="234" t="s">
        <v>19</v>
      </c>
      <c r="H159" s="234" t="s">
        <v>4955</v>
      </c>
      <c r="I159" s="234" t="s">
        <v>4956</v>
      </c>
      <c r="J159" s="234" t="s">
        <v>4957</v>
      </c>
      <c r="K159" s="237">
        <f>IF(COUNTIF(L159:AY159,"&lt;&gt;")=0,"",SUMPRODUCT(((Recommendations[ImplStatus]="Implemented")+(Recommendations[ImplStatus]="Compensated"))*ISNUMBER(MATCH(Recommendations[Id],L159:AY159,0)))/COUNTIF(L159:AY159,"&lt;&gt;"))</f>
        <v>0</v>
      </c>
      <c r="L159" s="240" t="s">
        <v>39</v>
      </c>
      <c r="M159" s="240" t="s">
        <v>44</v>
      </c>
      <c r="N159" s="240" t="s">
        <v>49</v>
      </c>
      <c r="O159" s="240" t="s">
        <v>887</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1636</v>
      </c>
      <c r="B160" s="233" t="s">
        <v>4958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4959</v>
      </c>
      <c r="B161" s="234" t="s">
        <v>4960</v>
      </c>
      <c r="C161" s="234" t="s">
        <v>4961</v>
      </c>
      <c r="D161" s="234" t="s">
        <v>4962</v>
      </c>
      <c r="E161" s="234" t="s">
        <v>19</v>
      </c>
      <c r="F161" s="234" t="s">
        <v>19</v>
      </c>
      <c r="G161" s="234" t="s">
        <v>4963</v>
      </c>
      <c r="H161" s="234" t="s">
        <v>4964</v>
      </c>
      <c r="I161" s="234" t="s">
        <v>4965</v>
      </c>
      <c r="J161" s="234" t="s">
        <v>4966</v>
      </c>
      <c r="K161" s="237">
        <f>IF(COUNTIF(L161:AY161,"&lt;&gt;")=0,"",SUMPRODUCT(((Recommendations[ImplStatus]="Implemented")+(Recommendations[ImplStatus]="Compensated"))*ISNUMBER(MATCH(Recommendations[Id],L161:AY161,0)))/COUNTIF(L161:AY161,"&lt;&gt;"))</f>
        <v>0</v>
      </c>
      <c r="L161" s="240" t="s">
        <v>137</v>
      </c>
      <c r="M161" s="240" t="s">
        <v>874</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4967</v>
      </c>
      <c r="B162" s="234" t="s">
        <v>4968</v>
      </c>
      <c r="C162" s="234" t="s">
        <v>4969</v>
      </c>
      <c r="D162" s="234" t="s">
        <v>4970</v>
      </c>
      <c r="E162" s="234" t="s">
        <v>19</v>
      </c>
      <c r="F162" s="234" t="s">
        <v>19</v>
      </c>
      <c r="G162" s="234" t="s">
        <v>19</v>
      </c>
      <c r="H162" s="234" t="s">
        <v>4971</v>
      </c>
      <c r="I162" s="234" t="s">
        <v>19</v>
      </c>
      <c r="J162" s="234" t="s">
        <v>4972</v>
      </c>
      <c r="K162" s="237">
        <f>IF(COUNTIF(L162:AY162,"&lt;&gt;")=0,"",SUMPRODUCT(((Recommendations[ImplStatus]="Implemented")+(Recommendations[ImplStatus]="Compensated"))*ISNUMBER(MATCH(Recommendations[Id],L162:AY162,0)))/COUNTIF(L162:AY162,"&lt;&gt;"))</f>
        <v>0</v>
      </c>
      <c r="L162" s="240" t="s">
        <v>93</v>
      </c>
      <c r="M162" s="240" t="s">
        <v>98</v>
      </c>
      <c r="N162" s="240" t="s">
        <v>103</v>
      </c>
      <c r="O162" s="240" t="s">
        <v>107</v>
      </c>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4973</v>
      </c>
      <c r="B163" s="234" t="s">
        <v>4974</v>
      </c>
      <c r="C163" s="234" t="s">
        <v>4975</v>
      </c>
      <c r="D163" s="234" t="s">
        <v>4970</v>
      </c>
      <c r="E163" s="234" t="s">
        <v>19</v>
      </c>
      <c r="F163" s="234" t="s">
        <v>4976</v>
      </c>
      <c r="G163" s="234" t="s">
        <v>19</v>
      </c>
      <c r="H163" s="234" t="s">
        <v>4977</v>
      </c>
      <c r="I163" s="234" t="s">
        <v>19</v>
      </c>
      <c r="J163" s="234" t="s">
        <v>4978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4979</v>
      </c>
      <c r="B164" s="234" t="s">
        <v>4980</v>
      </c>
      <c r="C164" s="234" t="s">
        <v>4981</v>
      </c>
      <c r="D164" s="234" t="s">
        <v>4982</v>
      </c>
      <c r="E164" s="234" t="s">
        <v>19</v>
      </c>
      <c r="F164" s="234" t="s">
        <v>19</v>
      </c>
      <c r="G164" s="234" t="s">
        <v>19</v>
      </c>
      <c r="H164" s="234" t="s">
        <v>4983</v>
      </c>
      <c r="I164" s="234" t="s">
        <v>4984</v>
      </c>
      <c r="J164" s="234" t="s">
        <v>4985</v>
      </c>
      <c r="K164" s="237">
        <f>IF(COUNTIF(L164:AY164,"&lt;&gt;")=0,"",SUMPRODUCT(((Recommendations[ImplStatus]="Implemented")+(Recommendations[ImplStatus]="Compensated"))*ISNUMBER(MATCH(Recommendations[Id],L164:AY164,0)))/COUNTIF(L164:AY164,"&lt;&gt;"))</f>
        <v>0</v>
      </c>
      <c r="L164" s="240" t="s">
        <v>156</v>
      </c>
      <c r="M164" s="240" t="s">
        <v>161</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4986</v>
      </c>
      <c r="B165" s="234" t="s">
        <v>4987</v>
      </c>
      <c r="C165" s="234" t="s">
        <v>4988</v>
      </c>
      <c r="D165" s="234" t="s">
        <v>19</v>
      </c>
      <c r="E165" s="234" t="s">
        <v>19</v>
      </c>
      <c r="F165" s="234" t="s">
        <v>19</v>
      </c>
      <c r="G165" s="234" t="s">
        <v>19</v>
      </c>
      <c r="H165" s="234" t="s">
        <v>4989</v>
      </c>
      <c r="I165" s="234" t="s">
        <v>19</v>
      </c>
      <c r="J165" s="234" t="s">
        <v>4990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4991</v>
      </c>
      <c r="B166" s="234" t="s">
        <v>4992</v>
      </c>
      <c r="C166" s="234" t="s">
        <v>4993</v>
      </c>
      <c r="D166" s="234" t="s">
        <v>4994</v>
      </c>
      <c r="E166" s="234" t="s">
        <v>19</v>
      </c>
      <c r="F166" s="234" t="s">
        <v>19</v>
      </c>
      <c r="G166" s="234" t="s">
        <v>19</v>
      </c>
      <c r="H166" s="234" t="s">
        <v>4995</v>
      </c>
      <c r="I166" s="234" t="s">
        <v>4996</v>
      </c>
      <c r="J166" s="234" t="s">
        <v>4997</v>
      </c>
      <c r="K166" s="237">
        <f>IF(COUNTIF(L166:AY166,"&lt;&gt;")=0,"",SUMPRODUCT(((Recommendations[ImplStatus]="Implemented")+(Recommendations[ImplStatus]="Compensated"))*ISNUMBER(MATCH(Recommendations[Id],L166:AY166,0)))/COUNTIF(L166:AY166,"&lt;&gt;"))</f>
        <v>0</v>
      </c>
      <c r="L166" s="240" t="s">
        <v>70</v>
      </c>
      <c r="M166" s="240" t="s">
        <v>75</v>
      </c>
      <c r="N166" s="240" t="s">
        <v>79</v>
      </c>
      <c r="O166" s="240" t="s">
        <v>83</v>
      </c>
      <c r="P166" s="240" t="s">
        <v>88</v>
      </c>
      <c r="Q166" s="240" t="s">
        <v>132</v>
      </c>
      <c r="R166" s="240" t="s">
        <v>142</v>
      </c>
      <c r="S166" s="240" t="s">
        <v>147</v>
      </c>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4998</v>
      </c>
      <c r="B167" s="234" t="s">
        <v>4999</v>
      </c>
      <c r="C167" s="234" t="s">
        <v>5000</v>
      </c>
      <c r="D167" s="234" t="s">
        <v>19</v>
      </c>
      <c r="E167" s="234" t="s">
        <v>19</v>
      </c>
      <c r="F167" s="234" t="s">
        <v>19</v>
      </c>
      <c r="G167" s="234" t="s">
        <v>19</v>
      </c>
      <c r="H167" s="234" t="s">
        <v>5001</v>
      </c>
      <c r="I167" s="234" t="s">
        <v>5002</v>
      </c>
      <c r="J167" s="234" t="s">
        <v>5003</v>
      </c>
      <c r="K167" s="237">
        <f>IF(COUNTIF(L167:AY167,"&lt;&gt;")=0,"",SUMPRODUCT(((Recommendations[ImplStatus]="Implemented")+(Recommendations[ImplStatus]="Compensated"))*ISNUMBER(MATCH(Recommendations[Id],L167:AY167,0)))/COUNTIF(L167:AY167,"&lt;&gt;"))</f>
        <v>0</v>
      </c>
      <c r="L167" s="240" t="s">
        <v>127</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5004</v>
      </c>
      <c r="B168" s="234" t="s">
        <v>5005</v>
      </c>
      <c r="C168" s="234" t="s">
        <v>5006</v>
      </c>
      <c r="D168" s="234" t="s">
        <v>5007</v>
      </c>
      <c r="E168" s="234" t="s">
        <v>19</v>
      </c>
      <c r="F168" s="234" t="s">
        <v>19</v>
      </c>
      <c r="G168" s="234" t="s">
        <v>19</v>
      </c>
      <c r="H168" s="234" t="s">
        <v>5008</v>
      </c>
      <c r="I168" s="234" t="s">
        <v>19</v>
      </c>
      <c r="J168" s="234" t="s">
        <v>5009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5010</v>
      </c>
      <c r="B169" s="234" t="s">
        <v>5011</v>
      </c>
      <c r="C169" s="234" t="s">
        <v>5012</v>
      </c>
      <c r="D169" s="234" t="s">
        <v>5013</v>
      </c>
      <c r="E169" s="234" t="s">
        <v>19</v>
      </c>
      <c r="F169" s="234" t="s">
        <v>19</v>
      </c>
      <c r="G169" s="234" t="s">
        <v>5014</v>
      </c>
      <c r="H169" s="234" t="s">
        <v>5015</v>
      </c>
      <c r="I169" s="234" t="s">
        <v>5016</v>
      </c>
      <c r="J169" s="234" t="s">
        <v>5017</v>
      </c>
      <c r="K169" s="237">
        <f>IF(COUNTIF(L169:AY169,"&lt;&gt;")=0,"",SUMPRODUCT(((Recommendations[ImplStatus]="Implemented")+(Recommendations[ImplStatus]="Compensated"))*ISNUMBER(MATCH(Recommendations[Id],L169:AY169,0)))/COUNTIF(L169:AY169,"&lt;&gt;"))</f>
        <v>0</v>
      </c>
      <c r="L169" s="240" t="s">
        <v>122</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5018</v>
      </c>
      <c r="B170" s="234" t="s">
        <v>5019</v>
      </c>
      <c r="C170" s="234" t="s">
        <v>5020</v>
      </c>
      <c r="D170" s="234" t="s">
        <v>5021</v>
      </c>
      <c r="E170" s="234" t="s">
        <v>19</v>
      </c>
      <c r="F170" s="234" t="s">
        <v>19</v>
      </c>
      <c r="G170" s="234" t="s">
        <v>19</v>
      </c>
      <c r="H170" s="234" t="s">
        <v>5022</v>
      </c>
      <c r="I170" s="234" t="s">
        <v>5023</v>
      </c>
      <c r="J170" s="234" t="s">
        <v>5024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5025</v>
      </c>
      <c r="B171" s="234" t="s">
        <v>5026</v>
      </c>
      <c r="C171" s="234" t="s">
        <v>5020</v>
      </c>
      <c r="D171" s="234" t="s">
        <v>5027</v>
      </c>
      <c r="E171" s="234" t="s">
        <v>19</v>
      </c>
      <c r="F171" s="234" t="s">
        <v>19</v>
      </c>
      <c r="G171" s="234" t="s">
        <v>5028</v>
      </c>
      <c r="H171" s="234" t="s">
        <v>5022</v>
      </c>
      <c r="I171" s="234" t="s">
        <v>5029</v>
      </c>
      <c r="J171" s="234" t="s">
        <v>5030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5031</v>
      </c>
      <c r="B172" s="234" t="s">
        <v>5032</v>
      </c>
      <c r="C172" s="234" t="s">
        <v>5033</v>
      </c>
      <c r="D172" s="234" t="s">
        <v>5034</v>
      </c>
      <c r="E172" s="234" t="s">
        <v>19</v>
      </c>
      <c r="F172" s="234" t="s">
        <v>19</v>
      </c>
      <c r="G172" s="234" t="s">
        <v>19</v>
      </c>
      <c r="H172" s="234" t="s">
        <v>5035</v>
      </c>
      <c r="I172" s="234" t="s">
        <v>19</v>
      </c>
      <c r="J172" s="234" t="s">
        <v>5036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1640</v>
      </c>
      <c r="B173" s="233" t="s">
        <v>5037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5038</v>
      </c>
      <c r="B174" s="234" t="s">
        <v>5039</v>
      </c>
      <c r="C174" s="234" t="s">
        <v>5040</v>
      </c>
      <c r="D174" s="234" t="s">
        <v>5041</v>
      </c>
      <c r="E174" s="234" t="s">
        <v>5042</v>
      </c>
      <c r="F174" s="234" t="s">
        <v>19</v>
      </c>
      <c r="G174" s="234" t="s">
        <v>19</v>
      </c>
      <c r="H174" s="234" t="s">
        <v>5043</v>
      </c>
      <c r="I174" s="234" t="s">
        <v>5044</v>
      </c>
      <c r="J174" s="234" t="s">
        <v>5045</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5046</v>
      </c>
      <c r="B175" s="234" t="s">
        <v>5047</v>
      </c>
      <c r="C175" s="234" t="s">
        <v>5048</v>
      </c>
      <c r="D175" s="234" t="s">
        <v>19</v>
      </c>
      <c r="E175" s="234" t="s">
        <v>5049</v>
      </c>
      <c r="F175" s="234" t="s">
        <v>19</v>
      </c>
      <c r="G175" s="234" t="s">
        <v>19</v>
      </c>
      <c r="H175" s="234" t="s">
        <v>5050</v>
      </c>
      <c r="I175" s="234" t="s">
        <v>19</v>
      </c>
      <c r="J175" s="234" t="s">
        <v>5051</v>
      </c>
      <c r="K175" s="237">
        <f>IF(COUNTIF(L175:AY175,"&lt;&gt;")=0,"",SUMPRODUCT(((Recommendations[ImplStatus]="Implemented")+(Recommendations[ImplStatus]="Compensated"))*ISNUMBER(MATCH(Recommendations[Id],L175:AY175,0)))/COUNTIF(L175:AY175,"&lt;&gt;"))</f>
        <v>0</v>
      </c>
      <c r="L175" s="240" t="s">
        <v>1041</v>
      </c>
      <c r="M175" s="240" t="s">
        <v>1046</v>
      </c>
      <c r="N175" s="240" t="s">
        <v>1051</v>
      </c>
      <c r="O175" s="240" t="s">
        <v>1060</v>
      </c>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5052</v>
      </c>
      <c r="B176" s="234" t="s">
        <v>5053</v>
      </c>
      <c r="C176" s="234" t="s">
        <v>5054</v>
      </c>
      <c r="D176" s="234" t="s">
        <v>19</v>
      </c>
      <c r="E176" s="234" t="s">
        <v>5055</v>
      </c>
      <c r="F176" s="234" t="s">
        <v>19</v>
      </c>
      <c r="G176" s="234" t="s">
        <v>19</v>
      </c>
      <c r="H176" s="234" t="s">
        <v>5056</v>
      </c>
      <c r="I176" s="234" t="s">
        <v>5057</v>
      </c>
      <c r="J176" s="234" t="s">
        <v>5058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1645</v>
      </c>
      <c r="B177" s="233" t="s">
        <v>5059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5060</v>
      </c>
      <c r="B178" s="234" t="s">
        <v>5061</v>
      </c>
      <c r="C178" s="234" t="s">
        <v>5062</v>
      </c>
      <c r="D178" s="234" t="s">
        <v>5063</v>
      </c>
      <c r="E178" s="234" t="s">
        <v>5064</v>
      </c>
      <c r="F178" s="234" t="s">
        <v>5065</v>
      </c>
      <c r="G178" s="234" t="s">
        <v>19</v>
      </c>
      <c r="H178" s="234" t="s">
        <v>5066</v>
      </c>
      <c r="I178" s="234" t="s">
        <v>5067</v>
      </c>
      <c r="J178" s="234" t="s">
        <v>5068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1649</v>
      </c>
      <c r="B179" s="233" t="s">
        <v>5069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5070</v>
      </c>
      <c r="B180" s="234" t="s">
        <v>5071</v>
      </c>
      <c r="C180" s="234" t="s">
        <v>5072</v>
      </c>
      <c r="D180" s="234" t="s">
        <v>5063</v>
      </c>
      <c r="E180" s="234" t="s">
        <v>5073</v>
      </c>
      <c r="F180" s="234" t="s">
        <v>19</v>
      </c>
      <c r="G180" s="234" t="s">
        <v>19</v>
      </c>
      <c r="H180" s="234" t="s">
        <v>5074</v>
      </c>
      <c r="I180" s="234" t="s">
        <v>4586</v>
      </c>
      <c r="J180" s="234" t="s">
        <v>5075</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5076</v>
      </c>
      <c r="B181" s="234" t="s">
        <v>5077</v>
      </c>
      <c r="C181" s="234" t="s">
        <v>5078</v>
      </c>
      <c r="D181" s="234" t="s">
        <v>5079</v>
      </c>
      <c r="E181" s="234" t="s">
        <v>19</v>
      </c>
      <c r="F181" s="234" t="s">
        <v>19</v>
      </c>
      <c r="G181" s="234" t="s">
        <v>19</v>
      </c>
      <c r="H181" s="234" t="s">
        <v>5080</v>
      </c>
      <c r="I181" s="234" t="s">
        <v>5081</v>
      </c>
      <c r="J181" s="234" t="s">
        <v>5082</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5083</v>
      </c>
      <c r="B182" s="234" t="s">
        <v>5084</v>
      </c>
      <c r="C182" s="234" t="s">
        <v>5085</v>
      </c>
      <c r="D182" s="234" t="s">
        <v>5086</v>
      </c>
      <c r="E182" s="234" t="s">
        <v>19</v>
      </c>
      <c r="F182" s="234" t="s">
        <v>19</v>
      </c>
      <c r="G182" s="234" t="s">
        <v>19</v>
      </c>
      <c r="H182" s="234" t="s">
        <v>5087</v>
      </c>
      <c r="I182" s="234" t="s">
        <v>4586</v>
      </c>
      <c r="J182" s="234" t="s">
        <v>5088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5089</v>
      </c>
      <c r="B183" s="232" t="s">
        <v>5090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1679</v>
      </c>
      <c r="B184" s="233" t="s">
        <v>5091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5092</v>
      </c>
      <c r="B185" s="234" t="s">
        <v>5093</v>
      </c>
      <c r="C185" s="234" t="s">
        <v>5094</v>
      </c>
      <c r="D185" s="234" t="s">
        <v>4358</v>
      </c>
      <c r="E185" s="234" t="s">
        <v>5095</v>
      </c>
      <c r="F185" s="234" t="s">
        <v>19</v>
      </c>
      <c r="G185" s="234" t="s">
        <v>19</v>
      </c>
      <c r="H185" s="234" t="s">
        <v>5096</v>
      </c>
      <c r="I185" s="234" t="s">
        <v>19</v>
      </c>
      <c r="J185" s="234" t="s">
        <v>5097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5098</v>
      </c>
      <c r="B186" s="234" t="s">
        <v>5099</v>
      </c>
      <c r="C186" s="234" t="s">
        <v>4363</v>
      </c>
      <c r="D186" s="234" t="s">
        <v>5100</v>
      </c>
      <c r="E186" s="234" t="s">
        <v>19</v>
      </c>
      <c r="F186" s="234" t="s">
        <v>19</v>
      </c>
      <c r="G186" s="234" t="s">
        <v>19</v>
      </c>
      <c r="H186" s="234" t="s">
        <v>5101</v>
      </c>
      <c r="I186" s="234" t="s">
        <v>19</v>
      </c>
      <c r="J186" s="234" t="s">
        <v>5102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1683</v>
      </c>
      <c r="B187" s="233" t="s">
        <v>5103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5104</v>
      </c>
      <c r="B188" s="234" t="s">
        <v>5105</v>
      </c>
      <c r="C188" s="234" t="s">
        <v>5106</v>
      </c>
      <c r="D188" s="234" t="s">
        <v>5107</v>
      </c>
      <c r="E188" s="234" t="s">
        <v>19</v>
      </c>
      <c r="F188" s="234" t="s">
        <v>5108</v>
      </c>
      <c r="G188" s="234" t="s">
        <v>19</v>
      </c>
      <c r="H188" s="234" t="s">
        <v>5109</v>
      </c>
      <c r="I188" s="234" t="s">
        <v>5110</v>
      </c>
      <c r="J188" s="234" t="s">
        <v>5111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5112</v>
      </c>
      <c r="B189" s="234" t="s">
        <v>5113</v>
      </c>
      <c r="C189" s="234" t="s">
        <v>5114</v>
      </c>
      <c r="D189" s="234" t="s">
        <v>5115</v>
      </c>
      <c r="E189" s="234" t="s">
        <v>19</v>
      </c>
      <c r="F189" s="234" t="s">
        <v>19</v>
      </c>
      <c r="G189" s="234" t="s">
        <v>19</v>
      </c>
      <c r="H189" s="234" t="s">
        <v>5116</v>
      </c>
      <c r="I189" s="234" t="s">
        <v>19</v>
      </c>
      <c r="J189" s="234" t="s">
        <v>5117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5118</v>
      </c>
      <c r="B190" s="234" t="s">
        <v>5119</v>
      </c>
      <c r="C190" s="234" t="s">
        <v>5120</v>
      </c>
      <c r="D190" s="234" t="s">
        <v>5121</v>
      </c>
      <c r="E190" s="234" t="s">
        <v>19</v>
      </c>
      <c r="F190" s="234" t="s">
        <v>5122</v>
      </c>
      <c r="G190" s="234" t="s">
        <v>19</v>
      </c>
      <c r="H190" s="234" t="s">
        <v>5123</v>
      </c>
      <c r="I190" s="234" t="s">
        <v>19</v>
      </c>
      <c r="J190" s="234" t="s">
        <v>5124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5125</v>
      </c>
      <c r="B191" s="234" t="s">
        <v>5126</v>
      </c>
      <c r="C191" s="234" t="s">
        <v>5127</v>
      </c>
      <c r="D191" s="234" t="s">
        <v>19</v>
      </c>
      <c r="E191" s="234" t="s">
        <v>19</v>
      </c>
      <c r="F191" s="234" t="s">
        <v>19</v>
      </c>
      <c r="G191" s="234" t="s">
        <v>19</v>
      </c>
      <c r="H191" s="234" t="s">
        <v>5128</v>
      </c>
      <c r="I191" s="234" t="s">
        <v>19</v>
      </c>
      <c r="J191" s="234" t="s">
        <v>5129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5130</v>
      </c>
      <c r="B192" s="234" t="s">
        <v>5131</v>
      </c>
      <c r="C192" s="234" t="s">
        <v>5132</v>
      </c>
      <c r="D192" s="234" t="s">
        <v>5133</v>
      </c>
      <c r="E192" s="234" t="s">
        <v>5134</v>
      </c>
      <c r="F192" s="234" t="s">
        <v>19</v>
      </c>
      <c r="G192" s="234" t="s">
        <v>19</v>
      </c>
      <c r="H192" s="234" t="s">
        <v>5135</v>
      </c>
      <c r="I192" s="234" t="s">
        <v>19</v>
      </c>
      <c r="J192" s="234" t="s">
        <v>5136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1687</v>
      </c>
      <c r="B193" s="233" t="s">
        <v>5137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5138</v>
      </c>
      <c r="B194" s="234" t="s">
        <v>5139</v>
      </c>
      <c r="C194" s="234" t="s">
        <v>5140</v>
      </c>
      <c r="D194" s="234" t="s">
        <v>5133</v>
      </c>
      <c r="E194" s="234" t="s">
        <v>5134</v>
      </c>
      <c r="F194" s="234" t="s">
        <v>5141</v>
      </c>
      <c r="G194" s="234" t="s">
        <v>19</v>
      </c>
      <c r="H194" s="234" t="s">
        <v>5142</v>
      </c>
      <c r="I194" s="234" t="s">
        <v>19</v>
      </c>
      <c r="J194" s="234" t="s">
        <v>5143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5144</v>
      </c>
      <c r="B195" s="234" t="s">
        <v>5145</v>
      </c>
      <c r="C195" s="234" t="s">
        <v>5146</v>
      </c>
      <c r="D195" s="234" t="s">
        <v>5147</v>
      </c>
      <c r="E195" s="234" t="s">
        <v>19</v>
      </c>
      <c r="F195" s="234" t="s">
        <v>19</v>
      </c>
      <c r="G195" s="234" t="s">
        <v>19</v>
      </c>
      <c r="H195" s="234" t="s">
        <v>5148</v>
      </c>
      <c r="I195" s="234" t="s">
        <v>19</v>
      </c>
      <c r="J195" s="234" t="s">
        <v>5149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5150</v>
      </c>
      <c r="B196" s="234" t="s">
        <v>5151</v>
      </c>
      <c r="C196" s="234" t="s">
        <v>5152</v>
      </c>
      <c r="D196" s="234" t="s">
        <v>19</v>
      </c>
      <c r="E196" s="234" t="s">
        <v>5153</v>
      </c>
      <c r="F196" s="234" t="s">
        <v>19</v>
      </c>
      <c r="G196" s="234" t="s">
        <v>19</v>
      </c>
      <c r="H196" s="234" t="s">
        <v>5154</v>
      </c>
      <c r="I196" s="234" t="s">
        <v>19</v>
      </c>
      <c r="J196" s="234" t="s">
        <v>5155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5156</v>
      </c>
      <c r="B197" s="234" t="s">
        <v>5157</v>
      </c>
      <c r="C197" s="234" t="s">
        <v>5158</v>
      </c>
      <c r="D197" s="234" t="s">
        <v>19</v>
      </c>
      <c r="E197" s="234" t="s">
        <v>19</v>
      </c>
      <c r="F197" s="234" t="s">
        <v>19</v>
      </c>
      <c r="G197" s="234" t="s">
        <v>19</v>
      </c>
      <c r="H197" s="234" t="s">
        <v>5159</v>
      </c>
      <c r="I197" s="234" t="s">
        <v>19</v>
      </c>
      <c r="J197" s="234" t="s">
        <v>5160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5161</v>
      </c>
      <c r="B198" s="234" t="s">
        <v>5162</v>
      </c>
      <c r="C198" s="234" t="s">
        <v>5163</v>
      </c>
      <c r="D198" s="234" t="s">
        <v>5164</v>
      </c>
      <c r="E198" s="234" t="s">
        <v>19</v>
      </c>
      <c r="F198" s="234" t="s">
        <v>19</v>
      </c>
      <c r="G198" s="234" t="s">
        <v>19</v>
      </c>
      <c r="H198" s="234" t="s">
        <v>5165</v>
      </c>
      <c r="I198" s="234" t="s">
        <v>19</v>
      </c>
      <c r="J198" s="234" t="s">
        <v>5166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1691</v>
      </c>
      <c r="B199" s="233" t="s">
        <v>5167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5168</v>
      </c>
      <c r="B200" s="234" t="s">
        <v>5169</v>
      </c>
      <c r="C200" s="234" t="s">
        <v>5170</v>
      </c>
      <c r="D200" s="234" t="s">
        <v>19</v>
      </c>
      <c r="E200" s="234" t="s">
        <v>19</v>
      </c>
      <c r="F200" s="234" t="s">
        <v>19</v>
      </c>
      <c r="G200" s="234" t="s">
        <v>19</v>
      </c>
      <c r="H200" s="234" t="s">
        <v>5171</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5172</v>
      </c>
      <c r="B201" s="234" t="s">
        <v>5173</v>
      </c>
      <c r="C201" s="234" t="s">
        <v>5174</v>
      </c>
      <c r="D201" s="234" t="s">
        <v>5175</v>
      </c>
      <c r="E201" s="234" t="s">
        <v>19</v>
      </c>
      <c r="F201" s="234" t="s">
        <v>19</v>
      </c>
      <c r="G201" s="234" t="s">
        <v>19</v>
      </c>
      <c r="H201" s="234" t="s">
        <v>5176</v>
      </c>
      <c r="I201" s="234" t="s">
        <v>19</v>
      </c>
      <c r="J201" s="234" t="s">
        <v>5177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5178</v>
      </c>
      <c r="B202" s="234" t="s">
        <v>5179</v>
      </c>
      <c r="C202" s="234" t="s">
        <v>5180</v>
      </c>
      <c r="D202" s="234" t="s">
        <v>19</v>
      </c>
      <c r="E202" s="234" t="s">
        <v>19</v>
      </c>
      <c r="F202" s="234" t="s">
        <v>19</v>
      </c>
      <c r="G202" s="234" t="s">
        <v>19</v>
      </c>
      <c r="H202" s="234" t="s">
        <v>5181</v>
      </c>
      <c r="I202" s="234" t="s">
        <v>19</v>
      </c>
      <c r="J202" s="234" t="s">
        <v>5182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5183</v>
      </c>
      <c r="B203" s="234" t="s">
        <v>5184</v>
      </c>
      <c r="C203" s="234" t="s">
        <v>5185</v>
      </c>
      <c r="D203" s="234" t="s">
        <v>5186</v>
      </c>
      <c r="E203" s="234" t="s">
        <v>19</v>
      </c>
      <c r="F203" s="234" t="s">
        <v>19</v>
      </c>
      <c r="G203" s="234" t="s">
        <v>19</v>
      </c>
      <c r="H203" s="234" t="s">
        <v>5187</v>
      </c>
      <c r="I203" s="234" t="s">
        <v>19</v>
      </c>
      <c r="J203" s="234" t="s">
        <v>5188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5189</v>
      </c>
      <c r="B204" s="234" t="s">
        <v>5190</v>
      </c>
      <c r="C204" s="234" t="s">
        <v>5191</v>
      </c>
      <c r="D204" s="234" t="s">
        <v>19</v>
      </c>
      <c r="E204" s="234" t="s">
        <v>19</v>
      </c>
      <c r="F204" s="234" t="s">
        <v>19</v>
      </c>
      <c r="G204" s="234" t="s">
        <v>19</v>
      </c>
      <c r="H204" s="234" t="s">
        <v>5192</v>
      </c>
      <c r="I204" s="234" t="s">
        <v>19</v>
      </c>
      <c r="J204" s="234" t="s">
        <v>5193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5194</v>
      </c>
      <c r="B205" s="234" t="s">
        <v>5195</v>
      </c>
      <c r="C205" s="234" t="s">
        <v>5196</v>
      </c>
      <c r="D205" s="234" t="s">
        <v>19</v>
      </c>
      <c r="E205" s="234" t="s">
        <v>19</v>
      </c>
      <c r="F205" s="234" t="s">
        <v>19</v>
      </c>
      <c r="G205" s="234" t="s">
        <v>19</v>
      </c>
      <c r="H205" s="234" t="s">
        <v>5197</v>
      </c>
      <c r="I205" s="234" t="s">
        <v>5198</v>
      </c>
      <c r="J205" s="234" t="s">
        <v>5199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5200</v>
      </c>
      <c r="B206" s="234" t="s">
        <v>5201</v>
      </c>
      <c r="C206" s="234" t="s">
        <v>5202</v>
      </c>
      <c r="D206" s="234" t="s">
        <v>19</v>
      </c>
      <c r="E206" s="234" t="s">
        <v>19</v>
      </c>
      <c r="F206" s="234" t="s">
        <v>19</v>
      </c>
      <c r="G206" s="234" t="s">
        <v>19</v>
      </c>
      <c r="H206" s="234" t="s">
        <v>5203</v>
      </c>
      <c r="I206" s="234" t="s">
        <v>19</v>
      </c>
      <c r="J206" s="234" t="s">
        <v>5204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5205</v>
      </c>
      <c r="B207" s="234" t="s">
        <v>5206</v>
      </c>
      <c r="C207" s="234" t="s">
        <v>5202</v>
      </c>
      <c r="D207" s="234" t="s">
        <v>5207</v>
      </c>
      <c r="E207" s="234" t="s">
        <v>19</v>
      </c>
      <c r="F207" s="234" t="s">
        <v>19</v>
      </c>
      <c r="G207" s="234" t="s">
        <v>19</v>
      </c>
      <c r="H207" s="234" t="s">
        <v>5208</v>
      </c>
      <c r="I207" s="234" t="s">
        <v>19</v>
      </c>
      <c r="J207" s="234" t="s">
        <v>5209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5210</v>
      </c>
      <c r="B208" s="234" t="s">
        <v>5211</v>
      </c>
      <c r="C208" s="234" t="s">
        <v>5212</v>
      </c>
      <c r="D208" s="234" t="s">
        <v>5207</v>
      </c>
      <c r="E208" s="234" t="s">
        <v>19</v>
      </c>
      <c r="F208" s="234" t="s">
        <v>5213</v>
      </c>
      <c r="G208" s="234" t="s">
        <v>5214</v>
      </c>
      <c r="H208" s="234" t="s">
        <v>5215</v>
      </c>
      <c r="I208" s="234" t="s">
        <v>5216</v>
      </c>
      <c r="J208" s="234" t="s">
        <v>5217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5218</v>
      </c>
      <c r="B209" s="234" t="s">
        <v>5219</v>
      </c>
      <c r="C209" s="234" t="s">
        <v>5220</v>
      </c>
      <c r="D209" s="234" t="s">
        <v>5221</v>
      </c>
      <c r="E209" s="234" t="s">
        <v>19</v>
      </c>
      <c r="F209" s="234" t="s">
        <v>5213</v>
      </c>
      <c r="G209" s="234" t="s">
        <v>5222</v>
      </c>
      <c r="H209" s="234" t="s">
        <v>5223</v>
      </c>
      <c r="I209" s="234" t="s">
        <v>5216</v>
      </c>
      <c r="J209" s="234" t="s">
        <v>5224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1695</v>
      </c>
      <c r="B210" s="233" t="s">
        <v>5225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5226</v>
      </c>
      <c r="B211" s="234" t="s">
        <v>5227</v>
      </c>
      <c r="C211" s="234" t="s">
        <v>5228</v>
      </c>
      <c r="D211" s="234" t="s">
        <v>5229</v>
      </c>
      <c r="E211" s="234" t="s">
        <v>19</v>
      </c>
      <c r="F211" s="234" t="s">
        <v>19</v>
      </c>
      <c r="G211" s="234" t="s">
        <v>5230</v>
      </c>
      <c r="H211" s="234" t="s">
        <v>5231</v>
      </c>
      <c r="I211" s="234" t="s">
        <v>5232</v>
      </c>
      <c r="J211" s="234" t="s">
        <v>5233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5234</v>
      </c>
      <c r="B212" s="234" t="s">
        <v>5235</v>
      </c>
      <c r="C212" s="234" t="s">
        <v>5236</v>
      </c>
      <c r="D212" s="234" t="s">
        <v>5237</v>
      </c>
      <c r="E212" s="234" t="s">
        <v>19</v>
      </c>
      <c r="F212" s="234" t="s">
        <v>5238</v>
      </c>
      <c r="G212" s="234" t="s">
        <v>19</v>
      </c>
      <c r="H212" s="234" t="s">
        <v>19</v>
      </c>
      <c r="I212" s="234" t="s">
        <v>19</v>
      </c>
      <c r="J212" s="234" t="s">
        <v>5239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5240</v>
      </c>
      <c r="B213" s="234" t="s">
        <v>5241</v>
      </c>
      <c r="C213" s="234" t="s">
        <v>5242</v>
      </c>
      <c r="D213" s="234" t="s">
        <v>5243</v>
      </c>
      <c r="E213" s="234" t="s">
        <v>19</v>
      </c>
      <c r="F213" s="234" t="s">
        <v>5244</v>
      </c>
      <c r="G213" s="234" t="s">
        <v>19</v>
      </c>
      <c r="H213" s="234" t="s">
        <v>5245</v>
      </c>
      <c r="I213" s="234" t="s">
        <v>19</v>
      </c>
      <c r="J213" s="234" t="s">
        <v>5246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5247</v>
      </c>
      <c r="B214" s="234" t="s">
        <v>5248</v>
      </c>
      <c r="C214" s="234" t="s">
        <v>5249</v>
      </c>
      <c r="D214" s="234" t="s">
        <v>5250</v>
      </c>
      <c r="E214" s="234" t="s">
        <v>19</v>
      </c>
      <c r="F214" s="234" t="s">
        <v>19</v>
      </c>
      <c r="G214" s="234" t="s">
        <v>19</v>
      </c>
      <c r="H214" s="234" t="s">
        <v>5251</v>
      </c>
      <c r="I214" s="234" t="s">
        <v>4586</v>
      </c>
      <c r="J214" s="234" t="s">
        <v>5252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5253</v>
      </c>
      <c r="B215" s="234" t="s">
        <v>5254</v>
      </c>
      <c r="C215" s="234" t="s">
        <v>5255</v>
      </c>
      <c r="D215" s="234" t="s">
        <v>5256</v>
      </c>
      <c r="E215" s="234" t="s">
        <v>19</v>
      </c>
      <c r="F215" s="234" t="s">
        <v>19</v>
      </c>
      <c r="G215" s="234" t="s">
        <v>19</v>
      </c>
      <c r="H215" s="234" t="s">
        <v>5257</v>
      </c>
      <c r="I215" s="234" t="s">
        <v>19</v>
      </c>
      <c r="J215" s="234" t="s">
        <v>5258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5259</v>
      </c>
      <c r="B216" s="232" t="s">
        <v>5260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1709</v>
      </c>
      <c r="B217" s="233" t="s">
        <v>5261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5262</v>
      </c>
      <c r="B218" s="234" t="s">
        <v>5263</v>
      </c>
      <c r="C218" s="234" t="s">
        <v>5264</v>
      </c>
      <c r="D218" s="234" t="s">
        <v>4358</v>
      </c>
      <c r="E218" s="234" t="s">
        <v>4144</v>
      </c>
      <c r="F218" s="234" t="s">
        <v>19</v>
      </c>
      <c r="G218" s="234" t="s">
        <v>19</v>
      </c>
      <c r="H218" s="234" t="s">
        <v>5265</v>
      </c>
      <c r="I218" s="234" t="s">
        <v>19</v>
      </c>
      <c r="J218" s="234" t="s">
        <v>5266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5267</v>
      </c>
      <c r="B219" s="234" t="s">
        <v>5268</v>
      </c>
      <c r="C219" s="234" t="s">
        <v>4149</v>
      </c>
      <c r="D219" s="234" t="s">
        <v>4150</v>
      </c>
      <c r="E219" s="234" t="s">
        <v>19</v>
      </c>
      <c r="F219" s="234" t="s">
        <v>4152</v>
      </c>
      <c r="G219" s="234" t="s">
        <v>19</v>
      </c>
      <c r="H219" s="234" t="s">
        <v>5269</v>
      </c>
      <c r="I219" s="234" t="s">
        <v>19</v>
      </c>
      <c r="J219" s="234" t="s">
        <v>5270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1713</v>
      </c>
      <c r="B220" s="233" t="s">
        <v>5271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5272</v>
      </c>
      <c r="B221" s="234" t="s">
        <v>5273</v>
      </c>
      <c r="C221" s="234" t="s">
        <v>5274</v>
      </c>
      <c r="D221" s="234" t="s">
        <v>5275</v>
      </c>
      <c r="E221" s="234" t="s">
        <v>19</v>
      </c>
      <c r="F221" s="234" t="s">
        <v>19</v>
      </c>
      <c r="G221" s="234" t="s">
        <v>19</v>
      </c>
      <c r="H221" s="234" t="s">
        <v>5276</v>
      </c>
      <c r="I221" s="234" t="s">
        <v>19</v>
      </c>
      <c r="J221" s="234" t="s">
        <v>5277</v>
      </c>
      <c r="K221" s="237">
        <f>IF(COUNTIF(L221:AY221,"&lt;&gt;")=0,"",SUMPRODUCT(((Recommendations[ImplStatus]="Implemented")+(Recommendations[ImplStatus]="Compensated"))*ISNUMBER(MATCH(Recommendations[Id],L221:AY221,0)))/COUNTIF(L221:AY221,"&lt;&gt;"))</f>
        <v>0</v>
      </c>
      <c r="L221" s="240" t="s">
        <v>65</v>
      </c>
      <c r="M221" s="240" t="s">
        <v>201</v>
      </c>
      <c r="N221" s="240" t="s">
        <v>320</v>
      </c>
      <c r="O221" s="240" t="s">
        <v>384</v>
      </c>
      <c r="P221" s="240" t="s">
        <v>466</v>
      </c>
      <c r="Q221" s="240" t="s">
        <v>471</v>
      </c>
      <c r="R221" s="240" t="s">
        <v>490</v>
      </c>
      <c r="S221" s="240" t="s">
        <v>495</v>
      </c>
      <c r="T221" s="240" t="s">
        <v>500</v>
      </c>
      <c r="U221" s="240" t="s">
        <v>504</v>
      </c>
      <c r="V221" s="240" t="s">
        <v>539</v>
      </c>
      <c r="W221" s="240" t="s">
        <v>565</v>
      </c>
      <c r="X221" s="240" t="s">
        <v>622</v>
      </c>
      <c r="Y221" s="240" t="s">
        <v>717</v>
      </c>
      <c r="Z221" s="240" t="s">
        <v>775</v>
      </c>
      <c r="AA221" s="240" t="s">
        <v>780</v>
      </c>
      <c r="AB221" s="240" t="s">
        <v>784</v>
      </c>
      <c r="AC221" s="240" t="s">
        <v>818</v>
      </c>
      <c r="AD221" s="240" t="s">
        <v>826</v>
      </c>
      <c r="AE221" s="240" t="s">
        <v>831</v>
      </c>
      <c r="AF221" s="240" t="s">
        <v>892</v>
      </c>
      <c r="AG221" s="240" t="s">
        <v>945</v>
      </c>
      <c r="AH221" s="240" t="s">
        <v>970</v>
      </c>
      <c r="AI221" s="240" t="s">
        <v>975</v>
      </c>
      <c r="AJ221" s="240" t="s">
        <v>979</v>
      </c>
      <c r="AK221" s="240" t="s">
        <v>1012</v>
      </c>
      <c r="AL221" s="240" t="s">
        <v>1017</v>
      </c>
      <c r="AM221" s="240" t="s">
        <v>1021</v>
      </c>
      <c r="AN221" s="240" t="s">
        <v>1026</v>
      </c>
      <c r="AO221" s="240" t="s">
        <v>1031</v>
      </c>
      <c r="AP221" s="240" t="s">
        <v>1055</v>
      </c>
      <c r="AQ221" s="240"/>
      <c r="AR221" s="240"/>
      <c r="AS221" s="240"/>
      <c r="AT221" s="240"/>
      <c r="AU221" s="240"/>
      <c r="AV221" s="240"/>
      <c r="AW221" s="240"/>
      <c r="AX221" s="240"/>
      <c r="AY221" s="250"/>
    </row>
    <row r="222" spans="1:51" ht="60" customHeight="1" x14ac:dyDescent="0.35">
      <c r="A222" s="246" t="s">
        <v>5278</v>
      </c>
      <c r="B222" s="234" t="s">
        <v>5279</v>
      </c>
      <c r="C222" s="234" t="s">
        <v>5280</v>
      </c>
      <c r="D222" s="234" t="s">
        <v>5281</v>
      </c>
      <c r="E222" s="234" t="s">
        <v>19</v>
      </c>
      <c r="F222" s="234" t="s">
        <v>19</v>
      </c>
      <c r="G222" s="234" t="s">
        <v>19</v>
      </c>
      <c r="H222" s="234" t="s">
        <v>5282</v>
      </c>
      <c r="I222" s="234" t="s">
        <v>19</v>
      </c>
      <c r="J222" s="234" t="s">
        <v>5283</v>
      </c>
      <c r="K222" s="237">
        <f>IF(COUNTIF(L222:AY222,"&lt;&gt;")=0,"",SUMPRODUCT(((Recommendations[ImplStatus]="Implemented")+(Recommendations[ImplStatus]="Compensated"))*ISNUMBER(MATCH(Recommendations[Id],L222:AY222,0)))/COUNTIF(L222:AY222,"&lt;&gt;"))</f>
        <v>0</v>
      </c>
      <c r="L222" s="240" t="s">
        <v>569</v>
      </c>
      <c r="M222" s="240" t="s">
        <v>574</v>
      </c>
      <c r="N222" s="240" t="s">
        <v>578</v>
      </c>
      <c r="O222" s="240" t="s">
        <v>582</v>
      </c>
      <c r="P222" s="240" t="s">
        <v>586</v>
      </c>
      <c r="Q222" s="240" t="s">
        <v>733</v>
      </c>
      <c r="R222" s="240" t="s">
        <v>738</v>
      </c>
      <c r="S222" s="240" t="s">
        <v>742</v>
      </c>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5284</v>
      </c>
      <c r="B223" s="234" t="s">
        <v>5285</v>
      </c>
      <c r="C223" s="234" t="s">
        <v>5286</v>
      </c>
      <c r="D223" s="234" t="s">
        <v>19</v>
      </c>
      <c r="E223" s="234" t="s">
        <v>5287</v>
      </c>
      <c r="F223" s="234" t="s">
        <v>19</v>
      </c>
      <c r="G223" s="234" t="s">
        <v>19</v>
      </c>
      <c r="H223" s="234" t="s">
        <v>5288</v>
      </c>
      <c r="I223" s="234" t="s">
        <v>19</v>
      </c>
      <c r="J223" s="234" t="s">
        <v>5289</v>
      </c>
      <c r="K223" s="237">
        <f>IF(COUNTIF(L223:AY223,"&lt;&gt;")=0,"",SUMPRODUCT(((Recommendations[ImplStatus]="Implemented")+(Recommendations[ImplStatus]="Compensated"))*ISNUMBER(MATCH(Recommendations[Id],L223:AY223,0)))/COUNTIF(L223:AY223,"&lt;&gt;"))</f>
        <v>0</v>
      </c>
      <c r="L223" s="240" t="s">
        <v>590</v>
      </c>
      <c r="M223" s="240" t="s">
        <v>595</v>
      </c>
      <c r="N223" s="240" t="s">
        <v>600</v>
      </c>
      <c r="O223" s="240" t="s">
        <v>614</v>
      </c>
      <c r="P223" s="240" t="s">
        <v>618</v>
      </c>
      <c r="Q223" s="240" t="s">
        <v>705</v>
      </c>
      <c r="R223" s="240" t="s">
        <v>709</v>
      </c>
      <c r="S223" s="240" t="s">
        <v>713</v>
      </c>
      <c r="T223" s="240" t="s">
        <v>767</v>
      </c>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5290</v>
      </c>
      <c r="B224" s="234" t="s">
        <v>5291</v>
      </c>
      <c r="C224" s="234" t="s">
        <v>5292</v>
      </c>
      <c r="D224" s="234" t="s">
        <v>19</v>
      </c>
      <c r="E224" s="234" t="s">
        <v>19</v>
      </c>
      <c r="F224" s="234" t="s">
        <v>19</v>
      </c>
      <c r="G224" s="234" t="s">
        <v>19</v>
      </c>
      <c r="H224" s="234" t="s">
        <v>5293</v>
      </c>
      <c r="I224" s="234" t="s">
        <v>19</v>
      </c>
      <c r="J224" s="234" t="s">
        <v>5294</v>
      </c>
      <c r="K224" s="237">
        <f>IF(COUNTIF(L224:AY224,"&lt;&gt;")=0,"",SUMPRODUCT(((Recommendations[ImplStatus]="Implemented")+(Recommendations[ImplStatus]="Compensated"))*ISNUMBER(MATCH(Recommendations[Id],L224:AY224,0)))/COUNTIF(L224:AY224,"&lt;&gt;"))</f>
        <v>0</v>
      </c>
      <c r="L224" s="240" t="s">
        <v>627</v>
      </c>
      <c r="M224" s="240" t="s">
        <v>631</v>
      </c>
      <c r="N224" s="240" t="s">
        <v>636</v>
      </c>
      <c r="O224" s="240" t="s">
        <v>640</v>
      </c>
      <c r="P224" s="240" t="s">
        <v>644</v>
      </c>
      <c r="Q224" s="240" t="s">
        <v>648</v>
      </c>
      <c r="R224" s="240" t="s">
        <v>652</v>
      </c>
      <c r="S224" s="240" t="s">
        <v>656</v>
      </c>
      <c r="T224" s="240" t="s">
        <v>660</v>
      </c>
      <c r="U224" s="240" t="s">
        <v>664</v>
      </c>
      <c r="V224" s="240" t="s">
        <v>669</v>
      </c>
      <c r="W224" s="240" t="s">
        <v>673</v>
      </c>
      <c r="X224" s="240" t="s">
        <v>677</v>
      </c>
      <c r="Y224" s="240" t="s">
        <v>725</v>
      </c>
      <c r="Z224" s="240" t="s">
        <v>729</v>
      </c>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5295</v>
      </c>
      <c r="B225" s="234" t="s">
        <v>5296</v>
      </c>
      <c r="C225" s="234" t="s">
        <v>5297</v>
      </c>
      <c r="D225" s="234" t="s">
        <v>19</v>
      </c>
      <c r="E225" s="234" t="s">
        <v>19</v>
      </c>
      <c r="F225" s="234" t="s">
        <v>19</v>
      </c>
      <c r="G225" s="234" t="s">
        <v>19</v>
      </c>
      <c r="H225" s="234" t="s">
        <v>5298</v>
      </c>
      <c r="I225" s="234" t="s">
        <v>19</v>
      </c>
      <c r="J225" s="234" t="s">
        <v>19</v>
      </c>
      <c r="K225" s="237">
        <f>IF(COUNTIF(L225:AY225,"&lt;&gt;")=0,"",SUMPRODUCT(((Recommendations[ImplStatus]="Implemented")+(Recommendations[ImplStatus]="Compensated"))*ISNUMBER(MATCH(Recommendations[Id],L225:AY225,0)))/COUNTIF(L225:AY225,"&lt;&gt;"))</f>
        <v>0</v>
      </c>
      <c r="L225" s="240" t="s">
        <v>569</v>
      </c>
      <c r="M225" s="240" t="s">
        <v>574</v>
      </c>
      <c r="N225" s="240" t="s">
        <v>578</v>
      </c>
      <c r="O225" s="240" t="s">
        <v>582</v>
      </c>
      <c r="P225" s="240" t="s">
        <v>586</v>
      </c>
      <c r="Q225" s="240" t="s">
        <v>733</v>
      </c>
      <c r="R225" s="240" t="s">
        <v>738</v>
      </c>
      <c r="S225" s="240" t="s">
        <v>742</v>
      </c>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5299</v>
      </c>
      <c r="B226" s="234" t="s">
        <v>5300</v>
      </c>
      <c r="C226" s="234" t="s">
        <v>5301</v>
      </c>
      <c r="D226" s="234" t="s">
        <v>19</v>
      </c>
      <c r="E226" s="234" t="s">
        <v>19</v>
      </c>
      <c r="F226" s="234" t="s">
        <v>19</v>
      </c>
      <c r="G226" s="234" t="s">
        <v>19</v>
      </c>
      <c r="H226" s="234" t="s">
        <v>5302</v>
      </c>
      <c r="I226" s="234" t="s">
        <v>19</v>
      </c>
      <c r="J226" s="234" t="s">
        <v>5303</v>
      </c>
      <c r="K226" s="237">
        <f>IF(COUNTIF(L226:AY226,"&lt;&gt;")=0,"",SUMPRODUCT(((Recommendations[ImplStatus]="Implemented")+(Recommendations[ImplStatus]="Compensated"))*ISNUMBER(MATCH(Recommendations[Id],L226:AY226,0)))/COUNTIF(L226:AY226,"&lt;&gt;"))</f>
        <v>0</v>
      </c>
      <c r="L226" s="240" t="s">
        <v>746</v>
      </c>
      <c r="M226" s="240" t="s">
        <v>750</v>
      </c>
      <c r="N226" s="240" t="s">
        <v>755</v>
      </c>
      <c r="O226" s="240" t="s">
        <v>759</v>
      </c>
      <c r="P226" s="240" t="s">
        <v>763</v>
      </c>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5304</v>
      </c>
      <c r="B227" s="234" t="s">
        <v>5305</v>
      </c>
      <c r="C227" s="234" t="s">
        <v>5306</v>
      </c>
      <c r="D227" s="234" t="s">
        <v>19</v>
      </c>
      <c r="E227" s="234" t="s">
        <v>19</v>
      </c>
      <c r="F227" s="234" t="s">
        <v>19</v>
      </c>
      <c r="G227" s="234" t="s">
        <v>19</v>
      </c>
      <c r="H227" s="234" t="s">
        <v>5307</v>
      </c>
      <c r="I227" s="234" t="s">
        <v>19</v>
      </c>
      <c r="J227" s="234" t="s">
        <v>5308</v>
      </c>
      <c r="K227" s="237">
        <f>IF(COUNTIF(L227:AY227,"&lt;&gt;")=0,"",SUMPRODUCT(((Recommendations[ImplStatus]="Implemented")+(Recommendations[ImplStatus]="Compensated"))*ISNUMBER(MATCH(Recommendations[Id],L227:AY227,0)))/COUNTIF(L227:AY227,"&lt;&gt;"))</f>
        <v>0</v>
      </c>
      <c r="L227" s="240" t="s">
        <v>605</v>
      </c>
      <c r="M227" s="240" t="s">
        <v>609</v>
      </c>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5309</v>
      </c>
      <c r="B228" s="234" t="s">
        <v>5310</v>
      </c>
      <c r="C228" s="234" t="s">
        <v>5311</v>
      </c>
      <c r="D228" s="234" t="s">
        <v>19</v>
      </c>
      <c r="E228" s="234" t="s">
        <v>19</v>
      </c>
      <c r="F228" s="234" t="s">
        <v>19</v>
      </c>
      <c r="G228" s="234" t="s">
        <v>19</v>
      </c>
      <c r="H228" s="234" t="s">
        <v>5312</v>
      </c>
      <c r="I228" s="234" t="s">
        <v>19</v>
      </c>
      <c r="J228" s="234" t="s">
        <v>5313</v>
      </c>
      <c r="K228" s="237">
        <f>IF(COUNTIF(L228:AY228,"&lt;&gt;")=0,"",SUMPRODUCT(((Recommendations[ImplStatus]="Implemented")+(Recommendations[ImplStatus]="Compensated"))*ISNUMBER(MATCH(Recommendations[Id],L228:AY228,0)))/COUNTIF(L228:AY228,"&lt;&gt;"))</f>
        <v>0</v>
      </c>
      <c r="L228" s="240" t="s">
        <v>681</v>
      </c>
      <c r="M228" s="240" t="s">
        <v>685</v>
      </c>
      <c r="N228" s="240" t="s">
        <v>689</v>
      </c>
      <c r="O228" s="240" t="s">
        <v>693</v>
      </c>
      <c r="P228" s="240" t="s">
        <v>697</v>
      </c>
      <c r="Q228" s="240" t="s">
        <v>701</v>
      </c>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5314</v>
      </c>
      <c r="B229" s="234" t="s">
        <v>5315</v>
      </c>
      <c r="C229" s="234" t="s">
        <v>5316</v>
      </c>
      <c r="D229" s="234" t="s">
        <v>19</v>
      </c>
      <c r="E229" s="234" t="s">
        <v>19</v>
      </c>
      <c r="F229" s="234" t="s">
        <v>19</v>
      </c>
      <c r="G229" s="234" t="s">
        <v>19</v>
      </c>
      <c r="H229" s="234" t="s">
        <v>5317</v>
      </c>
      <c r="I229" s="234" t="s">
        <v>19</v>
      </c>
      <c r="J229" s="234" t="s">
        <v>5318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1717</v>
      </c>
      <c r="B230" s="233" t="s">
        <v>5319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5320</v>
      </c>
      <c r="B231" s="234" t="s">
        <v>5321</v>
      </c>
      <c r="C231" s="234" t="s">
        <v>5322</v>
      </c>
      <c r="D231" s="234" t="s">
        <v>5323</v>
      </c>
      <c r="E231" s="234" t="s">
        <v>19</v>
      </c>
      <c r="F231" s="234" t="s">
        <v>19</v>
      </c>
      <c r="G231" s="234" t="s">
        <v>19</v>
      </c>
      <c r="H231" s="234" t="s">
        <v>5324</v>
      </c>
      <c r="I231" s="234" t="s">
        <v>19</v>
      </c>
      <c r="J231" s="234" t="s">
        <v>5325</v>
      </c>
      <c r="K231" s="237">
        <f>IF(COUNTIF(L231:AY231,"&lt;&gt;")=0,"",SUMPRODUCT(((Recommendations[ImplStatus]="Implemented")+(Recommendations[ImplStatus]="Compensated"))*ISNUMBER(MATCH(Recommendations[Id],L231:AY231,0)))/COUNTIF(L231:AY231,"&lt;&gt;"))</f>
        <v>0</v>
      </c>
      <c r="L231" s="240" t="s">
        <v>416</v>
      </c>
      <c r="M231" s="240" t="s">
        <v>421</v>
      </c>
      <c r="N231" s="240" t="s">
        <v>425</v>
      </c>
      <c r="O231" s="240" t="s">
        <v>429</v>
      </c>
      <c r="P231" s="240" t="s">
        <v>433</v>
      </c>
      <c r="Q231" s="240" t="s">
        <v>437</v>
      </c>
      <c r="R231" s="240" t="s">
        <v>513</v>
      </c>
      <c r="S231" s="240" t="s">
        <v>518</v>
      </c>
      <c r="T231" s="240" t="s">
        <v>523</v>
      </c>
      <c r="U231" s="240" t="s">
        <v>527</v>
      </c>
      <c r="V231" s="240" t="s">
        <v>531</v>
      </c>
      <c r="W231" s="240" t="s">
        <v>535</v>
      </c>
      <c r="X231" s="240" t="s">
        <v>544</v>
      </c>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5326</v>
      </c>
      <c r="B232" s="234" t="s">
        <v>5327</v>
      </c>
      <c r="C232" s="234" t="s">
        <v>5328</v>
      </c>
      <c r="D232" s="234" t="s">
        <v>5329</v>
      </c>
      <c r="E232" s="234" t="s">
        <v>19</v>
      </c>
      <c r="F232" s="234" t="s">
        <v>19</v>
      </c>
      <c r="G232" s="234" t="s">
        <v>19</v>
      </c>
      <c r="H232" s="234" t="s">
        <v>5330</v>
      </c>
      <c r="I232" s="234" t="s">
        <v>19</v>
      </c>
      <c r="J232" s="234" t="s">
        <v>5331</v>
      </c>
      <c r="K232" s="237">
        <f>IF(COUNTIF(L232:AY232,"&lt;&gt;")=0,"",SUMPRODUCT(((Recommendations[ImplStatus]="Implemented")+(Recommendations[ImplStatus]="Compensated"))*ISNUMBER(MATCH(Recommendations[Id],L232:AY232,0)))/COUNTIF(L232:AY232,"&lt;&gt;"))</f>
        <v>0</v>
      </c>
      <c r="L232" s="240" t="s">
        <v>416</v>
      </c>
      <c r="M232" s="240" t="s">
        <v>421</v>
      </c>
      <c r="N232" s="240" t="s">
        <v>425</v>
      </c>
      <c r="O232" s="240" t="s">
        <v>429</v>
      </c>
      <c r="P232" s="240" t="s">
        <v>433</v>
      </c>
      <c r="Q232" s="240" t="s">
        <v>437</v>
      </c>
      <c r="R232" s="240" t="s">
        <v>513</v>
      </c>
      <c r="S232" s="240" t="s">
        <v>518</v>
      </c>
      <c r="T232" s="240" t="s">
        <v>523</v>
      </c>
      <c r="U232" s="240" t="s">
        <v>527</v>
      </c>
      <c r="V232" s="240" t="s">
        <v>531</v>
      </c>
      <c r="W232" s="240" t="s">
        <v>535</v>
      </c>
      <c r="X232" s="240" t="s">
        <v>544</v>
      </c>
      <c r="Y232" s="240" t="s">
        <v>548</v>
      </c>
      <c r="Z232" s="240" t="s">
        <v>553</v>
      </c>
      <c r="AA232" s="240" t="s">
        <v>557</v>
      </c>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5332</v>
      </c>
      <c r="B233" s="234" t="s">
        <v>5333</v>
      </c>
      <c r="C233" s="234" t="s">
        <v>5334</v>
      </c>
      <c r="D233" s="234" t="s">
        <v>5335</v>
      </c>
      <c r="E233" s="234" t="s">
        <v>19</v>
      </c>
      <c r="F233" s="234" t="s">
        <v>19</v>
      </c>
      <c r="G233" s="234" t="s">
        <v>19</v>
      </c>
      <c r="H233" s="234" t="s">
        <v>5336</v>
      </c>
      <c r="I233" s="234" t="s">
        <v>19</v>
      </c>
      <c r="J233" s="234" t="s">
        <v>5337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5338</v>
      </c>
      <c r="B234" s="234" t="s">
        <v>5339</v>
      </c>
      <c r="C234" s="234" t="s">
        <v>5340</v>
      </c>
      <c r="D234" s="234" t="s">
        <v>5341</v>
      </c>
      <c r="E234" s="234" t="s">
        <v>19</v>
      </c>
      <c r="F234" s="234" t="s">
        <v>19</v>
      </c>
      <c r="G234" s="234" t="s">
        <v>19</v>
      </c>
      <c r="H234" s="234" t="s">
        <v>5342</v>
      </c>
      <c r="I234" s="234" t="s">
        <v>19</v>
      </c>
      <c r="J234" s="234" t="s">
        <v>5343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1721</v>
      </c>
      <c r="B235" s="233" t="s">
        <v>5344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5345</v>
      </c>
      <c r="B236" s="234" t="s">
        <v>5346</v>
      </c>
      <c r="C236" s="234" t="s">
        <v>5347</v>
      </c>
      <c r="D236" s="234" t="s">
        <v>5348</v>
      </c>
      <c r="E236" s="234" t="s">
        <v>19</v>
      </c>
      <c r="F236" s="234" t="s">
        <v>19</v>
      </c>
      <c r="G236" s="234" t="s">
        <v>19</v>
      </c>
      <c r="H236" s="234" t="s">
        <v>5349</v>
      </c>
      <c r="I236" s="234" t="s">
        <v>19</v>
      </c>
      <c r="J236" s="234" t="s">
        <v>5350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5351</v>
      </c>
      <c r="B237" s="234" t="s">
        <v>5352</v>
      </c>
      <c r="C237" s="234" t="s">
        <v>5353</v>
      </c>
      <c r="D237" s="234" t="s">
        <v>5354</v>
      </c>
      <c r="E237" s="234" t="s">
        <v>19</v>
      </c>
      <c r="F237" s="234" t="s">
        <v>19</v>
      </c>
      <c r="G237" s="234" t="s">
        <v>5355</v>
      </c>
      <c r="H237" s="234" t="s">
        <v>5356</v>
      </c>
      <c r="I237" s="234" t="s">
        <v>4586</v>
      </c>
      <c r="J237" s="234" t="s">
        <v>5357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5358</v>
      </c>
      <c r="B238" s="234" t="s">
        <v>5359</v>
      </c>
      <c r="C238" s="234" t="s">
        <v>5360</v>
      </c>
      <c r="D238" s="234" t="s">
        <v>19</v>
      </c>
      <c r="E238" s="234" t="s">
        <v>19</v>
      </c>
      <c r="F238" s="234" t="s">
        <v>19</v>
      </c>
      <c r="G238" s="234" t="s">
        <v>19</v>
      </c>
      <c r="H238" s="234" t="s">
        <v>5361</v>
      </c>
      <c r="I238" s="234" t="s">
        <v>5362</v>
      </c>
      <c r="J238" s="234" t="s">
        <v>5363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5364</v>
      </c>
      <c r="B239" s="234" t="s">
        <v>5365</v>
      </c>
      <c r="C239" s="234" t="s">
        <v>5366</v>
      </c>
      <c r="D239" s="234" t="s">
        <v>19</v>
      </c>
      <c r="E239" s="234" t="s">
        <v>19</v>
      </c>
      <c r="F239" s="234" t="s">
        <v>19</v>
      </c>
      <c r="G239" s="234" t="s">
        <v>19</v>
      </c>
      <c r="H239" s="234" t="s">
        <v>5367</v>
      </c>
      <c r="I239" s="234" t="s">
        <v>4586</v>
      </c>
      <c r="J239" s="234" t="s">
        <v>5368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5369</v>
      </c>
      <c r="B240" s="234" t="s">
        <v>5370</v>
      </c>
      <c r="C240" s="234" t="s">
        <v>5371</v>
      </c>
      <c r="D240" s="234" t="s">
        <v>5372</v>
      </c>
      <c r="E240" s="234" t="s">
        <v>19</v>
      </c>
      <c r="F240" s="234" t="s">
        <v>19</v>
      </c>
      <c r="G240" s="234" t="s">
        <v>19</v>
      </c>
      <c r="H240" s="234" t="s">
        <v>5373</v>
      </c>
      <c r="I240" s="234" t="s">
        <v>19</v>
      </c>
      <c r="J240" s="234" t="s">
        <v>5374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1725</v>
      </c>
      <c r="B241" s="233" t="s">
        <v>5375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5376</v>
      </c>
      <c r="B242" s="234" t="s">
        <v>5377</v>
      </c>
      <c r="C242" s="234" t="s">
        <v>5378</v>
      </c>
      <c r="D242" s="234" t="s">
        <v>19</v>
      </c>
      <c r="E242" s="234" t="s">
        <v>19</v>
      </c>
      <c r="F242" s="234" t="s">
        <v>5379</v>
      </c>
      <c r="G242" s="234" t="s">
        <v>19</v>
      </c>
      <c r="H242" s="234" t="s">
        <v>5380</v>
      </c>
      <c r="I242" s="234" t="s">
        <v>19</v>
      </c>
      <c r="J242" s="234" t="s">
        <v>5381</v>
      </c>
      <c r="K242" s="237">
        <f>IF(COUNTIF(L242:AY242,"&lt;&gt;")=0,"",SUMPRODUCT(((Recommendations[ImplStatus]="Implemented")+(Recommendations[ImplStatus]="Compensated"))*ISNUMBER(MATCH(Recommendations[Id],L242:AY242,0)))/COUNTIF(L242:AY242,"&lt;&gt;"))</f>
        <v>0</v>
      </c>
      <c r="L242" s="240" t="s">
        <v>476</v>
      </c>
      <c r="M242" s="240" t="s">
        <v>481</v>
      </c>
      <c r="N242" s="240" t="s">
        <v>486</v>
      </c>
      <c r="O242" s="240" t="s">
        <v>509</v>
      </c>
      <c r="P242" s="240" t="s">
        <v>561</v>
      </c>
      <c r="Q242" s="240" t="s">
        <v>941</v>
      </c>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1729</v>
      </c>
      <c r="B243" s="233" t="s">
        <v>5382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5383</v>
      </c>
      <c r="B244" s="234" t="s">
        <v>5384</v>
      </c>
      <c r="C244" s="234" t="s">
        <v>5385</v>
      </c>
      <c r="D244" s="234" t="s">
        <v>19</v>
      </c>
      <c r="E244" s="234" t="s">
        <v>19</v>
      </c>
      <c r="F244" s="234" t="s">
        <v>5386</v>
      </c>
      <c r="G244" s="234" t="s">
        <v>19</v>
      </c>
      <c r="H244" s="234" t="s">
        <v>5387</v>
      </c>
      <c r="I244" s="234" t="s">
        <v>5388</v>
      </c>
      <c r="J244" s="234" t="s">
        <v>5389</v>
      </c>
      <c r="K244" s="237">
        <f>IF(COUNTIF(L244:AY244,"&lt;&gt;")=0,"",SUMPRODUCT(((Recommendations[ImplStatus]="Implemented")+(Recommendations[ImplStatus]="Compensated"))*ISNUMBER(MATCH(Recommendations[Id],L244:AY244,0)))/COUNTIF(L244:AY244,"&lt;&gt;"))</f>
        <v>0</v>
      </c>
      <c r="L244" s="240" t="s">
        <v>771</v>
      </c>
      <c r="M244" s="240" t="s">
        <v>836</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5390</v>
      </c>
      <c r="B245" s="234" t="s">
        <v>5391</v>
      </c>
      <c r="C245" s="234" t="s">
        <v>5392</v>
      </c>
      <c r="D245" s="234" t="s">
        <v>5393</v>
      </c>
      <c r="E245" s="234" t="s">
        <v>19</v>
      </c>
      <c r="F245" s="234" t="s">
        <v>19</v>
      </c>
      <c r="G245" s="234" t="s">
        <v>19</v>
      </c>
      <c r="H245" s="234" t="s">
        <v>5394</v>
      </c>
      <c r="I245" s="234" t="s">
        <v>19</v>
      </c>
      <c r="J245" s="234" t="s">
        <v>5395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5396</v>
      </c>
      <c r="B246" s="234" t="s">
        <v>5397</v>
      </c>
      <c r="C246" s="234" t="s">
        <v>5398</v>
      </c>
      <c r="D246" s="234" t="s">
        <v>19</v>
      </c>
      <c r="E246" s="234" t="s">
        <v>19</v>
      </c>
      <c r="F246" s="234" t="s">
        <v>19</v>
      </c>
      <c r="G246" s="234" t="s">
        <v>19</v>
      </c>
      <c r="H246" s="234" t="s">
        <v>5399</v>
      </c>
      <c r="I246" s="234" t="s">
        <v>19</v>
      </c>
      <c r="J246" s="234" t="s">
        <v>5400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1733</v>
      </c>
      <c r="B247" s="233" t="s">
        <v>5401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5402</v>
      </c>
      <c r="B248" s="234" t="s">
        <v>5403</v>
      </c>
      <c r="C248" s="234" t="s">
        <v>5404</v>
      </c>
      <c r="D248" s="234" t="s">
        <v>5405</v>
      </c>
      <c r="E248" s="234" t="s">
        <v>19</v>
      </c>
      <c r="F248" s="234" t="s">
        <v>19</v>
      </c>
      <c r="G248" s="234" t="s">
        <v>19</v>
      </c>
      <c r="H248" s="234" t="s">
        <v>5406</v>
      </c>
      <c r="I248" s="234" t="s">
        <v>5407</v>
      </c>
      <c r="J248" s="234" t="s">
        <v>5408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5409</v>
      </c>
      <c r="B249" s="234" t="s">
        <v>5410</v>
      </c>
      <c r="C249" s="234" t="s">
        <v>5404</v>
      </c>
      <c r="D249" s="234" t="s">
        <v>5411</v>
      </c>
      <c r="E249" s="234" t="s">
        <v>19</v>
      </c>
      <c r="F249" s="234" t="s">
        <v>19</v>
      </c>
      <c r="G249" s="234" t="s">
        <v>19</v>
      </c>
      <c r="H249" s="234" t="s">
        <v>5406</v>
      </c>
      <c r="I249" s="234" t="s">
        <v>5412</v>
      </c>
      <c r="J249" s="234" t="s">
        <v>5413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5414</v>
      </c>
      <c r="B250" s="234" t="s">
        <v>5415</v>
      </c>
      <c r="C250" s="234" t="s">
        <v>5416</v>
      </c>
      <c r="D250" s="234" t="s">
        <v>5417</v>
      </c>
      <c r="E250" s="234" t="s">
        <v>19</v>
      </c>
      <c r="F250" s="234" t="s">
        <v>19</v>
      </c>
      <c r="G250" s="234" t="s">
        <v>19</v>
      </c>
      <c r="H250" s="234" t="s">
        <v>5418</v>
      </c>
      <c r="I250" s="234" t="s">
        <v>19</v>
      </c>
      <c r="J250" s="234" t="s">
        <v>5419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5420</v>
      </c>
      <c r="B251" s="232" t="s">
        <v>5421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1739</v>
      </c>
      <c r="B252" s="233" t="s">
        <v>5422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5423</v>
      </c>
      <c r="B253" s="234" t="s">
        <v>5424</v>
      </c>
      <c r="C253" s="234" t="s">
        <v>5425</v>
      </c>
      <c r="D253" s="234" t="s">
        <v>4358</v>
      </c>
      <c r="E253" s="234" t="s">
        <v>4144</v>
      </c>
      <c r="F253" s="234" t="s">
        <v>19</v>
      </c>
      <c r="G253" s="234" t="s">
        <v>19</v>
      </c>
      <c r="H253" s="234" t="s">
        <v>5426</v>
      </c>
      <c r="I253" s="234" t="s">
        <v>19</v>
      </c>
      <c r="J253" s="234" t="s">
        <v>5427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5428</v>
      </c>
      <c r="B254" s="234" t="s">
        <v>5429</v>
      </c>
      <c r="C254" s="234" t="s">
        <v>4149</v>
      </c>
      <c r="D254" s="234" t="s">
        <v>4150</v>
      </c>
      <c r="E254" s="234" t="s">
        <v>19</v>
      </c>
      <c r="F254" s="234" t="s">
        <v>4152</v>
      </c>
      <c r="G254" s="234" t="s">
        <v>19</v>
      </c>
      <c r="H254" s="234" t="s">
        <v>5430</v>
      </c>
      <c r="I254" s="234" t="s">
        <v>19</v>
      </c>
      <c r="J254" s="234" t="s">
        <v>5431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1743</v>
      </c>
      <c r="B255" s="233" t="s">
        <v>5432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5433</v>
      </c>
      <c r="B256" s="234" t="s">
        <v>5434</v>
      </c>
      <c r="C256" s="234" t="s">
        <v>5435</v>
      </c>
      <c r="D256" s="234" t="s">
        <v>5436</v>
      </c>
      <c r="E256" s="234" t="s">
        <v>5437</v>
      </c>
      <c r="F256" s="234" t="s">
        <v>5438</v>
      </c>
      <c r="G256" s="234" t="s">
        <v>19</v>
      </c>
      <c r="H256" s="234" t="s">
        <v>5439</v>
      </c>
      <c r="I256" s="234" t="s">
        <v>19</v>
      </c>
      <c r="J256" s="234" t="s">
        <v>5440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5441</v>
      </c>
      <c r="B257" s="234" t="s">
        <v>5442</v>
      </c>
      <c r="C257" s="234" t="s">
        <v>5443</v>
      </c>
      <c r="D257" s="234" t="s">
        <v>5444</v>
      </c>
      <c r="E257" s="234" t="s">
        <v>19</v>
      </c>
      <c r="F257" s="234" t="s">
        <v>19</v>
      </c>
      <c r="G257" s="234" t="s">
        <v>19</v>
      </c>
      <c r="H257" s="234" t="s">
        <v>5445</v>
      </c>
      <c r="I257" s="234" t="s">
        <v>19</v>
      </c>
      <c r="J257" s="234" t="s">
        <v>5446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1748</v>
      </c>
      <c r="B258" s="233" t="s">
        <v>5447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5448</v>
      </c>
      <c r="B259" s="234" t="s">
        <v>5449</v>
      </c>
      <c r="C259" s="234" t="s">
        <v>5450</v>
      </c>
      <c r="D259" s="234" t="s">
        <v>5451</v>
      </c>
      <c r="E259" s="234" t="s">
        <v>5452</v>
      </c>
      <c r="F259" s="234" t="s">
        <v>19</v>
      </c>
      <c r="G259" s="234" t="s">
        <v>19</v>
      </c>
      <c r="H259" s="234" t="s">
        <v>5453</v>
      </c>
      <c r="I259" s="234" t="s">
        <v>19</v>
      </c>
      <c r="J259" s="234" t="s">
        <v>5454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5455</v>
      </c>
      <c r="B260" s="234" t="s">
        <v>5456</v>
      </c>
      <c r="C260" s="234" t="s">
        <v>5457</v>
      </c>
      <c r="D260" s="234" t="s">
        <v>19</v>
      </c>
      <c r="E260" s="234" t="s">
        <v>19</v>
      </c>
      <c r="F260" s="234" t="s">
        <v>19</v>
      </c>
      <c r="G260" s="234" t="s">
        <v>19</v>
      </c>
      <c r="H260" s="234" t="s">
        <v>5458</v>
      </c>
      <c r="I260" s="234" t="s">
        <v>5459</v>
      </c>
      <c r="J260" s="234" t="s">
        <v>5460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5461</v>
      </c>
      <c r="B261" s="234" t="s">
        <v>5462</v>
      </c>
      <c r="C261" s="234" t="s">
        <v>5463</v>
      </c>
      <c r="D261" s="234" t="s">
        <v>5464</v>
      </c>
      <c r="E261" s="234" t="s">
        <v>19</v>
      </c>
      <c r="F261" s="234" t="s">
        <v>19</v>
      </c>
      <c r="G261" s="234" t="s">
        <v>19</v>
      </c>
      <c r="H261" s="234" t="s">
        <v>5465</v>
      </c>
      <c r="I261" s="234" t="s">
        <v>5466</v>
      </c>
      <c r="J261" s="234" t="s">
        <v>5467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5468</v>
      </c>
      <c r="B262" s="234" t="s">
        <v>5469</v>
      </c>
      <c r="C262" s="234" t="s">
        <v>5470</v>
      </c>
      <c r="D262" s="234" t="s">
        <v>5471</v>
      </c>
      <c r="E262" s="234" t="s">
        <v>19</v>
      </c>
      <c r="F262" s="234" t="s">
        <v>19</v>
      </c>
      <c r="G262" s="234" t="s">
        <v>19</v>
      </c>
      <c r="H262" s="234" t="s">
        <v>5472</v>
      </c>
      <c r="I262" s="234" t="s">
        <v>5473</v>
      </c>
      <c r="J262" s="234" t="s">
        <v>5474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5475</v>
      </c>
      <c r="B263" s="234" t="s">
        <v>5476</v>
      </c>
      <c r="C263" s="234" t="s">
        <v>5477</v>
      </c>
      <c r="D263" s="234" t="s">
        <v>5478</v>
      </c>
      <c r="E263" s="234" t="s">
        <v>19</v>
      </c>
      <c r="F263" s="234" t="s">
        <v>19</v>
      </c>
      <c r="G263" s="234" t="s">
        <v>5479</v>
      </c>
      <c r="H263" s="234" t="s">
        <v>4382</v>
      </c>
      <c r="I263" s="234" t="s">
        <v>5480</v>
      </c>
      <c r="J263" s="234" t="s">
        <v>5481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5482</v>
      </c>
      <c r="B264" s="234" t="s">
        <v>5483</v>
      </c>
      <c r="C264" s="234" t="s">
        <v>5470</v>
      </c>
      <c r="D264" s="234" t="s">
        <v>5484</v>
      </c>
      <c r="E264" s="234" t="s">
        <v>19</v>
      </c>
      <c r="F264" s="234" t="s">
        <v>19</v>
      </c>
      <c r="G264" s="234" t="s">
        <v>19</v>
      </c>
      <c r="H264" s="234" t="s">
        <v>5485</v>
      </c>
      <c r="I264" s="234" t="s">
        <v>19</v>
      </c>
      <c r="J264" s="234" t="s">
        <v>5486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1752</v>
      </c>
      <c r="B265" s="233" t="s">
        <v>5487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5488</v>
      </c>
      <c r="B266" s="234" t="s">
        <v>5489</v>
      </c>
      <c r="C266" s="234" t="s">
        <v>5490</v>
      </c>
      <c r="D266" s="234" t="s">
        <v>5491</v>
      </c>
      <c r="E266" s="234" t="s">
        <v>5492</v>
      </c>
      <c r="F266" s="234" t="s">
        <v>19</v>
      </c>
      <c r="G266" s="234" t="s">
        <v>5493</v>
      </c>
      <c r="H266" s="234" t="s">
        <v>5494</v>
      </c>
      <c r="I266" s="234" t="s">
        <v>5495</v>
      </c>
      <c r="J266" s="234" t="s">
        <v>5496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5497</v>
      </c>
      <c r="B267" s="234" t="s">
        <v>5498</v>
      </c>
      <c r="C267" s="234" t="s">
        <v>5499</v>
      </c>
      <c r="D267" s="234" t="s">
        <v>5500</v>
      </c>
      <c r="E267" s="234" t="s">
        <v>19</v>
      </c>
      <c r="F267" s="234" t="s">
        <v>19</v>
      </c>
      <c r="G267" s="234" t="s">
        <v>19</v>
      </c>
      <c r="H267" s="234" t="s">
        <v>5501</v>
      </c>
      <c r="I267" s="234" t="s">
        <v>19</v>
      </c>
      <c r="J267" s="234" t="s">
        <v>5502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5503</v>
      </c>
      <c r="B268" s="234" t="s">
        <v>5504</v>
      </c>
      <c r="C268" s="234" t="s">
        <v>5505</v>
      </c>
      <c r="D268" s="234" t="s">
        <v>5500</v>
      </c>
      <c r="E268" s="234" t="s">
        <v>19</v>
      </c>
      <c r="F268" s="234" t="s">
        <v>19</v>
      </c>
      <c r="G268" s="234" t="s">
        <v>5506</v>
      </c>
      <c r="H268" s="234" t="s">
        <v>5507</v>
      </c>
      <c r="I268" s="234" t="s">
        <v>19</v>
      </c>
      <c r="J268" s="234" t="s">
        <v>5508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5509</v>
      </c>
      <c r="B269" s="234" t="s">
        <v>5510</v>
      </c>
      <c r="C269" s="234" t="s">
        <v>5505</v>
      </c>
      <c r="D269" s="234" t="s">
        <v>5511</v>
      </c>
      <c r="E269" s="234" t="s">
        <v>19</v>
      </c>
      <c r="F269" s="234" t="s">
        <v>19</v>
      </c>
      <c r="G269" s="234" t="s">
        <v>19</v>
      </c>
      <c r="H269" s="234" t="s">
        <v>5512</v>
      </c>
      <c r="I269" s="234" t="s">
        <v>19</v>
      </c>
      <c r="J269" s="234" t="s">
        <v>5513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5514</v>
      </c>
      <c r="B270" s="234" t="s">
        <v>5515</v>
      </c>
      <c r="C270" s="234" t="s">
        <v>5516</v>
      </c>
      <c r="D270" s="234" t="s">
        <v>5517</v>
      </c>
      <c r="E270" s="234" t="s">
        <v>19</v>
      </c>
      <c r="F270" s="234" t="s">
        <v>19</v>
      </c>
      <c r="G270" s="234" t="s">
        <v>19</v>
      </c>
      <c r="H270" s="234" t="s">
        <v>5518</v>
      </c>
      <c r="I270" s="234" t="s">
        <v>19</v>
      </c>
      <c r="J270" s="234" t="s">
        <v>5519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5520</v>
      </c>
      <c r="B271" s="234" t="s">
        <v>5521</v>
      </c>
      <c r="C271" s="234" t="s">
        <v>5522</v>
      </c>
      <c r="D271" s="234" t="s">
        <v>5523</v>
      </c>
      <c r="E271" s="234" t="s">
        <v>19</v>
      </c>
      <c r="F271" s="234" t="s">
        <v>19</v>
      </c>
      <c r="G271" s="234" t="s">
        <v>19</v>
      </c>
      <c r="H271" s="234" t="s">
        <v>5524</v>
      </c>
      <c r="I271" s="234" t="s">
        <v>5525</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5526</v>
      </c>
      <c r="B272" s="234" t="s">
        <v>5527</v>
      </c>
      <c r="C272" s="234" t="s">
        <v>5528</v>
      </c>
      <c r="D272" s="234" t="s">
        <v>5529</v>
      </c>
      <c r="E272" s="234" t="s">
        <v>19</v>
      </c>
      <c r="F272" s="234" t="s">
        <v>19</v>
      </c>
      <c r="G272" s="234" t="s">
        <v>19</v>
      </c>
      <c r="H272" s="234" t="s">
        <v>5530</v>
      </c>
      <c r="I272" s="234" t="s">
        <v>5531</v>
      </c>
      <c r="J272" s="234" t="s">
        <v>5532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1756</v>
      </c>
      <c r="B273" s="233" t="s">
        <v>5533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5534</v>
      </c>
      <c r="B274" s="234" t="s">
        <v>5535</v>
      </c>
      <c r="C274" s="234" t="s">
        <v>5536</v>
      </c>
      <c r="D274" s="234" t="s">
        <v>5529</v>
      </c>
      <c r="E274" s="234" t="s">
        <v>5537</v>
      </c>
      <c r="F274" s="234" t="s">
        <v>19</v>
      </c>
      <c r="G274" s="234" t="s">
        <v>19</v>
      </c>
      <c r="H274" s="234" t="s">
        <v>5538</v>
      </c>
      <c r="I274" s="234" t="s">
        <v>19</v>
      </c>
      <c r="J274" s="234" t="s">
        <v>5539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5540</v>
      </c>
      <c r="B275" s="234" t="s">
        <v>5541</v>
      </c>
      <c r="C275" s="234" t="s">
        <v>5542</v>
      </c>
      <c r="D275" s="234" t="s">
        <v>5543</v>
      </c>
      <c r="E275" s="234" t="s">
        <v>19</v>
      </c>
      <c r="F275" s="234" t="s">
        <v>19</v>
      </c>
      <c r="G275" s="234" t="s">
        <v>19</v>
      </c>
      <c r="H275" s="234" t="s">
        <v>5544</v>
      </c>
      <c r="I275" s="234" t="s">
        <v>19</v>
      </c>
      <c r="J275" s="234" t="s">
        <v>5545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5546</v>
      </c>
      <c r="B276" s="234" t="s">
        <v>5547</v>
      </c>
      <c r="C276" s="234" t="s">
        <v>5548</v>
      </c>
      <c r="D276" s="234" t="s">
        <v>5549</v>
      </c>
      <c r="E276" s="234" t="s">
        <v>19</v>
      </c>
      <c r="F276" s="234" t="s">
        <v>5550</v>
      </c>
      <c r="G276" s="234" t="s">
        <v>19</v>
      </c>
      <c r="H276" s="234" t="s">
        <v>5551</v>
      </c>
      <c r="I276" s="234" t="s">
        <v>5552</v>
      </c>
      <c r="J276" s="234" t="s">
        <v>5553</v>
      </c>
      <c r="K276" s="237">
        <f>IF(COUNTIF(L276:AY276,"&lt;&gt;")=0,"",SUMPRODUCT(((Recommendations[ImplStatus]="Implemented")+(Recommendations[ImplStatus]="Compensated"))*ISNUMBER(MATCH(Recommendations[Id],L276:AY276,0)))/COUNTIF(L276:AY276,"&lt;&gt;"))</f>
        <v>0</v>
      </c>
      <c r="L276" s="240" t="s">
        <v>230</v>
      </c>
      <c r="M276" s="240" t="s">
        <v>235</v>
      </c>
      <c r="N276" s="240" t="s">
        <v>240</v>
      </c>
      <c r="O276" s="240" t="s">
        <v>245</v>
      </c>
      <c r="P276" s="240" t="s">
        <v>250</v>
      </c>
      <c r="Q276" s="240" t="s">
        <v>255</v>
      </c>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5554</v>
      </c>
      <c r="B277" s="233" t="s">
        <v>5555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5556</v>
      </c>
      <c r="B278" s="234" t="s">
        <v>5557</v>
      </c>
      <c r="C278" s="234" t="s">
        <v>5558</v>
      </c>
      <c r="D278" s="234" t="s">
        <v>5559</v>
      </c>
      <c r="E278" s="234" t="s">
        <v>19</v>
      </c>
      <c r="F278" s="234" t="s">
        <v>5560</v>
      </c>
      <c r="G278" s="234" t="s">
        <v>19</v>
      </c>
      <c r="H278" s="234" t="s">
        <v>5561</v>
      </c>
      <c r="I278" s="234" t="s">
        <v>19</v>
      </c>
      <c r="J278" s="234" t="s">
        <v>5562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5563</v>
      </c>
      <c r="B279" s="232" t="s">
        <v>5564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1762</v>
      </c>
      <c r="B280" s="233" t="s">
        <v>5565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5566</v>
      </c>
      <c r="B281" s="234" t="s">
        <v>5567</v>
      </c>
      <c r="C281" s="234" t="s">
        <v>5568</v>
      </c>
      <c r="D281" s="234" t="s">
        <v>5569</v>
      </c>
      <c r="E281" s="234" t="s">
        <v>5570</v>
      </c>
      <c r="F281" s="234" t="s">
        <v>19</v>
      </c>
      <c r="G281" s="234" t="s">
        <v>19</v>
      </c>
      <c r="H281" s="234" t="s">
        <v>5571</v>
      </c>
      <c r="I281" s="234" t="s">
        <v>19</v>
      </c>
      <c r="J281" s="234" t="s">
        <v>5572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5573</v>
      </c>
      <c r="B282" s="234" t="s">
        <v>5574</v>
      </c>
      <c r="C282" s="234" t="s">
        <v>5575</v>
      </c>
      <c r="D282" s="234" t="s">
        <v>19</v>
      </c>
      <c r="E282" s="234" t="s">
        <v>19</v>
      </c>
      <c r="F282" s="234" t="s">
        <v>19</v>
      </c>
      <c r="G282" s="234" t="s">
        <v>19</v>
      </c>
      <c r="H282" s="234" t="s">
        <v>5576</v>
      </c>
      <c r="I282" s="234" t="s">
        <v>19</v>
      </c>
      <c r="J282" s="234" t="s">
        <v>5577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5578</v>
      </c>
      <c r="B283" s="234" t="s">
        <v>5579</v>
      </c>
      <c r="C283" s="234" t="s">
        <v>5580</v>
      </c>
      <c r="D283" s="234" t="s">
        <v>19</v>
      </c>
      <c r="E283" s="234" t="s">
        <v>19</v>
      </c>
      <c r="F283" s="234" t="s">
        <v>19</v>
      </c>
      <c r="G283" s="234" t="s">
        <v>19</v>
      </c>
      <c r="H283" s="234" t="s">
        <v>5581</v>
      </c>
      <c r="I283" s="234" t="s">
        <v>19</v>
      </c>
      <c r="J283" s="234" t="s">
        <v>5582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5583</v>
      </c>
      <c r="B284" s="234" t="s">
        <v>5584</v>
      </c>
      <c r="C284" s="234" t="s">
        <v>5585</v>
      </c>
      <c r="D284" s="234" t="s">
        <v>5586</v>
      </c>
      <c r="E284" s="234" t="s">
        <v>19</v>
      </c>
      <c r="F284" s="234" t="s">
        <v>19</v>
      </c>
      <c r="G284" s="234" t="s">
        <v>19</v>
      </c>
      <c r="H284" s="234" t="s">
        <v>5587</v>
      </c>
      <c r="I284" s="234" t="s">
        <v>19</v>
      </c>
      <c r="J284" s="234" t="s">
        <v>5588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1766</v>
      </c>
      <c r="B285" s="233" t="s">
        <v>5589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5590</v>
      </c>
      <c r="B286" s="234" t="s">
        <v>5591</v>
      </c>
      <c r="C286" s="234" t="s">
        <v>5592</v>
      </c>
      <c r="D286" s="234" t="s">
        <v>5593</v>
      </c>
      <c r="E286" s="234" t="s">
        <v>19</v>
      </c>
      <c r="F286" s="234" t="s">
        <v>19</v>
      </c>
      <c r="G286" s="234" t="s">
        <v>19</v>
      </c>
      <c r="H286" s="234" t="s">
        <v>5594</v>
      </c>
      <c r="I286" s="234" t="s">
        <v>5595</v>
      </c>
      <c r="J286" s="234" t="s">
        <v>5596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1770</v>
      </c>
      <c r="B287" s="233" t="s">
        <v>5597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5598</v>
      </c>
      <c r="B288" s="234" t="s">
        <v>5599</v>
      </c>
      <c r="C288" s="234" t="s">
        <v>5600</v>
      </c>
      <c r="D288" s="234" t="s">
        <v>5601</v>
      </c>
      <c r="E288" s="234" t="s">
        <v>5602</v>
      </c>
      <c r="F288" s="234" t="s">
        <v>5603</v>
      </c>
      <c r="G288" s="234" t="s">
        <v>5604</v>
      </c>
      <c r="H288" s="234" t="s">
        <v>5605</v>
      </c>
      <c r="I288" s="234" t="s">
        <v>4586</v>
      </c>
      <c r="J288" s="234" t="s">
        <v>5606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5607</v>
      </c>
      <c r="B289" s="234" t="s">
        <v>5608</v>
      </c>
      <c r="C289" s="234" t="s">
        <v>5609</v>
      </c>
      <c r="D289" s="234" t="s">
        <v>19</v>
      </c>
      <c r="E289" s="234" t="s">
        <v>5602</v>
      </c>
      <c r="F289" s="234" t="s">
        <v>19</v>
      </c>
      <c r="G289" s="234" t="s">
        <v>5610</v>
      </c>
      <c r="H289" s="234" t="s">
        <v>5611</v>
      </c>
      <c r="I289" s="234" t="s">
        <v>5612</v>
      </c>
      <c r="J289" s="234" t="s">
        <v>5613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5614</v>
      </c>
      <c r="B290" s="234" t="s">
        <v>5615</v>
      </c>
      <c r="C290" s="234" t="s">
        <v>5616</v>
      </c>
      <c r="D290" s="234" t="s">
        <v>19</v>
      </c>
      <c r="E290" s="234" t="s">
        <v>5617</v>
      </c>
      <c r="F290" s="234" t="s">
        <v>19</v>
      </c>
      <c r="G290" s="234" t="s">
        <v>5618</v>
      </c>
      <c r="H290" s="234" t="s">
        <v>5619</v>
      </c>
      <c r="I290" s="234" t="s">
        <v>5620</v>
      </c>
      <c r="J290" s="234" t="s">
        <v>5621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5622</v>
      </c>
      <c r="B291" s="234" t="s">
        <v>5623</v>
      </c>
      <c r="C291" s="234" t="s">
        <v>5624</v>
      </c>
      <c r="D291" s="234" t="s">
        <v>19</v>
      </c>
      <c r="E291" s="234" t="s">
        <v>19</v>
      </c>
      <c r="F291" s="234" t="s">
        <v>19</v>
      </c>
      <c r="G291" s="234" t="s">
        <v>19</v>
      </c>
      <c r="H291" s="234" t="s">
        <v>5625</v>
      </c>
      <c r="I291" s="234" t="s">
        <v>4586</v>
      </c>
      <c r="J291" s="234" t="s">
        <v>5626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1774</v>
      </c>
      <c r="B292" s="233" t="s">
        <v>5627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5628</v>
      </c>
      <c r="B293" s="234" t="s">
        <v>5629</v>
      </c>
      <c r="C293" s="234" t="s">
        <v>5630</v>
      </c>
      <c r="D293" s="234" t="s">
        <v>5631</v>
      </c>
      <c r="E293" s="234" t="s">
        <v>19</v>
      </c>
      <c r="F293" s="234" t="s">
        <v>19</v>
      </c>
      <c r="G293" s="234" t="s">
        <v>19</v>
      </c>
      <c r="H293" s="234" t="s">
        <v>5632</v>
      </c>
      <c r="I293" s="234" t="s">
        <v>5633</v>
      </c>
      <c r="J293" s="234" t="s">
        <v>5634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5635</v>
      </c>
      <c r="B294" s="234" t="s">
        <v>5636</v>
      </c>
      <c r="C294" s="234" t="s">
        <v>5637</v>
      </c>
      <c r="D294" s="234" t="s">
        <v>5631</v>
      </c>
      <c r="E294" s="234" t="s">
        <v>19</v>
      </c>
      <c r="F294" s="234" t="s">
        <v>5638</v>
      </c>
      <c r="G294" s="234" t="s">
        <v>19</v>
      </c>
      <c r="H294" s="234" t="s">
        <v>5639</v>
      </c>
      <c r="I294" s="234" t="s">
        <v>4556</v>
      </c>
      <c r="J294" s="234" t="s">
        <v>5640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5641</v>
      </c>
      <c r="B295" s="234" t="s">
        <v>5642</v>
      </c>
      <c r="C295" s="234" t="s">
        <v>5643</v>
      </c>
      <c r="D295" s="234" t="s">
        <v>5644</v>
      </c>
      <c r="E295" s="234" t="s">
        <v>19</v>
      </c>
      <c r="F295" s="234" t="s">
        <v>19</v>
      </c>
      <c r="G295" s="234" t="s">
        <v>19</v>
      </c>
      <c r="H295" s="234" t="s">
        <v>5645</v>
      </c>
      <c r="I295" s="234" t="s">
        <v>4556</v>
      </c>
      <c r="J295" s="234" t="s">
        <v>5646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1778</v>
      </c>
      <c r="B296" s="233" t="s">
        <v>5647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5648</v>
      </c>
      <c r="B297" s="234" t="s">
        <v>5649</v>
      </c>
      <c r="C297" s="234" t="s">
        <v>5650</v>
      </c>
      <c r="D297" s="234" t="s">
        <v>5644</v>
      </c>
      <c r="E297" s="234" t="s">
        <v>19</v>
      </c>
      <c r="F297" s="234" t="s">
        <v>5651</v>
      </c>
      <c r="G297" s="234" t="s">
        <v>19</v>
      </c>
      <c r="H297" s="234" t="s">
        <v>5652</v>
      </c>
      <c r="I297" s="234" t="s">
        <v>19</v>
      </c>
      <c r="J297" s="234" t="s">
        <v>5653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5654</v>
      </c>
      <c r="B298" s="234" t="s">
        <v>5655</v>
      </c>
      <c r="C298" s="234" t="s">
        <v>5656</v>
      </c>
      <c r="D298" s="234" t="s">
        <v>5657</v>
      </c>
      <c r="E298" s="234" t="s">
        <v>19</v>
      </c>
      <c r="F298" s="234" t="s">
        <v>19</v>
      </c>
      <c r="G298" s="234" t="s">
        <v>5658</v>
      </c>
      <c r="H298" s="234" t="s">
        <v>5659</v>
      </c>
      <c r="I298" s="234" t="s">
        <v>5659</v>
      </c>
      <c r="J298" s="234" t="s">
        <v>5660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5661</v>
      </c>
      <c r="B299" s="234" t="s">
        <v>5662</v>
      </c>
      <c r="C299" s="234" t="s">
        <v>5663</v>
      </c>
      <c r="D299" s="234" t="s">
        <v>19</v>
      </c>
      <c r="E299" s="234" t="s">
        <v>19</v>
      </c>
      <c r="F299" s="234" t="s">
        <v>19</v>
      </c>
      <c r="G299" s="234" t="s">
        <v>19</v>
      </c>
      <c r="H299" s="234" t="s">
        <v>5664</v>
      </c>
      <c r="I299" s="234" t="s">
        <v>5665</v>
      </c>
      <c r="J299" s="234" t="s">
        <v>5666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5667</v>
      </c>
      <c r="B300" s="234" t="s">
        <v>5668</v>
      </c>
      <c r="C300" s="234" t="s">
        <v>5669</v>
      </c>
      <c r="D300" s="234" t="s">
        <v>19</v>
      </c>
      <c r="E300" s="234" t="s">
        <v>19</v>
      </c>
      <c r="F300" s="234" t="s">
        <v>5670</v>
      </c>
      <c r="G300" s="234" t="s">
        <v>19</v>
      </c>
      <c r="H300" s="234" t="s">
        <v>5671</v>
      </c>
      <c r="I300" s="234" t="s">
        <v>5665</v>
      </c>
      <c r="J300" s="234" t="s">
        <v>5672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1782</v>
      </c>
      <c r="B301" s="233" t="s">
        <v>5673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5674</v>
      </c>
      <c r="B302" s="234" t="s">
        <v>5675</v>
      </c>
      <c r="C302" s="234" t="s">
        <v>5676</v>
      </c>
      <c r="D302" s="234" t="s">
        <v>19</v>
      </c>
      <c r="E302" s="234" t="s">
        <v>19</v>
      </c>
      <c r="F302" s="234" t="s">
        <v>19</v>
      </c>
      <c r="G302" s="234" t="s">
        <v>19</v>
      </c>
      <c r="H302" s="234" t="s">
        <v>5677</v>
      </c>
      <c r="I302" s="234" t="s">
        <v>19</v>
      </c>
      <c r="J302" s="234" t="s">
        <v>5678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5679</v>
      </c>
      <c r="B303" s="234" t="s">
        <v>5680</v>
      </c>
      <c r="C303" s="234" t="s">
        <v>5681</v>
      </c>
      <c r="D303" s="234" t="s">
        <v>5682</v>
      </c>
      <c r="E303" s="234" t="s">
        <v>19</v>
      </c>
      <c r="F303" s="234" t="s">
        <v>19</v>
      </c>
      <c r="G303" s="234" t="s">
        <v>19</v>
      </c>
      <c r="H303" s="234" t="s">
        <v>5683</v>
      </c>
      <c r="I303" s="234" t="s">
        <v>4586</v>
      </c>
      <c r="J303" s="234" t="s">
        <v>5684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5685</v>
      </c>
      <c r="B304" s="234" t="s">
        <v>5686</v>
      </c>
      <c r="C304" s="234" t="s">
        <v>5687</v>
      </c>
      <c r="D304" s="234" t="s">
        <v>5682</v>
      </c>
      <c r="E304" s="234" t="s">
        <v>19</v>
      </c>
      <c r="F304" s="234" t="s">
        <v>5688</v>
      </c>
      <c r="G304" s="234" t="s">
        <v>19</v>
      </c>
      <c r="H304" s="234" t="s">
        <v>5689</v>
      </c>
      <c r="I304" s="234" t="s">
        <v>19</v>
      </c>
      <c r="J304" s="234" t="s">
        <v>5690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5691</v>
      </c>
      <c r="B305" s="234" t="s">
        <v>5692</v>
      </c>
      <c r="C305" s="234" t="s">
        <v>5693</v>
      </c>
      <c r="D305" s="234" t="s">
        <v>5694</v>
      </c>
      <c r="E305" s="234" t="s">
        <v>19</v>
      </c>
      <c r="F305" s="234" t="s">
        <v>19</v>
      </c>
      <c r="G305" s="234" t="s">
        <v>19</v>
      </c>
      <c r="H305" s="234" t="s">
        <v>5695</v>
      </c>
      <c r="I305" s="234" t="s">
        <v>5696</v>
      </c>
      <c r="J305" s="234" t="s">
        <v>5697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5698</v>
      </c>
      <c r="B306" s="234" t="s">
        <v>5699</v>
      </c>
      <c r="C306" s="234" t="s">
        <v>5700</v>
      </c>
      <c r="D306" s="234" t="s">
        <v>5701</v>
      </c>
      <c r="E306" s="234" t="s">
        <v>19</v>
      </c>
      <c r="F306" s="234" t="s">
        <v>19</v>
      </c>
      <c r="G306" s="234" t="s">
        <v>19</v>
      </c>
      <c r="H306" s="234" t="s">
        <v>5702</v>
      </c>
      <c r="I306" s="234" t="s">
        <v>4586</v>
      </c>
      <c r="J306" s="234" t="s">
        <v>5703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1786</v>
      </c>
      <c r="B307" s="233" t="s">
        <v>5704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5705</v>
      </c>
      <c r="B308" s="234" t="s">
        <v>5706</v>
      </c>
      <c r="C308" s="234" t="s">
        <v>5707</v>
      </c>
      <c r="D308" s="234" t="s">
        <v>5701</v>
      </c>
      <c r="E308" s="234" t="s">
        <v>19</v>
      </c>
      <c r="F308" s="234" t="s">
        <v>5708</v>
      </c>
      <c r="G308" s="234" t="s">
        <v>19</v>
      </c>
      <c r="H308" s="234" t="s">
        <v>5709</v>
      </c>
      <c r="I308" s="234" t="s">
        <v>5710</v>
      </c>
      <c r="J308" s="234" t="s">
        <v>5711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1790</v>
      </c>
      <c r="B309" s="233" t="s">
        <v>5712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5713</v>
      </c>
      <c r="B310" s="234" t="s">
        <v>5714</v>
      </c>
      <c r="C310" s="234" t="s">
        <v>5715</v>
      </c>
      <c r="D310" s="234" t="s">
        <v>19</v>
      </c>
      <c r="E310" s="234" t="s">
        <v>19</v>
      </c>
      <c r="F310" s="234" t="s">
        <v>5716</v>
      </c>
      <c r="G310" s="234" t="s">
        <v>19</v>
      </c>
      <c r="H310" s="234" t="s">
        <v>5717</v>
      </c>
      <c r="I310" s="234" t="s">
        <v>5718</v>
      </c>
      <c r="J310" s="234" t="s">
        <v>5719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5720</v>
      </c>
      <c r="B311" s="234" t="s">
        <v>5721</v>
      </c>
      <c r="C311" s="234" t="s">
        <v>5722</v>
      </c>
      <c r="D311" s="234" t="s">
        <v>5723</v>
      </c>
      <c r="E311" s="234" t="s">
        <v>19</v>
      </c>
      <c r="F311" s="234" t="s">
        <v>19</v>
      </c>
      <c r="G311" s="234" t="s">
        <v>5724</v>
      </c>
      <c r="H311" s="234" t="s">
        <v>5725</v>
      </c>
      <c r="I311" s="234" t="s">
        <v>19</v>
      </c>
      <c r="J311" s="234" t="s">
        <v>5726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5727</v>
      </c>
      <c r="B312" s="234" t="s">
        <v>5728</v>
      </c>
      <c r="C312" s="234" t="s">
        <v>5729</v>
      </c>
      <c r="D312" s="234" t="s">
        <v>5730</v>
      </c>
      <c r="E312" s="234" t="s">
        <v>19</v>
      </c>
      <c r="F312" s="234" t="s">
        <v>19</v>
      </c>
      <c r="G312" s="234" t="s">
        <v>19</v>
      </c>
      <c r="H312" s="234" t="s">
        <v>5731</v>
      </c>
      <c r="I312" s="234" t="s">
        <v>19</v>
      </c>
      <c r="J312" s="234" t="s">
        <v>5732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5733</v>
      </c>
      <c r="B313" s="234" t="s">
        <v>5734</v>
      </c>
      <c r="C313" s="234" t="s">
        <v>5735</v>
      </c>
      <c r="D313" s="234" t="s">
        <v>5736</v>
      </c>
      <c r="E313" s="234" t="s">
        <v>19</v>
      </c>
      <c r="F313" s="234" t="s">
        <v>19</v>
      </c>
      <c r="G313" s="234" t="s">
        <v>5737</v>
      </c>
      <c r="H313" s="234" t="s">
        <v>5738</v>
      </c>
      <c r="I313" s="234" t="s">
        <v>5739</v>
      </c>
      <c r="J313" s="234" t="s">
        <v>5740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5741</v>
      </c>
      <c r="B314" s="234" t="s">
        <v>5742</v>
      </c>
      <c r="C314" s="234" t="s">
        <v>5743</v>
      </c>
      <c r="D314" s="234" t="s">
        <v>5744</v>
      </c>
      <c r="E314" s="234" t="s">
        <v>19</v>
      </c>
      <c r="F314" s="234" t="s">
        <v>19</v>
      </c>
      <c r="G314" s="234" t="s">
        <v>5745</v>
      </c>
      <c r="H314" s="234" t="s">
        <v>5746</v>
      </c>
      <c r="I314" s="234" t="s">
        <v>5747</v>
      </c>
      <c r="J314" s="234" t="s">
        <v>5748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5749</v>
      </c>
      <c r="B315" s="233" t="s">
        <v>5750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5751</v>
      </c>
      <c r="B316" s="234" t="s">
        <v>5752</v>
      </c>
      <c r="C316" s="234" t="s">
        <v>5753</v>
      </c>
      <c r="D316" s="234" t="s">
        <v>19</v>
      </c>
      <c r="E316" s="234" t="s">
        <v>19</v>
      </c>
      <c r="F316" s="234" t="s">
        <v>19</v>
      </c>
      <c r="G316" s="234" t="s">
        <v>19</v>
      </c>
      <c r="H316" s="234" t="s">
        <v>5754</v>
      </c>
      <c r="I316" s="234" t="s">
        <v>5755</v>
      </c>
      <c r="J316" s="234" t="s">
        <v>5756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5757</v>
      </c>
      <c r="B317" s="234" t="s">
        <v>5758</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5759</v>
      </c>
      <c r="B318" s="233" t="s">
        <v>5760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5761</v>
      </c>
      <c r="B319" s="234" t="s">
        <v>5762</v>
      </c>
      <c r="C319" s="234" t="s">
        <v>5763</v>
      </c>
      <c r="D319" s="234" t="s">
        <v>5764</v>
      </c>
      <c r="E319" s="234" t="s">
        <v>19</v>
      </c>
      <c r="F319" s="234" t="s">
        <v>5765</v>
      </c>
      <c r="G319" s="234" t="s">
        <v>5766</v>
      </c>
      <c r="H319" s="234" t="s">
        <v>5767</v>
      </c>
      <c r="I319" s="234" t="s">
        <v>19</v>
      </c>
      <c r="J319" s="234" t="s">
        <v>5768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5769</v>
      </c>
      <c r="B320" s="234" t="s">
        <v>5770</v>
      </c>
      <c r="C320" s="234" t="s">
        <v>5771</v>
      </c>
      <c r="D320" s="234" t="s">
        <v>5772</v>
      </c>
      <c r="E320" s="234" t="s">
        <v>19</v>
      </c>
      <c r="F320" s="234" t="s">
        <v>19</v>
      </c>
      <c r="G320" s="234" t="s">
        <v>19</v>
      </c>
      <c r="H320" s="234" t="s">
        <v>5773</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5774</v>
      </c>
      <c r="B321" s="234" t="s">
        <v>5775</v>
      </c>
      <c r="C321" s="234" t="s">
        <v>5776</v>
      </c>
      <c r="D321" s="234" t="s">
        <v>5777</v>
      </c>
      <c r="E321" s="234" t="s">
        <v>19</v>
      </c>
      <c r="F321" s="234" t="s">
        <v>19</v>
      </c>
      <c r="G321" s="234" t="s">
        <v>19</v>
      </c>
      <c r="H321" s="234" t="s">
        <v>5778</v>
      </c>
      <c r="I321" s="234" t="s">
        <v>19</v>
      </c>
      <c r="J321" s="234" t="s">
        <v>5779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5780</v>
      </c>
      <c r="B322" s="234" t="s">
        <v>5781</v>
      </c>
      <c r="C322" s="234" t="s">
        <v>5782</v>
      </c>
      <c r="D322" s="234" t="s">
        <v>5783</v>
      </c>
      <c r="E322" s="234" t="s">
        <v>19</v>
      </c>
      <c r="F322" s="234" t="s">
        <v>19</v>
      </c>
      <c r="G322" s="234" t="s">
        <v>19</v>
      </c>
      <c r="H322" s="234" t="s">
        <v>5784</v>
      </c>
      <c r="I322" s="234" t="s">
        <v>19</v>
      </c>
      <c r="J322" s="234" t="s">
        <v>5785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5786</v>
      </c>
      <c r="B323" s="234" t="s">
        <v>5787</v>
      </c>
      <c r="C323" s="234" t="s">
        <v>5788</v>
      </c>
      <c r="D323" s="234" t="s">
        <v>19</v>
      </c>
      <c r="E323" s="234" t="s">
        <v>19</v>
      </c>
      <c r="F323" s="234" t="s">
        <v>19</v>
      </c>
      <c r="G323" s="234" t="s">
        <v>19</v>
      </c>
      <c r="H323" s="234" t="s">
        <v>5789</v>
      </c>
      <c r="I323" s="234" t="s">
        <v>4586</v>
      </c>
      <c r="J323" s="234" t="s">
        <v>5790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5791</v>
      </c>
      <c r="B324" s="234" t="s">
        <v>5792</v>
      </c>
      <c r="C324" s="234" t="s">
        <v>5793</v>
      </c>
      <c r="D324" s="234" t="s">
        <v>19</v>
      </c>
      <c r="E324" s="234" t="s">
        <v>19</v>
      </c>
      <c r="F324" s="234" t="s">
        <v>19</v>
      </c>
      <c r="G324" s="234" t="s">
        <v>19</v>
      </c>
      <c r="H324" s="234" t="s">
        <v>5794</v>
      </c>
      <c r="I324" s="234" t="s">
        <v>5795</v>
      </c>
      <c r="J324" s="234" t="s">
        <v>5796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5797</v>
      </c>
      <c r="B325" s="234" t="s">
        <v>5798</v>
      </c>
      <c r="C325" s="234" t="s">
        <v>5799</v>
      </c>
      <c r="D325" s="234" t="s">
        <v>5800</v>
      </c>
      <c r="E325" s="234" t="s">
        <v>19</v>
      </c>
      <c r="F325" s="234" t="s">
        <v>19</v>
      </c>
      <c r="G325" s="234" t="s">
        <v>19</v>
      </c>
      <c r="H325" s="234" t="s">
        <v>5801</v>
      </c>
      <c r="I325" s="234" t="s">
        <v>19</v>
      </c>
      <c r="J325" s="234" t="s">
        <v>5802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5803</v>
      </c>
      <c r="B326" s="241" t="s">
        <v>5804</v>
      </c>
      <c r="C326" s="241" t="s">
        <v>5805</v>
      </c>
      <c r="D326" s="241" t="s">
        <v>5806</v>
      </c>
      <c r="E326" s="241" t="s">
        <v>19</v>
      </c>
      <c r="F326" s="241" t="s">
        <v>19</v>
      </c>
      <c r="G326" s="241" t="s">
        <v>19</v>
      </c>
      <c r="H326" s="241" t="s">
        <v>5807</v>
      </c>
      <c r="I326" s="241" t="s">
        <v>4586</v>
      </c>
      <c r="J326" s="241" t="s">
        <v>5808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1080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IFERROR(INDEX('Recommendations'!$G$2:$G$230, MATCH(L2,'Recommendations'!$A$2:$A$230,0))="Implemented", FALSE))</xm:f>
            <x14:dxf>
              <font>
                <color rgb="FF000000"/>
              </font>
              <fill>
                <patternFill>
                  <bgColor rgb="FF3C7D22"/>
                </patternFill>
              </fill>
            </x14:dxf>
          </x14:cfRule>
          <x14:cfRule type="expression" priority="2" id="{00000000-000E-0000-0A00-000002000000}">
            <xm:f>AND(L2&lt;&gt;"", IFERROR(INDEX('Recommendations'!$G$2:$G$230, MATCH(L2,'Recommendations'!$A$2:$A$230,0))="Compensated", FALSE))</xm:f>
            <x14:dxf>
              <font>
                <color rgb="FF000000"/>
              </font>
              <fill>
                <patternFill>
                  <bgColor rgb="FFC6E0B4"/>
                </patternFill>
              </fill>
            </x14:dxf>
          </x14:cfRule>
          <x14:cfRule type="expression" priority="3" id="{00000000-000E-0000-0A00-000003000000}">
            <xm:f>AND(L2&lt;&gt;"", IFERROR(INDEX('Recommendations'!$G$2:$G$230, MATCH(L2,'Recommendations'!$A$2:$A$230,0))="Testing", FALSE))</xm:f>
            <x14:dxf>
              <font>
                <color rgb="FF000000"/>
              </font>
              <fill>
                <patternFill>
                  <bgColor rgb="FFFFC000"/>
                </patternFill>
              </fill>
            </x14:dxf>
          </x14:cfRule>
          <x14:cfRule type="expression" priority="4" id="{00000000-000E-0000-0A00-000004000000}">
            <xm:f>AND(L2&lt;&gt;"", IFERROR(INDEX('Recommendations'!$G$2:$G$230, MATCH(L2,'Recommendations'!$A$2:$A$230,0))="Failed", FALSE))</xm:f>
            <x14:dxf>
              <font>
                <color rgb="FF000000"/>
              </font>
              <fill>
                <patternFill>
                  <bgColor rgb="FFD82891"/>
                </patternFill>
              </fill>
            </x14:dxf>
          </x14:cfRule>
          <x14:cfRule type="expression" priority="5" id="{00000000-000E-0000-0A00-000005000000}">
            <xm:f>AND(L2&lt;&gt;"", IFERROR(INDEX('Recommendations'!$G$2:$G$230, MATCH(L2,'Recommendations'!$A$2:$A$230,0))="Risk Accepted", FALSE))</xm:f>
            <x14:dxf>
              <font>
                <color rgb="FF000000"/>
              </font>
              <fill>
                <patternFill>
                  <bgColor rgb="FFD9D9D9"/>
                </patternFill>
              </fill>
            </x14:dxf>
          </x14:cfRule>
          <x14:cfRule type="expression" priority="6" id="{00000000-000E-0000-0A00-000006000000}">
            <xm:f>AND(L2&lt;&gt;"", IFERROR(INDEX('Recommendations'!$G$2:$G$230, MATCH(L2,'Recommendations'!$A$2:$A$230,0))="N/A",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2957</v>
      </c>
      <c r="B1" s="286" t="s">
        <v>3842</v>
      </c>
      <c r="C1" s="286" t="s">
        <v>0</v>
      </c>
      <c r="D1" s="286" t="s">
        <v>1320</v>
      </c>
      <c r="E1" s="286" t="s">
        <v>5809</v>
      </c>
      <c r="F1" s="286" t="s">
        <v>5810</v>
      </c>
      <c r="G1" s="286" t="s">
        <v>1325</v>
      </c>
      <c r="H1" s="286" t="s">
        <v>1326</v>
      </c>
      <c r="I1" s="286" t="s">
        <v>1327</v>
      </c>
      <c r="J1" s="286" t="s">
        <v>1328</v>
      </c>
      <c r="K1" s="286" t="s">
        <v>1329</v>
      </c>
      <c r="L1" s="286" t="s">
        <v>1330</v>
      </c>
      <c r="M1" s="286" t="s">
        <v>1331</v>
      </c>
      <c r="N1" s="286" t="s">
        <v>1332</v>
      </c>
      <c r="O1" s="286" t="s">
        <v>1333</v>
      </c>
      <c r="P1" s="286" t="s">
        <v>1334</v>
      </c>
      <c r="Q1" s="286" t="s">
        <v>1335</v>
      </c>
      <c r="R1" s="286" t="s">
        <v>1336</v>
      </c>
      <c r="S1" s="286" t="s">
        <v>1337</v>
      </c>
      <c r="T1" s="286" t="s">
        <v>1338</v>
      </c>
      <c r="U1" s="286" t="s">
        <v>1339</v>
      </c>
      <c r="V1" s="286" t="s">
        <v>1340</v>
      </c>
      <c r="W1" s="286" t="s">
        <v>1341</v>
      </c>
      <c r="X1" s="286" t="s">
        <v>1342</v>
      </c>
      <c r="Y1" s="286" t="s">
        <v>1343</v>
      </c>
      <c r="Z1" s="286" t="s">
        <v>1344</v>
      </c>
      <c r="AA1" s="286" t="s">
        <v>1345</v>
      </c>
      <c r="AB1" s="286" t="s">
        <v>1346</v>
      </c>
      <c r="AC1" s="286" t="s">
        <v>1347</v>
      </c>
      <c r="AD1" s="286" t="s">
        <v>1348</v>
      </c>
      <c r="AE1" s="286" t="s">
        <v>1349</v>
      </c>
      <c r="AF1" s="286" t="s">
        <v>1350</v>
      </c>
      <c r="AG1" s="286" t="s">
        <v>1351</v>
      </c>
      <c r="AH1" s="286" t="s">
        <v>1352</v>
      </c>
      <c r="AI1" s="286" t="s">
        <v>1353</v>
      </c>
      <c r="AJ1" s="286" t="s">
        <v>1354</v>
      </c>
      <c r="AK1" s="286" t="s">
        <v>1355</v>
      </c>
      <c r="AL1" s="286" t="s">
        <v>1356</v>
      </c>
      <c r="AM1" s="286" t="s">
        <v>1357</v>
      </c>
      <c r="AN1" s="286" t="s">
        <v>1358</v>
      </c>
      <c r="AO1" s="286" t="s">
        <v>1359</v>
      </c>
      <c r="AP1" s="286" t="s">
        <v>1360</v>
      </c>
      <c r="AQ1" s="286" t="s">
        <v>1361</v>
      </c>
      <c r="AR1" s="286" t="s">
        <v>1362</v>
      </c>
      <c r="AS1" s="286" t="s">
        <v>1363</v>
      </c>
      <c r="AT1" s="286" t="s">
        <v>1364</v>
      </c>
      <c r="AU1" s="287" t="s">
        <v>1365</v>
      </c>
    </row>
    <row r="2" spans="1:47" ht="60" customHeight="1" outlineLevel="1" x14ac:dyDescent="0.35">
      <c r="A2" s="277" t="s">
        <v>5811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5811</v>
      </c>
      <c r="B3" s="256" t="s">
        <v>5812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5811</v>
      </c>
      <c r="B4" s="257" t="s">
        <v>5812</v>
      </c>
      <c r="C4" s="258" t="s">
        <v>5813</v>
      </c>
      <c r="D4" s="261" t="s">
        <v>5814</v>
      </c>
      <c r="E4" s="262" t="s">
        <v>5815</v>
      </c>
      <c r="F4" s="265" t="s">
        <v>5816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5811</v>
      </c>
      <c r="B5" s="257" t="s">
        <v>5812</v>
      </c>
      <c r="C5" s="258" t="s">
        <v>5817</v>
      </c>
      <c r="D5" s="261" t="s">
        <v>5818</v>
      </c>
      <c r="E5" s="262" t="s">
        <v>5815</v>
      </c>
      <c r="F5" s="265" t="s">
        <v>5816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5811</v>
      </c>
      <c r="B6" s="257" t="s">
        <v>5812</v>
      </c>
      <c r="C6" s="258" t="s">
        <v>5819</v>
      </c>
      <c r="D6" s="261" t="s">
        <v>5820</v>
      </c>
      <c r="E6" s="262" t="s">
        <v>5815</v>
      </c>
      <c r="F6" s="265" t="s">
        <v>5816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5811</v>
      </c>
      <c r="B7" s="257" t="s">
        <v>5812</v>
      </c>
      <c r="C7" s="258" t="s">
        <v>5821</v>
      </c>
      <c r="D7" s="261" t="s">
        <v>5822</v>
      </c>
      <c r="E7" s="262" t="s">
        <v>5815</v>
      </c>
      <c r="F7" s="265" t="s">
        <v>5816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5811</v>
      </c>
      <c r="B8" s="257" t="s">
        <v>5812</v>
      </c>
      <c r="C8" s="258" t="s">
        <v>5823</v>
      </c>
      <c r="D8" s="261" t="s">
        <v>5824</v>
      </c>
      <c r="E8" s="262" t="s">
        <v>5815</v>
      </c>
      <c r="F8" s="265" t="s">
        <v>5816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5811</v>
      </c>
      <c r="B9" s="257" t="s">
        <v>5812</v>
      </c>
      <c r="C9" s="258" t="s">
        <v>5825</v>
      </c>
      <c r="D9" s="261" t="s">
        <v>5826</v>
      </c>
      <c r="E9" s="262" t="s">
        <v>5815</v>
      </c>
      <c r="F9" s="265" t="s">
        <v>5816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5811</v>
      </c>
      <c r="B10" s="257" t="s">
        <v>5812</v>
      </c>
      <c r="C10" s="258" t="s">
        <v>5827</v>
      </c>
      <c r="D10" s="261" t="s">
        <v>5828</v>
      </c>
      <c r="E10" s="262" t="s">
        <v>5815</v>
      </c>
      <c r="F10" s="265" t="s">
        <v>5816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5811</v>
      </c>
      <c r="B11" s="257" t="s">
        <v>5812</v>
      </c>
      <c r="C11" s="258" t="s">
        <v>5829</v>
      </c>
      <c r="D11" s="261" t="s">
        <v>5830</v>
      </c>
      <c r="E11" s="262" t="s">
        <v>5815</v>
      </c>
      <c r="F11" s="265" t="s">
        <v>5816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5811</v>
      </c>
      <c r="B12" s="257" t="s">
        <v>5812</v>
      </c>
      <c r="C12" s="258" t="s">
        <v>5831</v>
      </c>
      <c r="D12" s="261" t="s">
        <v>5832</v>
      </c>
      <c r="E12" s="262" t="s">
        <v>5815</v>
      </c>
      <c r="F12" s="265" t="s">
        <v>5816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5811</v>
      </c>
      <c r="B13" s="257" t="s">
        <v>5812</v>
      </c>
      <c r="C13" s="258" t="s">
        <v>5833</v>
      </c>
      <c r="D13" s="261" t="s">
        <v>5834</v>
      </c>
      <c r="E13" s="262" t="s">
        <v>5815</v>
      </c>
      <c r="F13" s="265" t="s">
        <v>5816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5811</v>
      </c>
      <c r="B14" s="257" t="s">
        <v>5812</v>
      </c>
      <c r="C14" s="258" t="s">
        <v>5835</v>
      </c>
      <c r="D14" s="261" t="s">
        <v>5836</v>
      </c>
      <c r="E14" s="262" t="s">
        <v>5815</v>
      </c>
      <c r="F14" s="265" t="s">
        <v>5816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5811</v>
      </c>
      <c r="B15" s="257" t="s">
        <v>5812</v>
      </c>
      <c r="C15" s="258" t="s">
        <v>5837</v>
      </c>
      <c r="D15" s="261" t="s">
        <v>5838</v>
      </c>
      <c r="E15" s="262" t="s">
        <v>5815</v>
      </c>
      <c r="F15" s="265" t="s">
        <v>5816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5811</v>
      </c>
      <c r="B16" s="257" t="s">
        <v>5812</v>
      </c>
      <c r="C16" s="258" t="s">
        <v>5839</v>
      </c>
      <c r="D16" s="261" t="s">
        <v>5840</v>
      </c>
      <c r="E16" s="262" t="s">
        <v>5815</v>
      </c>
      <c r="F16" s="265" t="s">
        <v>5816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5811</v>
      </c>
      <c r="B17" s="256" t="s">
        <v>5841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5811</v>
      </c>
      <c r="B18" s="257" t="s">
        <v>5841</v>
      </c>
      <c r="C18" s="258" t="s">
        <v>5842</v>
      </c>
      <c r="D18" s="261" t="s">
        <v>5843</v>
      </c>
      <c r="E18" s="262" t="s">
        <v>5844</v>
      </c>
      <c r="F18" s="265" t="s">
        <v>5845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5811</v>
      </c>
      <c r="B19" s="257" t="s">
        <v>5841</v>
      </c>
      <c r="C19" s="258" t="s">
        <v>5846</v>
      </c>
      <c r="D19" s="261" t="s">
        <v>5847</v>
      </c>
      <c r="E19" s="262" t="s">
        <v>5844</v>
      </c>
      <c r="F19" s="265" t="s">
        <v>5845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5811</v>
      </c>
      <c r="B20" s="257" t="s">
        <v>5841</v>
      </c>
      <c r="C20" s="258" t="s">
        <v>5848</v>
      </c>
      <c r="D20" s="261" t="s">
        <v>5849</v>
      </c>
      <c r="E20" s="262" t="s">
        <v>5844</v>
      </c>
      <c r="F20" s="265" t="s">
        <v>5845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5811</v>
      </c>
      <c r="B21" s="257" t="s">
        <v>5841</v>
      </c>
      <c r="C21" s="258" t="s">
        <v>5850</v>
      </c>
      <c r="D21" s="261" t="s">
        <v>5851</v>
      </c>
      <c r="E21" s="262" t="s">
        <v>5844</v>
      </c>
      <c r="F21" s="265" t="s">
        <v>5845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5811</v>
      </c>
      <c r="B22" s="257" t="s">
        <v>5841</v>
      </c>
      <c r="C22" s="258" t="s">
        <v>5852</v>
      </c>
      <c r="D22" s="261" t="s">
        <v>5853</v>
      </c>
      <c r="E22" s="262" t="s">
        <v>5844</v>
      </c>
      <c r="F22" s="265" t="s">
        <v>5845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5811</v>
      </c>
      <c r="B23" s="257" t="s">
        <v>5841</v>
      </c>
      <c r="C23" s="258" t="s">
        <v>5854</v>
      </c>
      <c r="D23" s="261" t="s">
        <v>5855</v>
      </c>
      <c r="E23" s="262" t="s">
        <v>5815</v>
      </c>
      <c r="F23" s="265" t="s">
        <v>5816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5811</v>
      </c>
      <c r="B24" s="257" t="s">
        <v>5841</v>
      </c>
      <c r="C24" s="258" t="s">
        <v>5856</v>
      </c>
      <c r="D24" s="261" t="s">
        <v>5857</v>
      </c>
      <c r="E24" s="262" t="s">
        <v>5815</v>
      </c>
      <c r="F24" s="265" t="s">
        <v>5816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5811</v>
      </c>
      <c r="B25" s="257" t="s">
        <v>5841</v>
      </c>
      <c r="C25" s="258" t="s">
        <v>5858</v>
      </c>
      <c r="D25" s="261" t="s">
        <v>5859</v>
      </c>
      <c r="E25" s="262" t="s">
        <v>5815</v>
      </c>
      <c r="F25" s="265" t="s">
        <v>5860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5811</v>
      </c>
      <c r="B26" s="257" t="s">
        <v>5841</v>
      </c>
      <c r="C26" s="258" t="s">
        <v>5861</v>
      </c>
      <c r="D26" s="261" t="s">
        <v>5862</v>
      </c>
      <c r="E26" s="262" t="s">
        <v>5815</v>
      </c>
      <c r="F26" s="265" t="s">
        <v>5860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5811</v>
      </c>
      <c r="B27" s="257" t="s">
        <v>5841</v>
      </c>
      <c r="C27" s="258" t="s">
        <v>5863</v>
      </c>
      <c r="D27" s="261" t="s">
        <v>5864</v>
      </c>
      <c r="E27" s="262" t="s">
        <v>5815</v>
      </c>
      <c r="F27" s="265" t="s">
        <v>5860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5811</v>
      </c>
      <c r="B28" s="257" t="s">
        <v>5841</v>
      </c>
      <c r="C28" s="258" t="s">
        <v>5865</v>
      </c>
      <c r="D28" s="261" t="s">
        <v>5866</v>
      </c>
      <c r="E28" s="262" t="s">
        <v>5815</v>
      </c>
      <c r="F28" s="265" t="s">
        <v>5860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5811</v>
      </c>
      <c r="B29" s="257" t="s">
        <v>5841</v>
      </c>
      <c r="C29" s="258" t="s">
        <v>5867</v>
      </c>
      <c r="D29" s="261" t="s">
        <v>5868</v>
      </c>
      <c r="E29" s="262" t="s">
        <v>5815</v>
      </c>
      <c r="F29" s="265" t="s">
        <v>5860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5811</v>
      </c>
      <c r="B30" s="257" t="s">
        <v>5841</v>
      </c>
      <c r="C30" s="258" t="s">
        <v>5869</v>
      </c>
      <c r="D30" s="261" t="s">
        <v>5870</v>
      </c>
      <c r="E30" s="262" t="s">
        <v>5815</v>
      </c>
      <c r="F30" s="265" t="s">
        <v>5860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5811</v>
      </c>
      <c r="B31" s="257" t="s">
        <v>5841</v>
      </c>
      <c r="C31" s="258" t="s">
        <v>5871</v>
      </c>
      <c r="D31" s="261" t="s">
        <v>5872</v>
      </c>
      <c r="E31" s="262" t="s">
        <v>5815</v>
      </c>
      <c r="F31" s="265" t="s">
        <v>5860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5811</v>
      </c>
      <c r="B32" s="257" t="s">
        <v>5841</v>
      </c>
      <c r="C32" s="258" t="s">
        <v>5873</v>
      </c>
      <c r="D32" s="261" t="s">
        <v>5874</v>
      </c>
      <c r="E32" s="262" t="s">
        <v>5815</v>
      </c>
      <c r="F32" s="265" t="s">
        <v>5860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5811</v>
      </c>
      <c r="B33" s="257" t="s">
        <v>5841</v>
      </c>
      <c r="C33" s="258" t="s">
        <v>5875</v>
      </c>
      <c r="D33" s="261" t="s">
        <v>5876</v>
      </c>
      <c r="E33" s="262" t="s">
        <v>5844</v>
      </c>
      <c r="F33" s="265" t="s">
        <v>5845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5811</v>
      </c>
      <c r="B34" s="257" t="s">
        <v>5841</v>
      </c>
      <c r="C34" s="258" t="s">
        <v>5877</v>
      </c>
      <c r="D34" s="261" t="s">
        <v>5878</v>
      </c>
      <c r="E34" s="262" t="s">
        <v>5815</v>
      </c>
      <c r="F34" s="265" t="s">
        <v>5860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5811</v>
      </c>
      <c r="B35" s="256" t="s">
        <v>5879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5811</v>
      </c>
      <c r="B36" s="257" t="s">
        <v>5879</v>
      </c>
      <c r="C36" s="258" t="s">
        <v>5880</v>
      </c>
      <c r="D36" s="261" t="s">
        <v>5881</v>
      </c>
      <c r="E36" s="262" t="s">
        <v>5815</v>
      </c>
      <c r="F36" s="265" t="s">
        <v>5860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5811</v>
      </c>
      <c r="B37" s="257" t="s">
        <v>5879</v>
      </c>
      <c r="C37" s="258" t="s">
        <v>5882</v>
      </c>
      <c r="D37" s="261" t="s">
        <v>5883</v>
      </c>
      <c r="E37" s="262" t="s">
        <v>5815</v>
      </c>
      <c r="F37" s="265" t="s">
        <v>5884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5811</v>
      </c>
      <c r="B38" s="257" t="s">
        <v>5879</v>
      </c>
      <c r="C38" s="258" t="s">
        <v>5885</v>
      </c>
      <c r="D38" s="261" t="s">
        <v>5886</v>
      </c>
      <c r="E38" s="262" t="s">
        <v>5815</v>
      </c>
      <c r="F38" s="265" t="s">
        <v>5884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5811</v>
      </c>
      <c r="B39" s="257" t="s">
        <v>5879</v>
      </c>
      <c r="C39" s="258" t="s">
        <v>5887</v>
      </c>
      <c r="D39" s="261" t="s">
        <v>5888</v>
      </c>
      <c r="E39" s="262" t="s">
        <v>5815</v>
      </c>
      <c r="F39" s="265" t="s">
        <v>5884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5811</v>
      </c>
      <c r="B40" s="257" t="s">
        <v>5879</v>
      </c>
      <c r="C40" s="258" t="s">
        <v>5889</v>
      </c>
      <c r="D40" s="261" t="s">
        <v>5890</v>
      </c>
      <c r="E40" s="262" t="s">
        <v>5815</v>
      </c>
      <c r="F40" s="265" t="s">
        <v>5884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5811</v>
      </c>
      <c r="B41" s="257" t="s">
        <v>5879</v>
      </c>
      <c r="C41" s="258" t="s">
        <v>5891</v>
      </c>
      <c r="D41" s="261" t="s">
        <v>5892</v>
      </c>
      <c r="E41" s="262" t="s">
        <v>5815</v>
      </c>
      <c r="F41" s="265" t="s">
        <v>5884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5811</v>
      </c>
      <c r="B42" s="257" t="s">
        <v>5879</v>
      </c>
      <c r="C42" s="258" t="s">
        <v>5893</v>
      </c>
      <c r="D42" s="261" t="s">
        <v>5894</v>
      </c>
      <c r="E42" s="262" t="s">
        <v>5815</v>
      </c>
      <c r="F42" s="265" t="s">
        <v>5884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5811</v>
      </c>
      <c r="B43" s="257" t="s">
        <v>5879</v>
      </c>
      <c r="C43" s="258" t="s">
        <v>5895</v>
      </c>
      <c r="D43" s="261" t="s">
        <v>5896</v>
      </c>
      <c r="E43" s="262" t="s">
        <v>5815</v>
      </c>
      <c r="F43" s="265" t="s">
        <v>5884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5811</v>
      </c>
      <c r="B44" s="257" t="s">
        <v>5879</v>
      </c>
      <c r="C44" s="258" t="s">
        <v>5897</v>
      </c>
      <c r="D44" s="261" t="s">
        <v>5898</v>
      </c>
      <c r="E44" s="262" t="s">
        <v>5815</v>
      </c>
      <c r="F44" s="265" t="s">
        <v>5884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5811</v>
      </c>
      <c r="B45" s="257" t="s">
        <v>5879</v>
      </c>
      <c r="C45" s="258" t="s">
        <v>5899</v>
      </c>
      <c r="D45" s="261" t="s">
        <v>5900</v>
      </c>
      <c r="E45" s="262" t="s">
        <v>5815</v>
      </c>
      <c r="F45" s="265" t="s">
        <v>5884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5811</v>
      </c>
      <c r="B46" s="257" t="s">
        <v>5879</v>
      </c>
      <c r="C46" s="258" t="s">
        <v>5901</v>
      </c>
      <c r="D46" s="261" t="s">
        <v>5902</v>
      </c>
      <c r="E46" s="262" t="s">
        <v>5815</v>
      </c>
      <c r="F46" s="265" t="s">
        <v>5884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5811</v>
      </c>
      <c r="B47" s="257" t="s">
        <v>5879</v>
      </c>
      <c r="C47" s="258" t="s">
        <v>5903</v>
      </c>
      <c r="D47" s="261" t="s">
        <v>5904</v>
      </c>
      <c r="E47" s="262" t="s">
        <v>5815</v>
      </c>
      <c r="F47" s="265" t="s">
        <v>5884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5811</v>
      </c>
      <c r="B48" s="257" t="s">
        <v>5879</v>
      </c>
      <c r="C48" s="258" t="s">
        <v>5905</v>
      </c>
      <c r="D48" s="261" t="s">
        <v>5906</v>
      </c>
      <c r="E48" s="262" t="s">
        <v>5815</v>
      </c>
      <c r="F48" s="265" t="s">
        <v>5884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5811</v>
      </c>
      <c r="B49" s="257" t="s">
        <v>5879</v>
      </c>
      <c r="C49" s="258" t="s">
        <v>5907</v>
      </c>
      <c r="D49" s="261" t="s">
        <v>5908</v>
      </c>
      <c r="E49" s="262" t="s">
        <v>5815</v>
      </c>
      <c r="F49" s="265" t="s">
        <v>5884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5811</v>
      </c>
      <c r="B50" s="256" t="s">
        <v>3081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5811</v>
      </c>
      <c r="B51" s="257" t="s">
        <v>3081</v>
      </c>
      <c r="C51" s="258" t="s">
        <v>5909</v>
      </c>
      <c r="D51" s="261" t="s">
        <v>5910</v>
      </c>
      <c r="E51" s="262" t="s">
        <v>5911</v>
      </c>
      <c r="F51" s="265" t="s">
        <v>5912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5811</v>
      </c>
      <c r="B52" s="257" t="s">
        <v>3081</v>
      </c>
      <c r="C52" s="258" t="s">
        <v>5913</v>
      </c>
      <c r="D52" s="261" t="s">
        <v>5914</v>
      </c>
      <c r="E52" s="262" t="s">
        <v>5911</v>
      </c>
      <c r="F52" s="265" t="s">
        <v>5912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5811</v>
      </c>
      <c r="B53" s="257" t="s">
        <v>3081</v>
      </c>
      <c r="C53" s="258" t="s">
        <v>5915</v>
      </c>
      <c r="D53" s="261" t="s">
        <v>5916</v>
      </c>
      <c r="E53" s="262" t="s">
        <v>5911</v>
      </c>
      <c r="F53" s="265" t="s">
        <v>5912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5811</v>
      </c>
      <c r="B54" s="257" t="s">
        <v>3081</v>
      </c>
      <c r="C54" s="258" t="s">
        <v>5917</v>
      </c>
      <c r="D54" s="261" t="s">
        <v>5918</v>
      </c>
      <c r="E54" s="262" t="s">
        <v>5911</v>
      </c>
      <c r="F54" s="265" t="s">
        <v>5912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5811</v>
      </c>
      <c r="B55" s="257" t="s">
        <v>3081</v>
      </c>
      <c r="C55" s="258" t="s">
        <v>5919</v>
      </c>
      <c r="D55" s="261" t="s">
        <v>5920</v>
      </c>
      <c r="E55" s="262" t="s">
        <v>5911</v>
      </c>
      <c r="F55" s="265" t="s">
        <v>5912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5811</v>
      </c>
      <c r="B56" s="257" t="s">
        <v>3081</v>
      </c>
      <c r="C56" s="258" t="s">
        <v>5921</v>
      </c>
      <c r="D56" s="261" t="s">
        <v>5922</v>
      </c>
      <c r="E56" s="262" t="s">
        <v>5911</v>
      </c>
      <c r="F56" s="265" t="s">
        <v>5912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5811</v>
      </c>
      <c r="B57" s="257" t="s">
        <v>3081</v>
      </c>
      <c r="C57" s="258" t="s">
        <v>5923</v>
      </c>
      <c r="D57" s="261" t="s">
        <v>5924</v>
      </c>
      <c r="E57" s="262" t="s">
        <v>5911</v>
      </c>
      <c r="F57" s="265" t="s">
        <v>5912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5811</v>
      </c>
      <c r="B58" s="257" t="s">
        <v>3081</v>
      </c>
      <c r="C58" s="258" t="s">
        <v>5925</v>
      </c>
      <c r="D58" s="261" t="s">
        <v>5926</v>
      </c>
      <c r="E58" s="262" t="s">
        <v>5815</v>
      </c>
      <c r="F58" s="265" t="s">
        <v>5912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5811</v>
      </c>
      <c r="B59" s="257" t="s">
        <v>3081</v>
      </c>
      <c r="C59" s="258" t="s">
        <v>5927</v>
      </c>
      <c r="D59" s="261" t="s">
        <v>5928</v>
      </c>
      <c r="E59" s="262" t="s">
        <v>5815</v>
      </c>
      <c r="F59" s="265" t="s">
        <v>5912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5811</v>
      </c>
      <c r="B60" s="256" t="s">
        <v>5929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5811</v>
      </c>
      <c r="B61" s="257" t="s">
        <v>5929</v>
      </c>
      <c r="C61" s="258" t="s">
        <v>5930</v>
      </c>
      <c r="D61" s="261" t="s">
        <v>5931</v>
      </c>
      <c r="E61" s="262" t="s">
        <v>5815</v>
      </c>
      <c r="F61" s="265" t="s">
        <v>5932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5811</v>
      </c>
      <c r="B62" s="257" t="s">
        <v>5929</v>
      </c>
      <c r="C62" s="258" t="s">
        <v>5933</v>
      </c>
      <c r="D62" s="261" t="s">
        <v>5934</v>
      </c>
      <c r="E62" s="262" t="s">
        <v>5815</v>
      </c>
      <c r="F62" s="265" t="s">
        <v>5932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5811</v>
      </c>
      <c r="B63" s="257" t="s">
        <v>5929</v>
      </c>
      <c r="C63" s="258" t="s">
        <v>5935</v>
      </c>
      <c r="D63" s="261" t="s">
        <v>5936</v>
      </c>
      <c r="E63" s="262" t="s">
        <v>5815</v>
      </c>
      <c r="F63" s="265" t="s">
        <v>5932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5811</v>
      </c>
      <c r="B64" s="257" t="s">
        <v>5929</v>
      </c>
      <c r="C64" s="258" t="s">
        <v>5937</v>
      </c>
      <c r="D64" s="261" t="s">
        <v>5938</v>
      </c>
      <c r="E64" s="262" t="s">
        <v>5815</v>
      </c>
      <c r="F64" s="265" t="s">
        <v>5932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5811</v>
      </c>
      <c r="B65" s="257" t="s">
        <v>5929</v>
      </c>
      <c r="C65" s="258" t="s">
        <v>5939</v>
      </c>
      <c r="D65" s="261" t="s">
        <v>5940</v>
      </c>
      <c r="E65" s="262" t="s">
        <v>5815</v>
      </c>
      <c r="F65" s="265" t="s">
        <v>5932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5811</v>
      </c>
      <c r="B66" s="257" t="s">
        <v>5929</v>
      </c>
      <c r="C66" s="258" t="s">
        <v>5941</v>
      </c>
      <c r="D66" s="261" t="s">
        <v>5942</v>
      </c>
      <c r="E66" s="262" t="s">
        <v>5815</v>
      </c>
      <c r="F66" s="265" t="s">
        <v>5932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5811</v>
      </c>
      <c r="B67" s="257" t="s">
        <v>5929</v>
      </c>
      <c r="C67" s="258" t="s">
        <v>5943</v>
      </c>
      <c r="D67" s="261" t="s">
        <v>5944</v>
      </c>
      <c r="E67" s="262" t="s">
        <v>5815</v>
      </c>
      <c r="F67" s="265" t="s">
        <v>5932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5811</v>
      </c>
      <c r="B68" s="257" t="s">
        <v>5929</v>
      </c>
      <c r="C68" s="258" t="s">
        <v>5945</v>
      </c>
      <c r="D68" s="261" t="s">
        <v>5946</v>
      </c>
      <c r="E68" s="262" t="s">
        <v>5815</v>
      </c>
      <c r="F68" s="265" t="s">
        <v>5947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5811</v>
      </c>
      <c r="B69" s="257" t="s">
        <v>5929</v>
      </c>
      <c r="C69" s="258" t="s">
        <v>5948</v>
      </c>
      <c r="D69" s="261" t="s">
        <v>5949</v>
      </c>
      <c r="E69" s="262" t="s">
        <v>5815</v>
      </c>
      <c r="F69" s="265" t="s">
        <v>5947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5811</v>
      </c>
      <c r="B70" s="257" t="s">
        <v>5929</v>
      </c>
      <c r="C70" s="258" t="s">
        <v>5950</v>
      </c>
      <c r="D70" s="261" t="s">
        <v>5951</v>
      </c>
      <c r="E70" s="262" t="s">
        <v>5815</v>
      </c>
      <c r="F70" s="265" t="s">
        <v>5947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5811</v>
      </c>
      <c r="B71" s="257" t="s">
        <v>5929</v>
      </c>
      <c r="C71" s="258" t="s">
        <v>5952</v>
      </c>
      <c r="D71" s="261" t="s">
        <v>5953</v>
      </c>
      <c r="E71" s="262" t="s">
        <v>5815</v>
      </c>
      <c r="F71" s="265" t="s">
        <v>5954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5811</v>
      </c>
      <c r="B72" s="257" t="s">
        <v>5929</v>
      </c>
      <c r="C72" s="258" t="s">
        <v>5955</v>
      </c>
      <c r="D72" s="261" t="s">
        <v>5956</v>
      </c>
      <c r="E72" s="262" t="s">
        <v>5815</v>
      </c>
      <c r="F72" s="265" t="s">
        <v>5932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5811</v>
      </c>
      <c r="B73" s="257" t="s">
        <v>5929</v>
      </c>
      <c r="C73" s="258" t="s">
        <v>5957</v>
      </c>
      <c r="D73" s="261" t="s">
        <v>5958</v>
      </c>
      <c r="E73" s="262" t="s">
        <v>5959</v>
      </c>
      <c r="F73" s="265" t="s">
        <v>5932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5811</v>
      </c>
      <c r="B74" s="256" t="s">
        <v>5960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5811</v>
      </c>
      <c r="B75" s="257" t="s">
        <v>5960</v>
      </c>
      <c r="C75" s="258" t="s">
        <v>5961</v>
      </c>
      <c r="D75" s="261" t="s">
        <v>5962</v>
      </c>
      <c r="E75" s="262" t="s">
        <v>5959</v>
      </c>
      <c r="F75" s="265" t="s">
        <v>5963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5811</v>
      </c>
      <c r="B76" s="257" t="s">
        <v>5960</v>
      </c>
      <c r="C76" s="258" t="s">
        <v>5964</v>
      </c>
      <c r="D76" s="261" t="s">
        <v>5965</v>
      </c>
      <c r="E76" s="262" t="s">
        <v>5959</v>
      </c>
      <c r="F76" s="265" t="s">
        <v>5963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5811</v>
      </c>
      <c r="B77" s="257" t="s">
        <v>5960</v>
      </c>
      <c r="C77" s="258" t="s">
        <v>5966</v>
      </c>
      <c r="D77" s="261" t="s">
        <v>5967</v>
      </c>
      <c r="E77" s="262" t="s">
        <v>5959</v>
      </c>
      <c r="F77" s="265" t="s">
        <v>5963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5811</v>
      </c>
      <c r="B78" s="257" t="s">
        <v>5960</v>
      </c>
      <c r="C78" s="258" t="s">
        <v>5968</v>
      </c>
      <c r="D78" s="261" t="s">
        <v>5969</v>
      </c>
      <c r="E78" s="262" t="s">
        <v>5959</v>
      </c>
      <c r="F78" s="265" t="s">
        <v>5963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5811</v>
      </c>
      <c r="B79" s="257" t="s">
        <v>5960</v>
      </c>
      <c r="C79" s="258" t="s">
        <v>5970</v>
      </c>
      <c r="D79" s="261" t="s">
        <v>5971</v>
      </c>
      <c r="E79" s="262" t="s">
        <v>5959</v>
      </c>
      <c r="F79" s="265" t="s">
        <v>5963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5811</v>
      </c>
      <c r="B80" s="257" t="s">
        <v>5960</v>
      </c>
      <c r="C80" s="258" t="s">
        <v>5972</v>
      </c>
      <c r="D80" s="261" t="s">
        <v>5973</v>
      </c>
      <c r="E80" s="262" t="s">
        <v>5959</v>
      </c>
      <c r="F80" s="265" t="s">
        <v>5963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5811</v>
      </c>
      <c r="B81" s="257" t="s">
        <v>5960</v>
      </c>
      <c r="C81" s="258" t="s">
        <v>5974</v>
      </c>
      <c r="D81" s="261" t="s">
        <v>5975</v>
      </c>
      <c r="E81" s="262" t="s">
        <v>5959</v>
      </c>
      <c r="F81" s="265" t="s">
        <v>5963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5811</v>
      </c>
      <c r="B82" s="257" t="s">
        <v>5960</v>
      </c>
      <c r="C82" s="258" t="s">
        <v>5976</v>
      </c>
      <c r="D82" s="261" t="s">
        <v>5977</v>
      </c>
      <c r="E82" s="262" t="s">
        <v>5959</v>
      </c>
      <c r="F82" s="265" t="s">
        <v>5963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5811</v>
      </c>
      <c r="B83" s="257" t="s">
        <v>5960</v>
      </c>
      <c r="C83" s="258" t="s">
        <v>5978</v>
      </c>
      <c r="D83" s="261" t="s">
        <v>5979</v>
      </c>
      <c r="E83" s="262" t="s">
        <v>5959</v>
      </c>
      <c r="F83" s="265" t="s">
        <v>5963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5811</v>
      </c>
      <c r="B84" s="257" t="s">
        <v>5960</v>
      </c>
      <c r="C84" s="258" t="s">
        <v>5980</v>
      </c>
      <c r="D84" s="261" t="s">
        <v>5981</v>
      </c>
      <c r="E84" s="262" t="s">
        <v>5959</v>
      </c>
      <c r="F84" s="265" t="s">
        <v>5963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5811</v>
      </c>
      <c r="B85" s="257" t="s">
        <v>5960</v>
      </c>
      <c r="C85" s="258" t="s">
        <v>5982</v>
      </c>
      <c r="D85" s="261" t="s">
        <v>5983</v>
      </c>
      <c r="E85" s="262" t="s">
        <v>5959</v>
      </c>
      <c r="F85" s="265" t="s">
        <v>5963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5811</v>
      </c>
      <c r="B86" s="257" t="s">
        <v>5960</v>
      </c>
      <c r="C86" s="258" t="s">
        <v>5984</v>
      </c>
      <c r="D86" s="261" t="s">
        <v>5985</v>
      </c>
      <c r="E86" s="262" t="s">
        <v>5959</v>
      </c>
      <c r="F86" s="265" t="s">
        <v>5963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5811</v>
      </c>
      <c r="B87" s="257" t="s">
        <v>5960</v>
      </c>
      <c r="C87" s="258" t="s">
        <v>5986</v>
      </c>
      <c r="D87" s="261" t="s">
        <v>5987</v>
      </c>
      <c r="E87" s="262" t="s">
        <v>5959</v>
      </c>
      <c r="F87" s="265" t="s">
        <v>5963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5811</v>
      </c>
      <c r="B88" s="257" t="s">
        <v>5960</v>
      </c>
      <c r="C88" s="258" t="s">
        <v>5988</v>
      </c>
      <c r="D88" s="261" t="s">
        <v>5989</v>
      </c>
      <c r="E88" s="262" t="s">
        <v>5959</v>
      </c>
      <c r="F88" s="265" t="s">
        <v>5947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5811</v>
      </c>
      <c r="B89" s="257" t="s">
        <v>5960</v>
      </c>
      <c r="C89" s="258" t="s">
        <v>5990</v>
      </c>
      <c r="D89" s="261" t="s">
        <v>5991</v>
      </c>
      <c r="E89" s="262" t="s">
        <v>5959</v>
      </c>
      <c r="F89" s="265" t="s">
        <v>5947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5811</v>
      </c>
      <c r="B90" s="257" t="s">
        <v>5960</v>
      </c>
      <c r="C90" s="258" t="s">
        <v>5992</v>
      </c>
      <c r="D90" s="261" t="s">
        <v>5993</v>
      </c>
      <c r="E90" s="262" t="s">
        <v>5959</v>
      </c>
      <c r="F90" s="265" t="s">
        <v>5947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5811</v>
      </c>
      <c r="B91" s="256" t="s">
        <v>5994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5811</v>
      </c>
      <c r="B92" s="257" t="s">
        <v>5994</v>
      </c>
      <c r="C92" s="258" t="s">
        <v>5995</v>
      </c>
      <c r="D92" s="261" t="s">
        <v>5996</v>
      </c>
      <c r="E92" s="262" t="s">
        <v>5815</v>
      </c>
      <c r="F92" s="265" t="s">
        <v>5947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5811</v>
      </c>
      <c r="B93" s="257" t="s">
        <v>5994</v>
      </c>
      <c r="C93" s="258" t="s">
        <v>5997</v>
      </c>
      <c r="D93" s="261" t="s">
        <v>5998</v>
      </c>
      <c r="E93" s="262" t="s">
        <v>5815</v>
      </c>
      <c r="F93" s="265" t="s">
        <v>5947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5811</v>
      </c>
      <c r="B94" s="257" t="s">
        <v>5994</v>
      </c>
      <c r="C94" s="258" t="s">
        <v>5999</v>
      </c>
      <c r="D94" s="261" t="s">
        <v>6000</v>
      </c>
      <c r="E94" s="262" t="s">
        <v>5815</v>
      </c>
      <c r="F94" s="265" t="s">
        <v>5947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5811</v>
      </c>
      <c r="B95" s="257" t="s">
        <v>5994</v>
      </c>
      <c r="C95" s="258" t="s">
        <v>6001</v>
      </c>
      <c r="D95" s="261" t="s">
        <v>6002</v>
      </c>
      <c r="E95" s="262" t="s">
        <v>5815</v>
      </c>
      <c r="F95" s="265" t="s">
        <v>5947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5811</v>
      </c>
      <c r="B96" s="257" t="s">
        <v>5994</v>
      </c>
      <c r="C96" s="258" t="s">
        <v>6003</v>
      </c>
      <c r="D96" s="261" t="s">
        <v>6004</v>
      </c>
      <c r="E96" s="262" t="s">
        <v>5815</v>
      </c>
      <c r="F96" s="265" t="s">
        <v>5947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5811</v>
      </c>
      <c r="B97" s="257" t="s">
        <v>5994</v>
      </c>
      <c r="C97" s="258" t="s">
        <v>6005</v>
      </c>
      <c r="D97" s="261" t="s">
        <v>6006</v>
      </c>
      <c r="E97" s="262" t="s">
        <v>5815</v>
      </c>
      <c r="F97" s="265" t="s">
        <v>6007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5811</v>
      </c>
      <c r="B98" s="257" t="s">
        <v>5994</v>
      </c>
      <c r="C98" s="258" t="s">
        <v>6008</v>
      </c>
      <c r="D98" s="261" t="s">
        <v>6009</v>
      </c>
      <c r="E98" s="262" t="s">
        <v>5815</v>
      </c>
      <c r="F98" s="265" t="s">
        <v>6007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5811</v>
      </c>
      <c r="B99" s="257" t="s">
        <v>5994</v>
      </c>
      <c r="C99" s="258" t="s">
        <v>6010</v>
      </c>
      <c r="D99" s="261" t="s">
        <v>6011</v>
      </c>
      <c r="E99" s="262" t="s">
        <v>5815</v>
      </c>
      <c r="F99" s="265" t="s">
        <v>6007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5811</v>
      </c>
      <c r="B100" s="257" t="s">
        <v>5994</v>
      </c>
      <c r="C100" s="258" t="s">
        <v>6012</v>
      </c>
      <c r="D100" s="261" t="s">
        <v>6013</v>
      </c>
      <c r="E100" s="262" t="s">
        <v>5815</v>
      </c>
      <c r="F100" s="265" t="s">
        <v>6007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5811</v>
      </c>
      <c r="B101" s="257" t="s">
        <v>5994</v>
      </c>
      <c r="C101" s="258" t="s">
        <v>6014</v>
      </c>
      <c r="D101" s="261" t="s">
        <v>6015</v>
      </c>
      <c r="E101" s="262" t="s">
        <v>5815</v>
      </c>
      <c r="F101" s="265" t="s">
        <v>5947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5811</v>
      </c>
      <c r="B102" s="257" t="s">
        <v>5994</v>
      </c>
      <c r="C102" s="258" t="s">
        <v>6016</v>
      </c>
      <c r="D102" s="261" t="s">
        <v>6017</v>
      </c>
      <c r="E102" s="262" t="s">
        <v>5959</v>
      </c>
      <c r="F102" s="265" t="s">
        <v>5947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5811</v>
      </c>
      <c r="B103" s="257" t="s">
        <v>5994</v>
      </c>
      <c r="C103" s="258" t="s">
        <v>6018</v>
      </c>
      <c r="D103" s="261" t="s">
        <v>6019</v>
      </c>
      <c r="E103" s="262" t="s">
        <v>5959</v>
      </c>
      <c r="F103" s="265" t="s">
        <v>5947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5811</v>
      </c>
      <c r="B104" s="257" t="s">
        <v>5994</v>
      </c>
      <c r="C104" s="258" t="s">
        <v>6020</v>
      </c>
      <c r="D104" s="261" t="s">
        <v>6021</v>
      </c>
      <c r="E104" s="262" t="s">
        <v>5959</v>
      </c>
      <c r="F104" s="265" t="s">
        <v>5947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5811</v>
      </c>
      <c r="B105" s="257" t="s">
        <v>5994</v>
      </c>
      <c r="C105" s="258" t="s">
        <v>6022</v>
      </c>
      <c r="D105" s="261" t="s">
        <v>6023</v>
      </c>
      <c r="E105" s="262" t="s">
        <v>5844</v>
      </c>
      <c r="F105" s="265" t="s">
        <v>5947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5811</v>
      </c>
      <c r="B106" s="256" t="s">
        <v>6024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5811</v>
      </c>
      <c r="B107" s="257" t="s">
        <v>6024</v>
      </c>
      <c r="C107" s="258" t="s">
        <v>6025</v>
      </c>
      <c r="D107" s="261" t="s">
        <v>6026</v>
      </c>
      <c r="E107" s="262" t="s">
        <v>5959</v>
      </c>
      <c r="F107" s="265" t="s">
        <v>5947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5811</v>
      </c>
      <c r="B108" s="257" t="s">
        <v>6024</v>
      </c>
      <c r="C108" s="258" t="s">
        <v>6027</v>
      </c>
      <c r="D108" s="261" t="s">
        <v>6028</v>
      </c>
      <c r="E108" s="262" t="s">
        <v>5959</v>
      </c>
      <c r="F108" s="265" t="s">
        <v>5947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5811</v>
      </c>
      <c r="B109" s="257" t="s">
        <v>6024</v>
      </c>
      <c r="C109" s="258" t="s">
        <v>6029</v>
      </c>
      <c r="D109" s="261" t="s">
        <v>6030</v>
      </c>
      <c r="E109" s="262" t="s">
        <v>5959</v>
      </c>
      <c r="F109" s="265" t="s">
        <v>5947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5811</v>
      </c>
      <c r="B110" s="257" t="s">
        <v>6024</v>
      </c>
      <c r="C110" s="258" t="s">
        <v>6031</v>
      </c>
      <c r="D110" s="261" t="s">
        <v>6032</v>
      </c>
      <c r="E110" s="262" t="s">
        <v>5959</v>
      </c>
      <c r="F110" s="265" t="s">
        <v>5947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5811</v>
      </c>
      <c r="B111" s="257" t="s">
        <v>6024</v>
      </c>
      <c r="C111" s="258" t="s">
        <v>6033</v>
      </c>
      <c r="D111" s="261" t="s">
        <v>6034</v>
      </c>
      <c r="E111" s="262" t="s">
        <v>5959</v>
      </c>
      <c r="F111" s="265" t="s">
        <v>5947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5811</v>
      </c>
      <c r="B112" s="257" t="s">
        <v>6024</v>
      </c>
      <c r="C112" s="258" t="s">
        <v>6035</v>
      </c>
      <c r="D112" s="261" t="s">
        <v>6036</v>
      </c>
      <c r="E112" s="262" t="s">
        <v>5959</v>
      </c>
      <c r="F112" s="265" t="s">
        <v>5947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5811</v>
      </c>
      <c r="B113" s="257" t="s">
        <v>6024</v>
      </c>
      <c r="C113" s="258" t="s">
        <v>6037</v>
      </c>
      <c r="D113" s="261" t="s">
        <v>6038</v>
      </c>
      <c r="E113" s="262" t="s">
        <v>5959</v>
      </c>
      <c r="F113" s="265" t="s">
        <v>5947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5811</v>
      </c>
      <c r="B114" s="257" t="s">
        <v>6024</v>
      </c>
      <c r="C114" s="258" t="s">
        <v>6039</v>
      </c>
      <c r="D114" s="261" t="s">
        <v>6040</v>
      </c>
      <c r="E114" s="262" t="s">
        <v>5959</v>
      </c>
      <c r="F114" s="265" t="s">
        <v>5947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5811</v>
      </c>
      <c r="B115" s="257" t="s">
        <v>6024</v>
      </c>
      <c r="C115" s="258" t="s">
        <v>6041</v>
      </c>
      <c r="D115" s="261" t="s">
        <v>6042</v>
      </c>
      <c r="E115" s="262" t="s">
        <v>5959</v>
      </c>
      <c r="F115" s="265" t="s">
        <v>5947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5811</v>
      </c>
      <c r="B116" s="257" t="s">
        <v>6024</v>
      </c>
      <c r="C116" s="258" t="s">
        <v>6043</v>
      </c>
      <c r="D116" s="261" t="s">
        <v>6044</v>
      </c>
      <c r="E116" s="262" t="s">
        <v>5959</v>
      </c>
      <c r="F116" s="265" t="s">
        <v>5947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5811</v>
      </c>
      <c r="B117" s="257" t="s">
        <v>6024</v>
      </c>
      <c r="C117" s="258" t="s">
        <v>6045</v>
      </c>
      <c r="D117" s="261" t="s">
        <v>6046</v>
      </c>
      <c r="E117" s="262" t="s">
        <v>5959</v>
      </c>
      <c r="F117" s="265" t="s">
        <v>5947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6047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6047</v>
      </c>
      <c r="B119" s="256" t="s">
        <v>6048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6047</v>
      </c>
      <c r="B120" s="257" t="s">
        <v>6048</v>
      </c>
      <c r="C120" s="258" t="s">
        <v>6049</v>
      </c>
      <c r="D120" s="261" t="s">
        <v>6050</v>
      </c>
      <c r="E120" s="262" t="s">
        <v>5815</v>
      </c>
      <c r="F120" s="265" t="s">
        <v>6051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6047</v>
      </c>
      <c r="B121" s="257" t="s">
        <v>6048</v>
      </c>
      <c r="C121" s="258" t="s">
        <v>6052</v>
      </c>
      <c r="D121" s="261" t="s">
        <v>6053</v>
      </c>
      <c r="E121" s="262" t="s">
        <v>5815</v>
      </c>
      <c r="F121" s="265" t="s">
        <v>6051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6047</v>
      </c>
      <c r="B122" s="257" t="s">
        <v>6048</v>
      </c>
      <c r="C122" s="258" t="s">
        <v>6054</v>
      </c>
      <c r="D122" s="261" t="s">
        <v>6055</v>
      </c>
      <c r="E122" s="262" t="s">
        <v>5815</v>
      </c>
      <c r="F122" s="265" t="s">
        <v>6051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6047</v>
      </c>
      <c r="B123" s="257" t="s">
        <v>6048</v>
      </c>
      <c r="C123" s="258" t="s">
        <v>6056</v>
      </c>
      <c r="D123" s="261" t="s">
        <v>6057</v>
      </c>
      <c r="E123" s="262" t="s">
        <v>5815</v>
      </c>
      <c r="F123" s="265" t="s">
        <v>6051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6047</v>
      </c>
      <c r="B124" s="257" t="s">
        <v>6048</v>
      </c>
      <c r="C124" s="258" t="s">
        <v>6058</v>
      </c>
      <c r="D124" s="261" t="s">
        <v>6059</v>
      </c>
      <c r="E124" s="262" t="s">
        <v>5815</v>
      </c>
      <c r="F124" s="265" t="s">
        <v>6051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6047</v>
      </c>
      <c r="B125" s="257" t="s">
        <v>6048</v>
      </c>
      <c r="C125" s="258" t="s">
        <v>6060</v>
      </c>
      <c r="D125" s="261" t="s">
        <v>6061</v>
      </c>
      <c r="E125" s="262" t="s">
        <v>5815</v>
      </c>
      <c r="F125" s="265" t="s">
        <v>6051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6047</v>
      </c>
      <c r="B126" s="257" t="s">
        <v>6048</v>
      </c>
      <c r="C126" s="258" t="s">
        <v>6062</v>
      </c>
      <c r="D126" s="261" t="s">
        <v>6063</v>
      </c>
      <c r="E126" s="262" t="s">
        <v>5815</v>
      </c>
      <c r="F126" s="265" t="s">
        <v>6051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6047</v>
      </c>
      <c r="B127" s="257" t="s">
        <v>6048</v>
      </c>
      <c r="C127" s="258" t="s">
        <v>6064</v>
      </c>
      <c r="D127" s="261" t="s">
        <v>6065</v>
      </c>
      <c r="E127" s="262" t="s">
        <v>5815</v>
      </c>
      <c r="F127" s="265" t="s">
        <v>6051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6047</v>
      </c>
      <c r="B128" s="257" t="s">
        <v>6048</v>
      </c>
      <c r="C128" s="258" t="s">
        <v>6066</v>
      </c>
      <c r="D128" s="261" t="s">
        <v>6067</v>
      </c>
      <c r="E128" s="262" t="s">
        <v>5815</v>
      </c>
      <c r="F128" s="265" t="s">
        <v>6051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6047</v>
      </c>
      <c r="B129" s="257" t="s">
        <v>6048</v>
      </c>
      <c r="C129" s="258" t="s">
        <v>6068</v>
      </c>
      <c r="D129" s="261" t="s">
        <v>6069</v>
      </c>
      <c r="E129" s="262" t="s">
        <v>5815</v>
      </c>
      <c r="F129" s="265" t="s">
        <v>6051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6047</v>
      </c>
      <c r="B130" s="257" t="s">
        <v>6048</v>
      </c>
      <c r="C130" s="258" t="s">
        <v>6070</v>
      </c>
      <c r="D130" s="261" t="s">
        <v>6071</v>
      </c>
      <c r="E130" s="262" t="s">
        <v>5815</v>
      </c>
      <c r="F130" s="265" t="s">
        <v>6051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6047</v>
      </c>
      <c r="B131" s="257" t="s">
        <v>6048</v>
      </c>
      <c r="C131" s="258" t="s">
        <v>6072</v>
      </c>
      <c r="D131" s="261" t="s">
        <v>6073</v>
      </c>
      <c r="E131" s="262" t="s">
        <v>5815</v>
      </c>
      <c r="F131" s="265" t="s">
        <v>6051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6047</v>
      </c>
      <c r="B132" s="257" t="s">
        <v>6048</v>
      </c>
      <c r="C132" s="258" t="s">
        <v>6074</v>
      </c>
      <c r="D132" s="261" t="s">
        <v>6075</v>
      </c>
      <c r="E132" s="262" t="s">
        <v>5815</v>
      </c>
      <c r="F132" s="265" t="s">
        <v>6051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6047</v>
      </c>
      <c r="B133" s="257" t="s">
        <v>6048</v>
      </c>
      <c r="C133" s="258" t="s">
        <v>6076</v>
      </c>
      <c r="D133" s="261" t="s">
        <v>6077</v>
      </c>
      <c r="E133" s="262" t="s">
        <v>5844</v>
      </c>
      <c r="F133" s="265" t="s">
        <v>6051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6047</v>
      </c>
      <c r="B134" s="257" t="s">
        <v>6048</v>
      </c>
      <c r="C134" s="258" t="s">
        <v>6078</v>
      </c>
      <c r="D134" s="261" t="s">
        <v>6079</v>
      </c>
      <c r="E134" s="262" t="s">
        <v>5844</v>
      </c>
      <c r="F134" s="265" t="s">
        <v>6051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6047</v>
      </c>
      <c r="B135" s="257" t="s">
        <v>6048</v>
      </c>
      <c r="C135" s="258" t="s">
        <v>6080</v>
      </c>
      <c r="D135" s="261" t="s">
        <v>6081</v>
      </c>
      <c r="E135" s="262" t="s">
        <v>5959</v>
      </c>
      <c r="F135" s="265" t="s">
        <v>6051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6047</v>
      </c>
      <c r="B136" s="257" t="s">
        <v>6048</v>
      </c>
      <c r="C136" s="258" t="s">
        <v>6082</v>
      </c>
      <c r="D136" s="261" t="s">
        <v>6083</v>
      </c>
      <c r="E136" s="262" t="s">
        <v>5844</v>
      </c>
      <c r="F136" s="265" t="s">
        <v>6051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6047</v>
      </c>
      <c r="B137" s="257" t="s">
        <v>6048</v>
      </c>
      <c r="C137" s="258" t="s">
        <v>6084</v>
      </c>
      <c r="D137" s="261" t="s">
        <v>6085</v>
      </c>
      <c r="E137" s="262" t="s">
        <v>5844</v>
      </c>
      <c r="F137" s="265" t="s">
        <v>6051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6047</v>
      </c>
      <c r="B138" s="257" t="s">
        <v>6048</v>
      </c>
      <c r="C138" s="258" t="s">
        <v>6086</v>
      </c>
      <c r="D138" s="261" t="s">
        <v>6087</v>
      </c>
      <c r="E138" s="262" t="s">
        <v>5959</v>
      </c>
      <c r="F138" s="265" t="s">
        <v>6051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6047</v>
      </c>
      <c r="B139" s="257" t="s">
        <v>6048</v>
      </c>
      <c r="C139" s="258" t="s">
        <v>6088</v>
      </c>
      <c r="D139" s="261" t="s">
        <v>6089</v>
      </c>
      <c r="E139" s="262" t="s">
        <v>5959</v>
      </c>
      <c r="F139" s="265" t="s">
        <v>6051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6047</v>
      </c>
      <c r="B140" s="257" t="s">
        <v>6048</v>
      </c>
      <c r="C140" s="258" t="s">
        <v>6090</v>
      </c>
      <c r="D140" s="261" t="s">
        <v>6091</v>
      </c>
      <c r="E140" s="262" t="s">
        <v>5815</v>
      </c>
      <c r="F140" s="265" t="s">
        <v>6051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6047</v>
      </c>
      <c r="B141" s="257" t="s">
        <v>6048</v>
      </c>
      <c r="C141" s="258" t="s">
        <v>6092</v>
      </c>
      <c r="D141" s="261" t="s">
        <v>6093</v>
      </c>
      <c r="E141" s="262" t="s">
        <v>6094</v>
      </c>
      <c r="F141" s="265" t="s">
        <v>6095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6047</v>
      </c>
      <c r="B142" s="257" t="s">
        <v>6048</v>
      </c>
      <c r="C142" s="258" t="s">
        <v>6096</v>
      </c>
      <c r="D142" s="261" t="s">
        <v>6097</v>
      </c>
      <c r="E142" s="262" t="s">
        <v>6094</v>
      </c>
      <c r="F142" s="265" t="s">
        <v>6095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6047</v>
      </c>
      <c r="B143" s="257" t="s">
        <v>6048</v>
      </c>
      <c r="C143" s="258" t="s">
        <v>6098</v>
      </c>
      <c r="D143" s="261" t="s">
        <v>6099</v>
      </c>
      <c r="E143" s="262" t="s">
        <v>6094</v>
      </c>
      <c r="F143" s="265" t="s">
        <v>6095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6047</v>
      </c>
      <c r="B144" s="257" t="s">
        <v>6048</v>
      </c>
      <c r="C144" s="258" t="s">
        <v>6100</v>
      </c>
      <c r="D144" s="261" t="s">
        <v>6101</v>
      </c>
      <c r="E144" s="262" t="s">
        <v>5911</v>
      </c>
      <c r="F144" s="265" t="s">
        <v>6095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6047</v>
      </c>
      <c r="B145" s="257" t="s">
        <v>6048</v>
      </c>
      <c r="C145" s="258" t="s">
        <v>6102</v>
      </c>
      <c r="D145" s="261" t="s">
        <v>6103</v>
      </c>
      <c r="E145" s="262" t="s">
        <v>5911</v>
      </c>
      <c r="F145" s="265" t="s">
        <v>6095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6047</v>
      </c>
      <c r="B146" s="257" t="s">
        <v>6048</v>
      </c>
      <c r="C146" s="258" t="s">
        <v>6104</v>
      </c>
      <c r="D146" s="261" t="s">
        <v>6105</v>
      </c>
      <c r="E146" s="262" t="s">
        <v>5911</v>
      </c>
      <c r="F146" s="265" t="s">
        <v>6095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6047</v>
      </c>
      <c r="B147" s="256" t="s">
        <v>6106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6047</v>
      </c>
      <c r="B148" s="257" t="s">
        <v>6106</v>
      </c>
      <c r="C148" s="258" t="s">
        <v>6107</v>
      </c>
      <c r="D148" s="261" t="s">
        <v>6108</v>
      </c>
      <c r="E148" s="262" t="s">
        <v>5844</v>
      </c>
      <c r="F148" s="265" t="s">
        <v>6109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6047</v>
      </c>
      <c r="B149" s="257" t="s">
        <v>6106</v>
      </c>
      <c r="C149" s="258" t="s">
        <v>6110</v>
      </c>
      <c r="D149" s="261" t="s">
        <v>6111</v>
      </c>
      <c r="E149" s="262" t="s">
        <v>5844</v>
      </c>
      <c r="F149" s="265" t="s">
        <v>6109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6047</v>
      </c>
      <c r="B150" s="257" t="s">
        <v>6106</v>
      </c>
      <c r="C150" s="258" t="s">
        <v>6112</v>
      </c>
      <c r="D150" s="261" t="s">
        <v>6113</v>
      </c>
      <c r="E150" s="262" t="s">
        <v>5844</v>
      </c>
      <c r="F150" s="265" t="s">
        <v>6109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6047</v>
      </c>
      <c r="B151" s="257" t="s">
        <v>6106</v>
      </c>
      <c r="C151" s="258" t="s">
        <v>6114</v>
      </c>
      <c r="D151" s="261" t="s">
        <v>6115</v>
      </c>
      <c r="E151" s="262" t="s">
        <v>5844</v>
      </c>
      <c r="F151" s="265" t="s">
        <v>6109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6047</v>
      </c>
      <c r="B152" s="257" t="s">
        <v>6106</v>
      </c>
      <c r="C152" s="258" t="s">
        <v>6116</v>
      </c>
      <c r="D152" s="261" t="s">
        <v>6117</v>
      </c>
      <c r="E152" s="262" t="s">
        <v>5844</v>
      </c>
      <c r="F152" s="265" t="s">
        <v>6109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6047</v>
      </c>
      <c r="B153" s="257" t="s">
        <v>6106</v>
      </c>
      <c r="C153" s="258" t="s">
        <v>6118</v>
      </c>
      <c r="D153" s="261" t="s">
        <v>6119</v>
      </c>
      <c r="E153" s="262" t="s">
        <v>5844</v>
      </c>
      <c r="F153" s="265" t="s">
        <v>6109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6047</v>
      </c>
      <c r="B154" s="257" t="s">
        <v>6106</v>
      </c>
      <c r="C154" s="258" t="s">
        <v>6120</v>
      </c>
      <c r="D154" s="261" t="s">
        <v>6121</v>
      </c>
      <c r="E154" s="262" t="s">
        <v>5844</v>
      </c>
      <c r="F154" s="265" t="s">
        <v>6109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6047</v>
      </c>
      <c r="B155" s="257" t="s">
        <v>6106</v>
      </c>
      <c r="C155" s="258" t="s">
        <v>6122</v>
      </c>
      <c r="D155" s="261" t="s">
        <v>6123</v>
      </c>
      <c r="E155" s="262" t="s">
        <v>5844</v>
      </c>
      <c r="F155" s="265" t="s">
        <v>6109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6047</v>
      </c>
      <c r="B156" s="257" t="s">
        <v>6106</v>
      </c>
      <c r="C156" s="258" t="s">
        <v>6124</v>
      </c>
      <c r="D156" s="261" t="s">
        <v>6125</v>
      </c>
      <c r="E156" s="262" t="s">
        <v>5844</v>
      </c>
      <c r="F156" s="265" t="s">
        <v>6109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6047</v>
      </c>
      <c r="B157" s="257" t="s">
        <v>6106</v>
      </c>
      <c r="C157" s="258" t="s">
        <v>6126</v>
      </c>
      <c r="D157" s="261" t="s">
        <v>6127</v>
      </c>
      <c r="E157" s="262" t="s">
        <v>5844</v>
      </c>
      <c r="F157" s="265" t="s">
        <v>6109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6047</v>
      </c>
      <c r="B158" s="257" t="s">
        <v>6106</v>
      </c>
      <c r="C158" s="258" t="s">
        <v>6128</v>
      </c>
      <c r="D158" s="261" t="s">
        <v>6129</v>
      </c>
      <c r="E158" s="262" t="s">
        <v>5844</v>
      </c>
      <c r="F158" s="265" t="s">
        <v>6109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6047</v>
      </c>
      <c r="B159" s="257" t="s">
        <v>6106</v>
      </c>
      <c r="C159" s="258" t="s">
        <v>6130</v>
      </c>
      <c r="D159" s="261" t="s">
        <v>6131</v>
      </c>
      <c r="E159" s="262" t="s">
        <v>5844</v>
      </c>
      <c r="F159" s="265" t="s">
        <v>6109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6047</v>
      </c>
      <c r="B160" s="257" t="s">
        <v>6106</v>
      </c>
      <c r="C160" s="258" t="s">
        <v>6132</v>
      </c>
      <c r="D160" s="261" t="s">
        <v>6133</v>
      </c>
      <c r="E160" s="262" t="s">
        <v>5844</v>
      </c>
      <c r="F160" s="265" t="s">
        <v>6134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6047</v>
      </c>
      <c r="B161" s="257" t="s">
        <v>6106</v>
      </c>
      <c r="C161" s="258" t="s">
        <v>6135</v>
      </c>
      <c r="D161" s="261" t="s">
        <v>6136</v>
      </c>
      <c r="E161" s="262" t="s">
        <v>5844</v>
      </c>
      <c r="F161" s="265" t="s">
        <v>6134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6047</v>
      </c>
      <c r="B162" s="257" t="s">
        <v>6106</v>
      </c>
      <c r="C162" s="258" t="s">
        <v>6137</v>
      </c>
      <c r="D162" s="261" t="s">
        <v>6138</v>
      </c>
      <c r="E162" s="262" t="s">
        <v>5844</v>
      </c>
      <c r="F162" s="265" t="s">
        <v>6134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6047</v>
      </c>
      <c r="B163" s="257" t="s">
        <v>6106</v>
      </c>
      <c r="C163" s="258" t="s">
        <v>6139</v>
      </c>
      <c r="D163" s="261" t="s">
        <v>6140</v>
      </c>
      <c r="E163" s="262" t="s">
        <v>5844</v>
      </c>
      <c r="F163" s="265" t="s">
        <v>6134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6047</v>
      </c>
      <c r="B164" s="257" t="s">
        <v>6106</v>
      </c>
      <c r="C164" s="258" t="s">
        <v>6141</v>
      </c>
      <c r="D164" s="261" t="s">
        <v>6142</v>
      </c>
      <c r="E164" s="262" t="s">
        <v>5844</v>
      </c>
      <c r="F164" s="265" t="s">
        <v>6134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6047</v>
      </c>
      <c r="B165" s="256" t="s">
        <v>6143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6047</v>
      </c>
      <c r="B166" s="257" t="s">
        <v>6143</v>
      </c>
      <c r="C166" s="258" t="s">
        <v>6144</v>
      </c>
      <c r="D166" s="261" t="s">
        <v>6145</v>
      </c>
      <c r="E166" s="262" t="s">
        <v>5815</v>
      </c>
      <c r="F166" s="265" t="s">
        <v>6146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6047</v>
      </c>
      <c r="B167" s="257" t="s">
        <v>6143</v>
      </c>
      <c r="C167" s="258" t="s">
        <v>6147</v>
      </c>
      <c r="D167" s="261" t="s">
        <v>6148</v>
      </c>
      <c r="E167" s="262" t="s">
        <v>5959</v>
      </c>
      <c r="F167" s="265" t="s">
        <v>6146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6047</v>
      </c>
      <c r="B168" s="257" t="s">
        <v>6143</v>
      </c>
      <c r="C168" s="258" t="s">
        <v>6149</v>
      </c>
      <c r="D168" s="261" t="s">
        <v>6150</v>
      </c>
      <c r="E168" s="262" t="s">
        <v>5911</v>
      </c>
      <c r="F168" s="265" t="s">
        <v>6146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6047</v>
      </c>
      <c r="B169" s="257" t="s">
        <v>6143</v>
      </c>
      <c r="C169" s="258" t="s">
        <v>6151</v>
      </c>
      <c r="D169" s="261" t="s">
        <v>6152</v>
      </c>
      <c r="E169" s="262" t="s">
        <v>5911</v>
      </c>
      <c r="F169" s="265" t="s">
        <v>6146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6047</v>
      </c>
      <c r="B170" s="257" t="s">
        <v>6143</v>
      </c>
      <c r="C170" s="258" t="s">
        <v>6153</v>
      </c>
      <c r="D170" s="261" t="s">
        <v>6154</v>
      </c>
      <c r="E170" s="262" t="s">
        <v>5959</v>
      </c>
      <c r="F170" s="265" t="s">
        <v>6146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6047</v>
      </c>
      <c r="B171" s="257" t="s">
        <v>6143</v>
      </c>
      <c r="C171" s="258" t="s">
        <v>6155</v>
      </c>
      <c r="D171" s="261" t="s">
        <v>6156</v>
      </c>
      <c r="E171" s="262" t="s">
        <v>5844</v>
      </c>
      <c r="F171" s="265" t="s">
        <v>6146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6047</v>
      </c>
      <c r="B172" s="257" t="s">
        <v>6143</v>
      </c>
      <c r="C172" s="258" t="s">
        <v>6157</v>
      </c>
      <c r="D172" s="261" t="s">
        <v>6158</v>
      </c>
      <c r="E172" s="262" t="s">
        <v>5911</v>
      </c>
      <c r="F172" s="265" t="s">
        <v>6146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6047</v>
      </c>
      <c r="B173" s="257" t="s">
        <v>6143</v>
      </c>
      <c r="C173" s="258" t="s">
        <v>6159</v>
      </c>
      <c r="D173" s="261" t="s">
        <v>6160</v>
      </c>
      <c r="E173" s="262" t="s">
        <v>5844</v>
      </c>
      <c r="F173" s="265" t="s">
        <v>6146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6047</v>
      </c>
      <c r="B174" s="257" t="s">
        <v>6143</v>
      </c>
      <c r="C174" s="258" t="s">
        <v>6161</v>
      </c>
      <c r="D174" s="261" t="s">
        <v>6162</v>
      </c>
      <c r="E174" s="262" t="s">
        <v>5911</v>
      </c>
      <c r="F174" s="265" t="s">
        <v>6146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6047</v>
      </c>
      <c r="B175" s="257" t="s">
        <v>6143</v>
      </c>
      <c r="C175" s="258" t="s">
        <v>6163</v>
      </c>
      <c r="D175" s="261" t="s">
        <v>6164</v>
      </c>
      <c r="E175" s="262" t="s">
        <v>5844</v>
      </c>
      <c r="F175" s="265" t="s">
        <v>6146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6047</v>
      </c>
      <c r="B176" s="257" t="s">
        <v>6143</v>
      </c>
      <c r="C176" s="258" t="s">
        <v>6165</v>
      </c>
      <c r="D176" s="261" t="s">
        <v>6166</v>
      </c>
      <c r="E176" s="262" t="s">
        <v>5815</v>
      </c>
      <c r="F176" s="265" t="s">
        <v>6146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6047</v>
      </c>
      <c r="B177" s="257" t="s">
        <v>6143</v>
      </c>
      <c r="C177" s="258" t="s">
        <v>6167</v>
      </c>
      <c r="D177" s="261" t="s">
        <v>6168</v>
      </c>
      <c r="E177" s="262" t="s">
        <v>5815</v>
      </c>
      <c r="F177" s="265" t="s">
        <v>6146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6047</v>
      </c>
      <c r="B178" s="257" t="s">
        <v>6143</v>
      </c>
      <c r="C178" s="258" t="s">
        <v>6169</v>
      </c>
      <c r="D178" s="261" t="s">
        <v>6170</v>
      </c>
      <c r="E178" s="262" t="s">
        <v>5844</v>
      </c>
      <c r="F178" s="265" t="s">
        <v>6146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6047</v>
      </c>
      <c r="B179" s="257" t="s">
        <v>6143</v>
      </c>
      <c r="C179" s="258" t="s">
        <v>6171</v>
      </c>
      <c r="D179" s="261" t="s">
        <v>6172</v>
      </c>
      <c r="E179" s="262" t="s">
        <v>5959</v>
      </c>
      <c r="F179" s="265" t="s">
        <v>6146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6047</v>
      </c>
      <c r="B180" s="257" t="s">
        <v>6143</v>
      </c>
      <c r="C180" s="258" t="s">
        <v>6173</v>
      </c>
      <c r="D180" s="261" t="s">
        <v>6174</v>
      </c>
      <c r="E180" s="262" t="s">
        <v>5959</v>
      </c>
      <c r="F180" s="265" t="s">
        <v>6146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6047</v>
      </c>
      <c r="B181" s="256" t="s">
        <v>6175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6047</v>
      </c>
      <c r="B182" s="257" t="s">
        <v>6175</v>
      </c>
      <c r="C182" s="258" t="s">
        <v>6176</v>
      </c>
      <c r="D182" s="261" t="s">
        <v>6177</v>
      </c>
      <c r="E182" s="262" t="s">
        <v>5815</v>
      </c>
      <c r="F182" s="265" t="s">
        <v>6178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6047</v>
      </c>
      <c r="B183" s="257" t="s">
        <v>6175</v>
      </c>
      <c r="C183" s="258" t="s">
        <v>6179</v>
      </c>
      <c r="D183" s="261" t="s">
        <v>6180</v>
      </c>
      <c r="E183" s="262" t="s">
        <v>5815</v>
      </c>
      <c r="F183" s="265" t="s">
        <v>6178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6047</v>
      </c>
      <c r="B184" s="257" t="s">
        <v>6175</v>
      </c>
      <c r="C184" s="258" t="s">
        <v>6181</v>
      </c>
      <c r="D184" s="261" t="s">
        <v>6182</v>
      </c>
      <c r="E184" s="262" t="s">
        <v>5815</v>
      </c>
      <c r="F184" s="265" t="s">
        <v>6178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6047</v>
      </c>
      <c r="B185" s="257" t="s">
        <v>6175</v>
      </c>
      <c r="C185" s="258" t="s">
        <v>6183</v>
      </c>
      <c r="D185" s="261" t="s">
        <v>6184</v>
      </c>
      <c r="E185" s="262" t="s">
        <v>5815</v>
      </c>
      <c r="F185" s="265" t="s">
        <v>6178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6047</v>
      </c>
      <c r="B186" s="257" t="s">
        <v>6175</v>
      </c>
      <c r="C186" s="258" t="s">
        <v>6185</v>
      </c>
      <c r="D186" s="261" t="s">
        <v>6186</v>
      </c>
      <c r="E186" s="262" t="s">
        <v>5815</v>
      </c>
      <c r="F186" s="265" t="s">
        <v>6178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6047</v>
      </c>
      <c r="B187" s="257" t="s">
        <v>6175</v>
      </c>
      <c r="C187" s="258" t="s">
        <v>6187</v>
      </c>
      <c r="D187" s="261" t="s">
        <v>6188</v>
      </c>
      <c r="E187" s="262" t="s">
        <v>5844</v>
      </c>
      <c r="F187" s="265" t="s">
        <v>6178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6047</v>
      </c>
      <c r="B188" s="257" t="s">
        <v>6175</v>
      </c>
      <c r="C188" s="258" t="s">
        <v>6189</v>
      </c>
      <c r="D188" s="261" t="s">
        <v>6190</v>
      </c>
      <c r="E188" s="262" t="s">
        <v>5844</v>
      </c>
      <c r="F188" s="265" t="s">
        <v>6178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6047</v>
      </c>
      <c r="B189" s="257" t="s">
        <v>6175</v>
      </c>
      <c r="C189" s="258" t="s">
        <v>6191</v>
      </c>
      <c r="D189" s="261" t="s">
        <v>6192</v>
      </c>
      <c r="E189" s="262" t="s">
        <v>5844</v>
      </c>
      <c r="F189" s="265" t="s">
        <v>6178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6047</v>
      </c>
      <c r="B190" s="257" t="s">
        <v>6175</v>
      </c>
      <c r="C190" s="258" t="s">
        <v>6193</v>
      </c>
      <c r="D190" s="261" t="s">
        <v>6194</v>
      </c>
      <c r="E190" s="262" t="s">
        <v>5844</v>
      </c>
      <c r="F190" s="265" t="s">
        <v>6178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6047</v>
      </c>
      <c r="B191" s="257" t="s">
        <v>6175</v>
      </c>
      <c r="C191" s="258" t="s">
        <v>6195</v>
      </c>
      <c r="D191" s="261" t="s">
        <v>6196</v>
      </c>
      <c r="E191" s="262" t="s">
        <v>5815</v>
      </c>
      <c r="F191" s="265" t="s">
        <v>6178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6047</v>
      </c>
      <c r="B192" s="257" t="s">
        <v>6175</v>
      </c>
      <c r="C192" s="258" t="s">
        <v>6197</v>
      </c>
      <c r="D192" s="261" t="s">
        <v>6198</v>
      </c>
      <c r="E192" s="262" t="s">
        <v>5815</v>
      </c>
      <c r="F192" s="265" t="s">
        <v>6178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6047</v>
      </c>
      <c r="B193" s="257" t="s">
        <v>6175</v>
      </c>
      <c r="C193" s="258" t="s">
        <v>6199</v>
      </c>
      <c r="D193" s="261" t="s">
        <v>6200</v>
      </c>
      <c r="E193" s="262" t="s">
        <v>5815</v>
      </c>
      <c r="F193" s="265" t="s">
        <v>6178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6047</v>
      </c>
      <c r="B194" s="257" t="s">
        <v>6175</v>
      </c>
      <c r="C194" s="258" t="s">
        <v>6201</v>
      </c>
      <c r="D194" s="261" t="s">
        <v>6202</v>
      </c>
      <c r="E194" s="262" t="s">
        <v>5815</v>
      </c>
      <c r="F194" s="265" t="s">
        <v>6178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6047</v>
      </c>
      <c r="B195" s="257" t="s">
        <v>6175</v>
      </c>
      <c r="C195" s="258" t="s">
        <v>6203</v>
      </c>
      <c r="D195" s="261" t="s">
        <v>6204</v>
      </c>
      <c r="E195" s="262" t="s">
        <v>5815</v>
      </c>
      <c r="F195" s="265" t="s">
        <v>6178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6047</v>
      </c>
      <c r="B196" s="257" t="s">
        <v>6175</v>
      </c>
      <c r="C196" s="258" t="s">
        <v>6205</v>
      </c>
      <c r="D196" s="261" t="s">
        <v>6206</v>
      </c>
      <c r="E196" s="262" t="s">
        <v>5815</v>
      </c>
      <c r="F196" s="265" t="s">
        <v>6207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6047</v>
      </c>
      <c r="B197" s="257" t="s">
        <v>6175</v>
      </c>
      <c r="C197" s="258" t="s">
        <v>6208</v>
      </c>
      <c r="D197" s="261" t="s">
        <v>6209</v>
      </c>
      <c r="E197" s="262" t="s">
        <v>5815</v>
      </c>
      <c r="F197" s="265" t="s">
        <v>6207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6047</v>
      </c>
      <c r="B198" s="257" t="s">
        <v>6175</v>
      </c>
      <c r="C198" s="258" t="s">
        <v>6210</v>
      </c>
      <c r="D198" s="261" t="s">
        <v>6211</v>
      </c>
      <c r="E198" s="262" t="s">
        <v>5815</v>
      </c>
      <c r="F198" s="265" t="s">
        <v>6207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6047</v>
      </c>
      <c r="B199" s="257" t="s">
        <v>6175</v>
      </c>
      <c r="C199" s="258" t="s">
        <v>6212</v>
      </c>
      <c r="D199" s="261" t="s">
        <v>6213</v>
      </c>
      <c r="E199" s="262" t="s">
        <v>5815</v>
      </c>
      <c r="F199" s="265" t="s">
        <v>6207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6214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6214</v>
      </c>
      <c r="B201" s="256" t="s">
        <v>6215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6214</v>
      </c>
      <c r="B202" s="257" t="s">
        <v>6215</v>
      </c>
      <c r="C202" s="258" t="s">
        <v>6216</v>
      </c>
      <c r="D202" s="261" t="s">
        <v>6217</v>
      </c>
      <c r="E202" s="262" t="s">
        <v>6094</v>
      </c>
      <c r="F202" s="265" t="s">
        <v>6218</v>
      </c>
      <c r="G202" s="268">
        <f>IF(COUNTIF(H202:AU202,"&lt;&gt;")=0,"",SUMPRODUCT(((Recommendations[ImplStatus]="Implemented")+(Recommendations[ImplStatus]="Compensated"))*ISNUMBER(MATCH(Recommendations[Id],H202:AU202,0)))/COUNTIF(H202:AU202,"&lt;&gt;"))</f>
        <v>0</v>
      </c>
      <c r="H202" s="269" t="s">
        <v>230</v>
      </c>
      <c r="I202" s="269" t="s">
        <v>235</v>
      </c>
      <c r="J202" s="269" t="s">
        <v>240</v>
      </c>
      <c r="K202" s="269" t="s">
        <v>245</v>
      </c>
      <c r="L202" s="269" t="s">
        <v>250</v>
      </c>
      <c r="M202" s="269" t="s">
        <v>255</v>
      </c>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6214</v>
      </c>
      <c r="B203" s="257" t="s">
        <v>6215</v>
      </c>
      <c r="C203" s="258" t="s">
        <v>6219</v>
      </c>
      <c r="D203" s="261" t="s">
        <v>6220</v>
      </c>
      <c r="E203" s="262" t="s">
        <v>6094</v>
      </c>
      <c r="F203" s="265" t="s">
        <v>6218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6214</v>
      </c>
      <c r="B204" s="257" t="s">
        <v>6215</v>
      </c>
      <c r="C204" s="258" t="s">
        <v>6221</v>
      </c>
      <c r="D204" s="261" t="s">
        <v>6222</v>
      </c>
      <c r="E204" s="262" t="s">
        <v>6094</v>
      </c>
      <c r="F204" s="265" t="s">
        <v>6218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6214</v>
      </c>
      <c r="B205" s="257" t="s">
        <v>6215</v>
      </c>
      <c r="C205" s="258" t="s">
        <v>6223</v>
      </c>
      <c r="D205" s="261" t="s">
        <v>6224</v>
      </c>
      <c r="E205" s="262" t="s">
        <v>6094</v>
      </c>
      <c r="F205" s="265" t="s">
        <v>6218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6214</v>
      </c>
      <c r="B206" s="257" t="s">
        <v>6215</v>
      </c>
      <c r="C206" s="258" t="s">
        <v>6225</v>
      </c>
      <c r="D206" s="261" t="s">
        <v>6226</v>
      </c>
      <c r="E206" s="262" t="s">
        <v>6094</v>
      </c>
      <c r="F206" s="265" t="s">
        <v>6218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6214</v>
      </c>
      <c r="B207" s="257" t="s">
        <v>6215</v>
      </c>
      <c r="C207" s="258" t="s">
        <v>6227</v>
      </c>
      <c r="D207" s="261" t="s">
        <v>6228</v>
      </c>
      <c r="E207" s="262" t="s">
        <v>5959</v>
      </c>
      <c r="F207" s="265" t="s">
        <v>6218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6214</v>
      </c>
      <c r="B208" s="257" t="s">
        <v>6215</v>
      </c>
      <c r="C208" s="258" t="s">
        <v>6229</v>
      </c>
      <c r="D208" s="261" t="s">
        <v>6230</v>
      </c>
      <c r="E208" s="262" t="s">
        <v>5959</v>
      </c>
      <c r="F208" s="265" t="s">
        <v>6218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6214</v>
      </c>
      <c r="B209" s="257" t="s">
        <v>6215</v>
      </c>
      <c r="C209" s="258" t="s">
        <v>6231</v>
      </c>
      <c r="D209" s="261" t="s">
        <v>6232</v>
      </c>
      <c r="E209" s="262" t="s">
        <v>6094</v>
      </c>
      <c r="F209" s="265" t="s">
        <v>6218</v>
      </c>
      <c r="G209" s="268">
        <f>IF(COUNTIF(H209:AU209,"&lt;&gt;")=0,"",SUMPRODUCT(((Recommendations[ImplStatus]="Implemented")+(Recommendations[ImplStatus]="Compensated"))*ISNUMBER(MATCH(Recommendations[Id],H209:AU209,0)))/COUNTIF(H209:AU209,"&lt;&gt;"))</f>
        <v>0</v>
      </c>
      <c r="H209" s="269" t="s">
        <v>1065</v>
      </c>
      <c r="I209" s="269" t="s">
        <v>1070</v>
      </c>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6214</v>
      </c>
      <c r="B210" s="257" t="s">
        <v>6215</v>
      </c>
      <c r="C210" s="258" t="s">
        <v>6233</v>
      </c>
      <c r="D210" s="261" t="s">
        <v>6234</v>
      </c>
      <c r="E210" s="262" t="s">
        <v>5844</v>
      </c>
      <c r="F210" s="265" t="s">
        <v>6235</v>
      </c>
      <c r="G210" s="268">
        <f>IF(COUNTIF(H210:AU210,"&lt;&gt;")=0,"",SUMPRODUCT(((Recommendations[ImplStatus]="Implemented")+(Recommendations[ImplStatus]="Compensated"))*ISNUMBER(MATCH(Recommendations[Id],H210:AU210,0)))/COUNTIF(H210:AU210,"&lt;&gt;"))</f>
        <v>0</v>
      </c>
      <c r="H210" s="269" t="s">
        <v>803</v>
      </c>
      <c r="I210" s="269" t="s">
        <v>808</v>
      </c>
      <c r="J210" s="269" t="s">
        <v>813</v>
      </c>
      <c r="K210" s="269" t="s">
        <v>931</v>
      </c>
      <c r="L210" s="269" t="s">
        <v>1007</v>
      </c>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6214</v>
      </c>
      <c r="B211" s="257" t="s">
        <v>6215</v>
      </c>
      <c r="C211" s="258" t="s">
        <v>6236</v>
      </c>
      <c r="D211" s="261" t="s">
        <v>6237</v>
      </c>
      <c r="E211" s="262" t="s">
        <v>5844</v>
      </c>
      <c r="F211" s="265" t="s">
        <v>6235</v>
      </c>
      <c r="G211" s="268">
        <f>IF(COUNTIF(H211:AU211,"&lt;&gt;")=0,"",SUMPRODUCT(((Recommendations[ImplStatus]="Implemented")+(Recommendations[ImplStatus]="Compensated"))*ISNUMBER(MATCH(Recommendations[Id],H211:AU211,0)))/COUNTIF(H211:AU211,"&lt;&gt;"))</f>
        <v>0</v>
      </c>
      <c r="H211" s="269" t="s">
        <v>813</v>
      </c>
      <c r="I211" s="269" t="s">
        <v>931</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6214</v>
      </c>
      <c r="B212" s="257" t="s">
        <v>6215</v>
      </c>
      <c r="C212" s="258" t="s">
        <v>6238</v>
      </c>
      <c r="D212" s="261" t="s">
        <v>6239</v>
      </c>
      <c r="E212" s="262" t="s">
        <v>5911</v>
      </c>
      <c r="F212" s="265" t="s">
        <v>6240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6214</v>
      </c>
      <c r="B213" s="257" t="s">
        <v>6215</v>
      </c>
      <c r="C213" s="258" t="s">
        <v>6241</v>
      </c>
      <c r="D213" s="261" t="s">
        <v>6242</v>
      </c>
      <c r="E213" s="262" t="s">
        <v>5844</v>
      </c>
      <c r="F213" s="265" t="s">
        <v>6243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6214</v>
      </c>
      <c r="B214" s="257" t="s">
        <v>6215</v>
      </c>
      <c r="C214" s="258" t="s">
        <v>6244</v>
      </c>
      <c r="D214" s="261" t="s">
        <v>6245</v>
      </c>
      <c r="E214" s="262" t="s">
        <v>5911</v>
      </c>
      <c r="F214" s="265" t="s">
        <v>6246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6214</v>
      </c>
      <c r="B215" s="257" t="s">
        <v>6215</v>
      </c>
      <c r="C215" s="258" t="s">
        <v>6247</v>
      </c>
      <c r="D215" s="261" t="s">
        <v>6248</v>
      </c>
      <c r="E215" s="262" t="s">
        <v>5815</v>
      </c>
      <c r="F215" s="265" t="s">
        <v>6246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6214</v>
      </c>
      <c r="B216" s="257" t="s">
        <v>6215</v>
      </c>
      <c r="C216" s="258" t="s">
        <v>6249</v>
      </c>
      <c r="D216" s="261" t="s">
        <v>6250</v>
      </c>
      <c r="E216" s="262" t="s">
        <v>5815</v>
      </c>
      <c r="F216" s="265" t="s">
        <v>6246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6214</v>
      </c>
      <c r="B217" s="257" t="s">
        <v>6215</v>
      </c>
      <c r="C217" s="258" t="s">
        <v>6251</v>
      </c>
      <c r="D217" s="261" t="s">
        <v>6252</v>
      </c>
      <c r="E217" s="262" t="s">
        <v>5844</v>
      </c>
      <c r="F217" s="265" t="s">
        <v>6246</v>
      </c>
      <c r="G217" s="268">
        <f>IF(COUNTIF(H217:AU217,"&lt;&gt;")=0,"",SUMPRODUCT(((Recommendations[ImplStatus]="Implemented")+(Recommendations[ImplStatus]="Compensated"))*ISNUMBER(MATCH(Recommendations[Id],H217:AU217,0)))/COUNTIF(H217:AU217,"&lt;&gt;"))</f>
        <v>0</v>
      </c>
      <c r="H217" s="269" t="s">
        <v>270</v>
      </c>
      <c r="I217" s="269" t="s">
        <v>275</v>
      </c>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6214</v>
      </c>
      <c r="B218" s="257" t="s">
        <v>6215</v>
      </c>
      <c r="C218" s="258" t="s">
        <v>6253</v>
      </c>
      <c r="D218" s="261" t="s">
        <v>6254</v>
      </c>
      <c r="E218" s="262" t="s">
        <v>5844</v>
      </c>
      <c r="F218" s="265" t="s">
        <v>6246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6214</v>
      </c>
      <c r="B219" s="257" t="s">
        <v>6215</v>
      </c>
      <c r="C219" s="258" t="s">
        <v>6255</v>
      </c>
      <c r="D219" s="261" t="s">
        <v>6256</v>
      </c>
      <c r="E219" s="262" t="s">
        <v>5844</v>
      </c>
      <c r="F219" s="265" t="s">
        <v>6246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6214</v>
      </c>
      <c r="B220" s="257" t="s">
        <v>6215</v>
      </c>
      <c r="C220" s="258" t="s">
        <v>6257</v>
      </c>
      <c r="D220" s="261" t="s">
        <v>6258</v>
      </c>
      <c r="E220" s="262" t="s">
        <v>5844</v>
      </c>
      <c r="F220" s="265" t="s">
        <v>6246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6214</v>
      </c>
      <c r="B221" s="256" t="s">
        <v>6259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6214</v>
      </c>
      <c r="B222" s="257" t="s">
        <v>6259</v>
      </c>
      <c r="C222" s="258" t="s">
        <v>6260</v>
      </c>
      <c r="D222" s="261" t="s">
        <v>6261</v>
      </c>
      <c r="E222" s="262" t="s">
        <v>5911</v>
      </c>
      <c r="F222" s="265" t="s">
        <v>6262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6214</v>
      </c>
      <c r="B223" s="257" t="s">
        <v>6259</v>
      </c>
      <c r="C223" s="258" t="s">
        <v>6263</v>
      </c>
      <c r="D223" s="261" t="s">
        <v>6264</v>
      </c>
      <c r="E223" s="262" t="s">
        <v>5911</v>
      </c>
      <c r="F223" s="265" t="s">
        <v>6262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6214</v>
      </c>
      <c r="B224" s="257" t="s">
        <v>6259</v>
      </c>
      <c r="C224" s="258" t="s">
        <v>6265</v>
      </c>
      <c r="D224" s="261" t="s">
        <v>6266</v>
      </c>
      <c r="E224" s="262" t="s">
        <v>5911</v>
      </c>
      <c r="F224" s="265" t="s">
        <v>6262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6214</v>
      </c>
      <c r="B225" s="257" t="s">
        <v>6259</v>
      </c>
      <c r="C225" s="258" t="s">
        <v>6267</v>
      </c>
      <c r="D225" s="261" t="s">
        <v>6268</v>
      </c>
      <c r="E225" s="262" t="s">
        <v>5911</v>
      </c>
      <c r="F225" s="265" t="s">
        <v>6262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6214</v>
      </c>
      <c r="B226" s="257" t="s">
        <v>6259</v>
      </c>
      <c r="C226" s="258" t="s">
        <v>6269</v>
      </c>
      <c r="D226" s="261" t="s">
        <v>6270</v>
      </c>
      <c r="E226" s="262" t="s">
        <v>5911</v>
      </c>
      <c r="F226" s="265" t="s">
        <v>6262</v>
      </c>
      <c r="G226" s="268">
        <f>IF(COUNTIF(H226:AU226,"&lt;&gt;")=0,"",SUMPRODUCT(((Recommendations[ImplStatus]="Implemented")+(Recommendations[ImplStatus]="Compensated"))*ISNUMBER(MATCH(Recommendations[Id],H226:AU226,0)))/COUNTIF(H226:AU226,"&lt;&gt;"))</f>
        <v>0</v>
      </c>
      <c r="H226" s="269" t="s">
        <v>260</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6214</v>
      </c>
      <c r="B227" s="257" t="s">
        <v>6259</v>
      </c>
      <c r="C227" s="258" t="s">
        <v>6271</v>
      </c>
      <c r="D227" s="261" t="s">
        <v>6272</v>
      </c>
      <c r="E227" s="262" t="s">
        <v>5911</v>
      </c>
      <c r="F227" s="265" t="s">
        <v>6262</v>
      </c>
      <c r="G227" s="268">
        <f>IF(COUNTIF(H227:AU227,"&lt;&gt;")=0,"",SUMPRODUCT(((Recommendations[ImplStatus]="Implemented")+(Recommendations[ImplStatus]="Compensated"))*ISNUMBER(MATCH(Recommendations[Id],H227:AU227,0)))/COUNTIF(H227:AU227,"&lt;&gt;"))</f>
        <v>0</v>
      </c>
      <c r="H227" s="269" t="s">
        <v>23</v>
      </c>
      <c r="I227" s="269" t="s">
        <v>265</v>
      </c>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6214</v>
      </c>
      <c r="B228" s="257" t="s">
        <v>6259</v>
      </c>
      <c r="C228" s="258" t="s">
        <v>6273</v>
      </c>
      <c r="D228" s="261" t="s">
        <v>6274</v>
      </c>
      <c r="E228" s="262" t="s">
        <v>5911</v>
      </c>
      <c r="F228" s="265" t="s">
        <v>6262</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6214</v>
      </c>
      <c r="B229" s="257" t="s">
        <v>6259</v>
      </c>
      <c r="C229" s="258" t="s">
        <v>6275</v>
      </c>
      <c r="D229" s="261" t="s">
        <v>6276</v>
      </c>
      <c r="E229" s="262" t="s">
        <v>5815</v>
      </c>
      <c r="F229" s="265" t="s">
        <v>6262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6214</v>
      </c>
      <c r="B230" s="257" t="s">
        <v>6259</v>
      </c>
      <c r="C230" s="258" t="s">
        <v>6277</v>
      </c>
      <c r="D230" s="261" t="s">
        <v>6278</v>
      </c>
      <c r="E230" s="262" t="s">
        <v>5815</v>
      </c>
      <c r="F230" s="265" t="s">
        <v>6262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6214</v>
      </c>
      <c r="B231" s="257" t="s">
        <v>6259</v>
      </c>
      <c r="C231" s="258" t="s">
        <v>6279</v>
      </c>
      <c r="D231" s="261" t="s">
        <v>6280</v>
      </c>
      <c r="E231" s="262" t="s">
        <v>5911</v>
      </c>
      <c r="F231" s="265" t="s">
        <v>6281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6214</v>
      </c>
      <c r="B232" s="257" t="s">
        <v>6259</v>
      </c>
      <c r="C232" s="258" t="s">
        <v>6282</v>
      </c>
      <c r="D232" s="261" t="s">
        <v>6283</v>
      </c>
      <c r="E232" s="262" t="s">
        <v>5911</v>
      </c>
      <c r="F232" s="265" t="s">
        <v>6281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6214</v>
      </c>
      <c r="B233" s="257" t="s">
        <v>6259</v>
      </c>
      <c r="C233" s="258" t="s">
        <v>6284</v>
      </c>
      <c r="D233" s="261" t="s">
        <v>6285</v>
      </c>
      <c r="E233" s="262" t="s">
        <v>5844</v>
      </c>
      <c r="F233" s="265" t="s">
        <v>6281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6214</v>
      </c>
      <c r="B234" s="257" t="s">
        <v>6259</v>
      </c>
      <c r="C234" s="258" t="s">
        <v>6286</v>
      </c>
      <c r="D234" s="261" t="s">
        <v>6287</v>
      </c>
      <c r="E234" s="262" t="s">
        <v>5844</v>
      </c>
      <c r="F234" s="265" t="s">
        <v>6281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6214</v>
      </c>
      <c r="B235" s="257" t="s">
        <v>6259</v>
      </c>
      <c r="C235" s="258" t="s">
        <v>6288</v>
      </c>
      <c r="D235" s="261" t="s">
        <v>6289</v>
      </c>
      <c r="E235" s="262" t="s">
        <v>5911</v>
      </c>
      <c r="F235" s="265" t="s">
        <v>6281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6214</v>
      </c>
      <c r="B236" s="257" t="s">
        <v>6259</v>
      </c>
      <c r="C236" s="258" t="s">
        <v>6290</v>
      </c>
      <c r="D236" s="261" t="s">
        <v>6291</v>
      </c>
      <c r="E236" s="262" t="s">
        <v>5844</v>
      </c>
      <c r="F236" s="265" t="s">
        <v>6281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6214</v>
      </c>
      <c r="B237" s="256" t="s">
        <v>2448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6214</v>
      </c>
      <c r="B238" s="257" t="s">
        <v>2448</v>
      </c>
      <c r="C238" s="258" t="s">
        <v>6292</v>
      </c>
      <c r="D238" s="261" t="s">
        <v>6293</v>
      </c>
      <c r="E238" s="262" t="s">
        <v>5815</v>
      </c>
      <c r="F238" s="265" t="s">
        <v>6294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6214</v>
      </c>
      <c r="B239" s="257" t="s">
        <v>2448</v>
      </c>
      <c r="C239" s="258" t="s">
        <v>6295</v>
      </c>
      <c r="D239" s="261" t="s">
        <v>6296</v>
      </c>
      <c r="E239" s="262" t="s">
        <v>5815</v>
      </c>
      <c r="F239" s="265" t="s">
        <v>6294</v>
      </c>
      <c r="G239" s="268">
        <f>IF(COUNTIF(H239:AU239,"&lt;&gt;")=0,"",SUMPRODUCT(((Recommendations[ImplStatus]="Implemented")+(Recommendations[ImplStatus]="Compensated"))*ISNUMBER(MATCH(Recommendations[Id],H239:AU239,0)))/COUNTIF(H239:AU239,"&lt;&gt;"))</f>
        <v>0</v>
      </c>
      <c r="H239" s="269" t="s">
        <v>280</v>
      </c>
      <c r="I239" s="269" t="s">
        <v>285</v>
      </c>
      <c r="J239" s="269" t="s">
        <v>721</v>
      </c>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6214</v>
      </c>
      <c r="B240" s="257" t="s">
        <v>2448</v>
      </c>
      <c r="C240" s="258" t="s">
        <v>6297</v>
      </c>
      <c r="D240" s="261" t="s">
        <v>6298</v>
      </c>
      <c r="E240" s="262" t="s">
        <v>5815</v>
      </c>
      <c r="F240" s="265" t="s">
        <v>6294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6214</v>
      </c>
      <c r="B241" s="257" t="s">
        <v>2448</v>
      </c>
      <c r="C241" s="258" t="s">
        <v>6299</v>
      </c>
      <c r="D241" s="261" t="s">
        <v>6300</v>
      </c>
      <c r="E241" s="262" t="s">
        <v>5815</v>
      </c>
      <c r="F241" s="265" t="s">
        <v>6294</v>
      </c>
      <c r="G241" s="268">
        <f>IF(COUNTIF(H241:AU241,"&lt;&gt;")=0,"",SUMPRODUCT(((Recommendations[ImplStatus]="Implemented")+(Recommendations[ImplStatus]="Compensated"))*ISNUMBER(MATCH(Recommendations[Id],H241:AU241,0)))/COUNTIF(H241:AU241,"&lt;&gt;"))</f>
        <v>0</v>
      </c>
      <c r="H241" s="269" t="s">
        <v>29</v>
      </c>
      <c r="I241" s="269" t="s">
        <v>34</v>
      </c>
      <c r="J241" s="269" t="s">
        <v>39</v>
      </c>
      <c r="K241" s="269" t="s">
        <v>44</v>
      </c>
      <c r="L241" s="269" t="s">
        <v>49</v>
      </c>
      <c r="M241" s="269" t="s">
        <v>54</v>
      </c>
      <c r="N241" s="269" t="s">
        <v>70</v>
      </c>
      <c r="O241" s="269" t="s">
        <v>75</v>
      </c>
      <c r="P241" s="269" t="s">
        <v>79</v>
      </c>
      <c r="Q241" s="269" t="s">
        <v>83</v>
      </c>
      <c r="R241" s="269" t="s">
        <v>88</v>
      </c>
      <c r="S241" s="269" t="s">
        <v>93</v>
      </c>
      <c r="T241" s="269" t="s">
        <v>98</v>
      </c>
      <c r="U241" s="269" t="s">
        <v>103</v>
      </c>
      <c r="V241" s="269" t="s">
        <v>107</v>
      </c>
      <c r="W241" s="269" t="s">
        <v>112</v>
      </c>
      <c r="X241" s="269" t="s">
        <v>117</v>
      </c>
      <c r="Y241" s="269" t="s">
        <v>122</v>
      </c>
      <c r="Z241" s="269" t="s">
        <v>127</v>
      </c>
      <c r="AA241" s="269" t="s">
        <v>132</v>
      </c>
      <c r="AB241" s="269" t="s">
        <v>137</v>
      </c>
      <c r="AC241" s="269" t="s">
        <v>142</v>
      </c>
      <c r="AD241" s="269" t="s">
        <v>147</v>
      </c>
      <c r="AE241" s="269" t="s">
        <v>156</v>
      </c>
      <c r="AF241" s="269" t="s">
        <v>161</v>
      </c>
      <c r="AG241" s="269" t="s">
        <v>171</v>
      </c>
      <c r="AH241" s="269" t="s">
        <v>176</v>
      </c>
      <c r="AI241" s="269" t="s">
        <v>181</v>
      </c>
      <c r="AJ241" s="269" t="s">
        <v>186</v>
      </c>
      <c r="AK241" s="269" t="s">
        <v>191</v>
      </c>
      <c r="AL241" s="269" t="s">
        <v>196</v>
      </c>
      <c r="AM241" s="269" t="s">
        <v>206</v>
      </c>
      <c r="AN241" s="269" t="s">
        <v>211</v>
      </c>
      <c r="AO241" s="269" t="s">
        <v>270</v>
      </c>
      <c r="AP241" s="269" t="s">
        <v>275</v>
      </c>
      <c r="AQ241" s="269" t="s">
        <v>290</v>
      </c>
      <c r="AR241" s="269" t="s">
        <v>295</v>
      </c>
      <c r="AS241" s="269" t="s">
        <v>325</v>
      </c>
      <c r="AT241" s="269" t="s">
        <v>389</v>
      </c>
      <c r="AU241" s="283" t="s">
        <v>393</v>
      </c>
    </row>
    <row r="242" spans="1:47" ht="60" customHeight="1" x14ac:dyDescent="0.35">
      <c r="A242" s="279" t="s">
        <v>6214</v>
      </c>
      <c r="B242" s="257" t="s">
        <v>2448</v>
      </c>
      <c r="C242" s="258" t="s">
        <v>6301</v>
      </c>
      <c r="D242" s="261" t="s">
        <v>6302</v>
      </c>
      <c r="E242" s="262" t="s">
        <v>5815</v>
      </c>
      <c r="F242" s="265" t="s">
        <v>6294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6214</v>
      </c>
      <c r="B243" s="257" t="s">
        <v>2448</v>
      </c>
      <c r="C243" s="258" t="s">
        <v>6303</v>
      </c>
      <c r="D243" s="261" t="s">
        <v>6304</v>
      </c>
      <c r="E243" s="262" t="s">
        <v>5815</v>
      </c>
      <c r="F243" s="265" t="s">
        <v>6294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6214</v>
      </c>
      <c r="B244" s="257" t="s">
        <v>2448</v>
      </c>
      <c r="C244" s="258" t="s">
        <v>6305</v>
      </c>
      <c r="D244" s="261" t="s">
        <v>6306</v>
      </c>
      <c r="E244" s="262" t="s">
        <v>5815</v>
      </c>
      <c r="F244" s="265" t="s">
        <v>6294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6214</v>
      </c>
      <c r="B245" s="257" t="s">
        <v>2448</v>
      </c>
      <c r="C245" s="258" t="s">
        <v>6307</v>
      </c>
      <c r="D245" s="261" t="s">
        <v>6308</v>
      </c>
      <c r="E245" s="262" t="s">
        <v>5815</v>
      </c>
      <c r="F245" s="265" t="s">
        <v>6294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6214</v>
      </c>
      <c r="B246" s="257" t="s">
        <v>2448</v>
      </c>
      <c r="C246" s="258" t="s">
        <v>6309</v>
      </c>
      <c r="D246" s="261" t="s">
        <v>6310</v>
      </c>
      <c r="E246" s="262" t="s">
        <v>5815</v>
      </c>
      <c r="F246" s="265" t="s">
        <v>6294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6214</v>
      </c>
      <c r="B247" s="257" t="s">
        <v>2448</v>
      </c>
      <c r="C247" s="258" t="s">
        <v>6311</v>
      </c>
      <c r="D247" s="261" t="s">
        <v>6312</v>
      </c>
      <c r="E247" s="262" t="s">
        <v>5815</v>
      </c>
      <c r="F247" s="265" t="s">
        <v>6294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6214</v>
      </c>
      <c r="B248" s="257" t="s">
        <v>2448</v>
      </c>
      <c r="C248" s="258" t="s">
        <v>6313</v>
      </c>
      <c r="D248" s="261" t="s">
        <v>6314</v>
      </c>
      <c r="E248" s="262" t="s">
        <v>5844</v>
      </c>
      <c r="F248" s="265" t="s">
        <v>6294</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6214</v>
      </c>
      <c r="B249" s="257" t="s">
        <v>2448</v>
      </c>
      <c r="C249" s="258" t="s">
        <v>6315</v>
      </c>
      <c r="D249" s="261" t="s">
        <v>6316</v>
      </c>
      <c r="E249" s="262" t="s">
        <v>5844</v>
      </c>
      <c r="F249" s="265" t="s">
        <v>6317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6214</v>
      </c>
      <c r="B250" s="257" t="s">
        <v>2448</v>
      </c>
      <c r="C250" s="258" t="s">
        <v>6318</v>
      </c>
      <c r="D250" s="261" t="s">
        <v>6319</v>
      </c>
      <c r="E250" s="262" t="s">
        <v>5844</v>
      </c>
      <c r="F250" s="265" t="s">
        <v>6317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6214</v>
      </c>
      <c r="B251" s="256" t="s">
        <v>6320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6214</v>
      </c>
      <c r="B252" s="257" t="s">
        <v>6320</v>
      </c>
      <c r="C252" s="258" t="s">
        <v>6321</v>
      </c>
      <c r="D252" s="261" t="s">
        <v>6322</v>
      </c>
      <c r="E252" s="262" t="s">
        <v>5911</v>
      </c>
      <c r="F252" s="265" t="s">
        <v>6323</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6214</v>
      </c>
      <c r="B253" s="257" t="s">
        <v>6320</v>
      </c>
      <c r="C253" s="258" t="s">
        <v>6324</v>
      </c>
      <c r="D253" s="261" t="s">
        <v>6325</v>
      </c>
      <c r="E253" s="262" t="s">
        <v>5911</v>
      </c>
      <c r="F253" s="265" t="s">
        <v>6323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6214</v>
      </c>
      <c r="B254" s="257" t="s">
        <v>6320</v>
      </c>
      <c r="C254" s="258" t="s">
        <v>6326</v>
      </c>
      <c r="D254" s="261" t="s">
        <v>6327</v>
      </c>
      <c r="E254" s="262" t="s">
        <v>5911</v>
      </c>
      <c r="F254" s="265" t="s">
        <v>6323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6214</v>
      </c>
      <c r="B255" s="257" t="s">
        <v>6320</v>
      </c>
      <c r="C255" s="258" t="s">
        <v>6328</v>
      </c>
      <c r="D255" s="261" t="s">
        <v>6329</v>
      </c>
      <c r="E255" s="262" t="s">
        <v>5911</v>
      </c>
      <c r="F255" s="265" t="s">
        <v>6323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6214</v>
      </c>
      <c r="B256" s="257" t="s">
        <v>6320</v>
      </c>
      <c r="C256" s="258" t="s">
        <v>6330</v>
      </c>
      <c r="D256" s="261" t="s">
        <v>6331</v>
      </c>
      <c r="E256" s="262" t="s">
        <v>5911</v>
      </c>
      <c r="F256" s="265" t="s">
        <v>6323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6214</v>
      </c>
      <c r="B257" s="257" t="s">
        <v>6320</v>
      </c>
      <c r="C257" s="258" t="s">
        <v>6332</v>
      </c>
      <c r="D257" s="261" t="s">
        <v>6333</v>
      </c>
      <c r="E257" s="262" t="s">
        <v>5815</v>
      </c>
      <c r="F257" s="265" t="s">
        <v>6323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6214</v>
      </c>
      <c r="B258" s="257" t="s">
        <v>6320</v>
      </c>
      <c r="C258" s="258" t="s">
        <v>6334</v>
      </c>
      <c r="D258" s="261" t="s">
        <v>6335</v>
      </c>
      <c r="E258" s="262" t="s">
        <v>5815</v>
      </c>
      <c r="F258" s="265" t="s">
        <v>6323</v>
      </c>
      <c r="G258" s="268">
        <f>IF(COUNTIF(H258:AU258,"&lt;&gt;")=0,"",SUMPRODUCT(((Recommendations[ImplStatus]="Implemented")+(Recommendations[ImplStatus]="Compensated"))*ISNUMBER(MATCH(Recommendations[Id],H258:AU258,0)))/COUNTIF(H258:AU258,"&lt;&gt;"))</f>
        <v>0</v>
      </c>
      <c r="H258" s="269" t="s">
        <v>13</v>
      </c>
      <c r="I258" s="269" t="s">
        <v>23</v>
      </c>
      <c r="J258" s="269" t="s">
        <v>265</v>
      </c>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6214</v>
      </c>
      <c r="B259" s="257" t="s">
        <v>6320</v>
      </c>
      <c r="C259" s="258" t="s">
        <v>6336</v>
      </c>
      <c r="D259" s="261" t="s">
        <v>6337</v>
      </c>
      <c r="E259" s="262" t="s">
        <v>5815</v>
      </c>
      <c r="F259" s="265" t="s">
        <v>6323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6214</v>
      </c>
      <c r="B260" s="257" t="s">
        <v>6320</v>
      </c>
      <c r="C260" s="258" t="s">
        <v>6338</v>
      </c>
      <c r="D260" s="261" t="s">
        <v>6339</v>
      </c>
      <c r="E260" s="262" t="s">
        <v>5815</v>
      </c>
      <c r="F260" s="265" t="s">
        <v>6323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6214</v>
      </c>
      <c r="B261" s="257" t="s">
        <v>6320</v>
      </c>
      <c r="C261" s="258" t="s">
        <v>6340</v>
      </c>
      <c r="D261" s="261" t="s">
        <v>6341</v>
      </c>
      <c r="E261" s="262" t="s">
        <v>5959</v>
      </c>
      <c r="F261" s="265" t="s">
        <v>6323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6214</v>
      </c>
      <c r="B262" s="257" t="s">
        <v>6320</v>
      </c>
      <c r="C262" s="258" t="s">
        <v>6342</v>
      </c>
      <c r="D262" s="261" t="s">
        <v>6343</v>
      </c>
      <c r="E262" s="262" t="s">
        <v>5959</v>
      </c>
      <c r="F262" s="265" t="s">
        <v>6323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6214</v>
      </c>
      <c r="B263" s="257" t="s">
        <v>6320</v>
      </c>
      <c r="C263" s="258" t="s">
        <v>6344</v>
      </c>
      <c r="D263" s="261" t="s">
        <v>6345</v>
      </c>
      <c r="E263" s="262" t="s">
        <v>5959</v>
      </c>
      <c r="F263" s="265" t="s">
        <v>6323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6214</v>
      </c>
      <c r="B264" s="256" t="s">
        <v>6346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6214</v>
      </c>
      <c r="B265" s="257" t="s">
        <v>6346</v>
      </c>
      <c r="C265" s="258" t="s">
        <v>6347</v>
      </c>
      <c r="D265" s="261" t="s">
        <v>6348</v>
      </c>
      <c r="E265" s="262" t="s">
        <v>5844</v>
      </c>
      <c r="F265" s="265" t="s">
        <v>6349</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6214</v>
      </c>
      <c r="B266" s="257" t="s">
        <v>6346</v>
      </c>
      <c r="C266" s="258" t="s">
        <v>6350</v>
      </c>
      <c r="D266" s="261" t="s">
        <v>6351</v>
      </c>
      <c r="E266" s="262" t="s">
        <v>5844</v>
      </c>
      <c r="F266" s="265" t="s">
        <v>6349</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6214</v>
      </c>
      <c r="B267" s="257" t="s">
        <v>6346</v>
      </c>
      <c r="C267" s="258" t="s">
        <v>6352</v>
      </c>
      <c r="D267" s="261" t="s">
        <v>6353</v>
      </c>
      <c r="E267" s="262" t="s">
        <v>5844</v>
      </c>
      <c r="F267" s="265" t="s">
        <v>6349</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6214</v>
      </c>
      <c r="B268" s="257" t="s">
        <v>6346</v>
      </c>
      <c r="C268" s="258" t="s">
        <v>6354</v>
      </c>
      <c r="D268" s="261" t="s">
        <v>6355</v>
      </c>
      <c r="E268" s="262" t="s">
        <v>5844</v>
      </c>
      <c r="F268" s="265" t="s">
        <v>6349</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6214</v>
      </c>
      <c r="B269" s="257" t="s">
        <v>6346</v>
      </c>
      <c r="C269" s="258" t="s">
        <v>6356</v>
      </c>
      <c r="D269" s="261" t="s">
        <v>6357</v>
      </c>
      <c r="E269" s="262" t="s">
        <v>5844</v>
      </c>
      <c r="F269" s="265" t="s">
        <v>6349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6214</v>
      </c>
      <c r="B270" s="257" t="s">
        <v>6346</v>
      </c>
      <c r="C270" s="258" t="s">
        <v>6358</v>
      </c>
      <c r="D270" s="261" t="s">
        <v>6359</v>
      </c>
      <c r="E270" s="262" t="s">
        <v>5844</v>
      </c>
      <c r="F270" s="265" t="s">
        <v>6349</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6214</v>
      </c>
      <c r="B271" s="257" t="s">
        <v>6346</v>
      </c>
      <c r="C271" s="258" t="s">
        <v>6360</v>
      </c>
      <c r="D271" s="261" t="s">
        <v>6361</v>
      </c>
      <c r="E271" s="262" t="s">
        <v>5844</v>
      </c>
      <c r="F271" s="265" t="s">
        <v>6349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6214</v>
      </c>
      <c r="B272" s="257" t="s">
        <v>6346</v>
      </c>
      <c r="C272" s="258" t="s">
        <v>6362</v>
      </c>
      <c r="D272" s="261" t="s">
        <v>6363</v>
      </c>
      <c r="E272" s="262" t="s">
        <v>5844</v>
      </c>
      <c r="F272" s="265" t="s">
        <v>6349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6214</v>
      </c>
      <c r="B273" s="257" t="s">
        <v>6346</v>
      </c>
      <c r="C273" s="258" t="s">
        <v>6364</v>
      </c>
      <c r="D273" s="261" t="s">
        <v>6365</v>
      </c>
      <c r="E273" s="262" t="s">
        <v>5844</v>
      </c>
      <c r="F273" s="265" t="s">
        <v>6349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6366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6366</v>
      </c>
      <c r="B275" s="256" t="s">
        <v>6367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6366</v>
      </c>
      <c r="B276" s="257" t="s">
        <v>6367</v>
      </c>
      <c r="C276" s="258" t="s">
        <v>6368</v>
      </c>
      <c r="D276" s="261" t="s">
        <v>6369</v>
      </c>
      <c r="E276" s="262" t="s">
        <v>5815</v>
      </c>
      <c r="F276" s="265" t="s">
        <v>6370</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6366</v>
      </c>
      <c r="B277" s="257" t="s">
        <v>6367</v>
      </c>
      <c r="C277" s="258" t="s">
        <v>6371</v>
      </c>
      <c r="D277" s="261" t="s">
        <v>6372</v>
      </c>
      <c r="E277" s="262" t="s">
        <v>5815</v>
      </c>
      <c r="F277" s="265" t="s">
        <v>6370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6366</v>
      </c>
      <c r="B278" s="257" t="s">
        <v>6367</v>
      </c>
      <c r="C278" s="258" t="s">
        <v>6373</v>
      </c>
      <c r="D278" s="261" t="s">
        <v>6374</v>
      </c>
      <c r="E278" s="262" t="s">
        <v>5815</v>
      </c>
      <c r="F278" s="265" t="s">
        <v>6370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6366</v>
      </c>
      <c r="B279" s="257" t="s">
        <v>6367</v>
      </c>
      <c r="C279" s="258" t="s">
        <v>6375</v>
      </c>
      <c r="D279" s="261" t="s">
        <v>6376</v>
      </c>
      <c r="E279" s="262" t="s">
        <v>5815</v>
      </c>
      <c r="F279" s="265" t="s">
        <v>6370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6366</v>
      </c>
      <c r="B280" s="257" t="s">
        <v>6367</v>
      </c>
      <c r="C280" s="258" t="s">
        <v>6377</v>
      </c>
      <c r="D280" s="261" t="s">
        <v>6378</v>
      </c>
      <c r="E280" s="262" t="s">
        <v>5815</v>
      </c>
      <c r="F280" s="265" t="s">
        <v>6370</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6366</v>
      </c>
      <c r="B281" s="257" t="s">
        <v>6367</v>
      </c>
      <c r="C281" s="258" t="s">
        <v>6379</v>
      </c>
      <c r="D281" s="261" t="s">
        <v>6380</v>
      </c>
      <c r="E281" s="262" t="s">
        <v>5815</v>
      </c>
      <c r="F281" s="265" t="s">
        <v>6370</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6366</v>
      </c>
      <c r="B282" s="257" t="s">
        <v>6367</v>
      </c>
      <c r="C282" s="258" t="s">
        <v>6381</v>
      </c>
      <c r="D282" s="261" t="s">
        <v>6382</v>
      </c>
      <c r="E282" s="262" t="s">
        <v>5815</v>
      </c>
      <c r="F282" s="265" t="s">
        <v>6370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6366</v>
      </c>
      <c r="B283" s="257" t="s">
        <v>6367</v>
      </c>
      <c r="C283" s="258" t="s">
        <v>6383</v>
      </c>
      <c r="D283" s="261" t="s">
        <v>6384</v>
      </c>
      <c r="E283" s="262" t="s">
        <v>5911</v>
      </c>
      <c r="F283" s="265" t="s">
        <v>6385</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6366</v>
      </c>
      <c r="B284" s="257" t="s">
        <v>6367</v>
      </c>
      <c r="C284" s="258" t="s">
        <v>6386</v>
      </c>
      <c r="D284" s="261" t="s">
        <v>6387</v>
      </c>
      <c r="E284" s="262" t="s">
        <v>5911</v>
      </c>
      <c r="F284" s="265" t="s">
        <v>6385</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6366</v>
      </c>
      <c r="B285" s="257" t="s">
        <v>6367</v>
      </c>
      <c r="C285" s="258" t="s">
        <v>6388</v>
      </c>
      <c r="D285" s="261" t="s">
        <v>6389</v>
      </c>
      <c r="E285" s="262" t="s">
        <v>5815</v>
      </c>
      <c r="F285" s="265" t="s">
        <v>6385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6366</v>
      </c>
      <c r="B286" s="257" t="s">
        <v>6367</v>
      </c>
      <c r="C286" s="258" t="s">
        <v>6390</v>
      </c>
      <c r="D286" s="261" t="s">
        <v>6391</v>
      </c>
      <c r="E286" s="262" t="s">
        <v>5844</v>
      </c>
      <c r="F286" s="265" t="s">
        <v>6385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6366</v>
      </c>
      <c r="B287" s="257" t="s">
        <v>6367</v>
      </c>
      <c r="C287" s="258" t="s">
        <v>6392</v>
      </c>
      <c r="D287" s="261" t="s">
        <v>6393</v>
      </c>
      <c r="E287" s="262" t="s">
        <v>5844</v>
      </c>
      <c r="F287" s="265" t="s">
        <v>6385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6366</v>
      </c>
      <c r="B288" s="257" t="s">
        <v>6367</v>
      </c>
      <c r="C288" s="258" t="s">
        <v>6394</v>
      </c>
      <c r="D288" s="261" t="s">
        <v>6395</v>
      </c>
      <c r="E288" s="262" t="s">
        <v>5844</v>
      </c>
      <c r="F288" s="265" t="s">
        <v>6385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6366</v>
      </c>
      <c r="B289" s="257" t="s">
        <v>6367</v>
      </c>
      <c r="C289" s="258" t="s">
        <v>6396</v>
      </c>
      <c r="D289" s="261" t="s">
        <v>6397</v>
      </c>
      <c r="E289" s="262" t="s">
        <v>5844</v>
      </c>
      <c r="F289" s="265" t="s">
        <v>6385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6366</v>
      </c>
      <c r="B290" s="257" t="s">
        <v>6367</v>
      </c>
      <c r="C290" s="258" t="s">
        <v>6398</v>
      </c>
      <c r="D290" s="261" t="s">
        <v>6399</v>
      </c>
      <c r="E290" s="262" t="s">
        <v>5815</v>
      </c>
      <c r="F290" s="265" t="s">
        <v>6385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6366</v>
      </c>
      <c r="B291" s="257" t="s">
        <v>6367</v>
      </c>
      <c r="C291" s="258" t="s">
        <v>6400</v>
      </c>
      <c r="D291" s="261" t="s">
        <v>6401</v>
      </c>
      <c r="E291" s="262" t="s">
        <v>5844</v>
      </c>
      <c r="F291" s="265" t="s">
        <v>6402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6366</v>
      </c>
      <c r="B292" s="257" t="s">
        <v>6367</v>
      </c>
      <c r="C292" s="258" t="s">
        <v>6403</v>
      </c>
      <c r="D292" s="261" t="s">
        <v>6404</v>
      </c>
      <c r="E292" s="262" t="s">
        <v>5844</v>
      </c>
      <c r="F292" s="265" t="s">
        <v>6402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6366</v>
      </c>
      <c r="B293" s="257" t="s">
        <v>6367</v>
      </c>
      <c r="C293" s="258" t="s">
        <v>6405</v>
      </c>
      <c r="D293" s="261" t="s">
        <v>6406</v>
      </c>
      <c r="E293" s="262" t="s">
        <v>6094</v>
      </c>
      <c r="F293" s="265" t="s">
        <v>6385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6366</v>
      </c>
      <c r="B294" s="257" t="s">
        <v>6367</v>
      </c>
      <c r="C294" s="258" t="s">
        <v>6407</v>
      </c>
      <c r="D294" s="261" t="s">
        <v>6408</v>
      </c>
      <c r="E294" s="262" t="s">
        <v>6094</v>
      </c>
      <c r="F294" s="265" t="s">
        <v>6385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6366</v>
      </c>
      <c r="B295" s="257" t="s">
        <v>6367</v>
      </c>
      <c r="C295" s="258" t="s">
        <v>6409</v>
      </c>
      <c r="D295" s="261" t="s">
        <v>6410</v>
      </c>
      <c r="E295" s="262" t="s">
        <v>5911</v>
      </c>
      <c r="F295" s="265" t="s">
        <v>6385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6366</v>
      </c>
      <c r="B296" s="257" t="s">
        <v>6367</v>
      </c>
      <c r="C296" s="258" t="s">
        <v>6411</v>
      </c>
      <c r="D296" s="261" t="s">
        <v>6412</v>
      </c>
      <c r="E296" s="262" t="s">
        <v>5911</v>
      </c>
      <c r="F296" s="265" t="s">
        <v>6385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6366</v>
      </c>
      <c r="B297" s="257" t="s">
        <v>6367</v>
      </c>
      <c r="C297" s="258" t="s">
        <v>6413</v>
      </c>
      <c r="D297" s="261" t="s">
        <v>6414</v>
      </c>
      <c r="E297" s="262" t="s">
        <v>5815</v>
      </c>
      <c r="F297" s="265" t="s">
        <v>6385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6366</v>
      </c>
      <c r="B298" s="257" t="s">
        <v>6367</v>
      </c>
      <c r="C298" s="258" t="s">
        <v>6415</v>
      </c>
      <c r="D298" s="261" t="s">
        <v>6416</v>
      </c>
      <c r="E298" s="262" t="s">
        <v>5911</v>
      </c>
      <c r="F298" s="265" t="s">
        <v>6385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6366</v>
      </c>
      <c r="B299" s="257" t="s">
        <v>6367</v>
      </c>
      <c r="C299" s="258" t="s">
        <v>6417</v>
      </c>
      <c r="D299" s="261" t="s">
        <v>6418</v>
      </c>
      <c r="E299" s="262" t="s">
        <v>5844</v>
      </c>
      <c r="F299" s="265" t="s">
        <v>6385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6366</v>
      </c>
      <c r="B300" s="257" t="s">
        <v>6367</v>
      </c>
      <c r="C300" s="258" t="s">
        <v>6419</v>
      </c>
      <c r="D300" s="261" t="s">
        <v>6420</v>
      </c>
      <c r="E300" s="262" t="s">
        <v>5911</v>
      </c>
      <c r="F300" s="265" t="s">
        <v>6385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6366</v>
      </c>
      <c r="B301" s="257" t="s">
        <v>6367</v>
      </c>
      <c r="C301" s="258" t="s">
        <v>6421</v>
      </c>
      <c r="D301" s="261" t="s">
        <v>6422</v>
      </c>
      <c r="E301" s="262" t="s">
        <v>5959</v>
      </c>
      <c r="F301" s="265" t="s">
        <v>6385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6366</v>
      </c>
      <c r="B302" s="257" t="s">
        <v>6367</v>
      </c>
      <c r="C302" s="258" t="s">
        <v>6423</v>
      </c>
      <c r="D302" s="261" t="s">
        <v>6424</v>
      </c>
      <c r="E302" s="262" t="s">
        <v>5959</v>
      </c>
      <c r="F302" s="265" t="s">
        <v>6385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6366</v>
      </c>
      <c r="B303" s="256" t="s">
        <v>2181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6366</v>
      </c>
      <c r="B304" s="257" t="s">
        <v>2181</v>
      </c>
      <c r="C304" s="258" t="s">
        <v>6425</v>
      </c>
      <c r="D304" s="261" t="s">
        <v>6426</v>
      </c>
      <c r="E304" s="262" t="s">
        <v>5815</v>
      </c>
      <c r="F304" s="265" t="s">
        <v>6427</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6366</v>
      </c>
      <c r="B305" s="257" t="s">
        <v>2181</v>
      </c>
      <c r="C305" s="258" t="s">
        <v>6428</v>
      </c>
      <c r="D305" s="261" t="s">
        <v>6429</v>
      </c>
      <c r="E305" s="262" t="s">
        <v>5815</v>
      </c>
      <c r="F305" s="265" t="s">
        <v>6427</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6366</v>
      </c>
      <c r="B306" s="257" t="s">
        <v>2181</v>
      </c>
      <c r="C306" s="258" t="s">
        <v>6430</v>
      </c>
      <c r="D306" s="261" t="s">
        <v>6431</v>
      </c>
      <c r="E306" s="262" t="s">
        <v>5815</v>
      </c>
      <c r="F306" s="265" t="s">
        <v>6427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6366</v>
      </c>
      <c r="B307" s="257" t="s">
        <v>2181</v>
      </c>
      <c r="C307" s="258" t="s">
        <v>6432</v>
      </c>
      <c r="D307" s="261" t="s">
        <v>6433</v>
      </c>
      <c r="E307" s="262" t="s">
        <v>5815</v>
      </c>
      <c r="F307" s="265" t="s">
        <v>6427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6366</v>
      </c>
      <c r="B308" s="257" t="s">
        <v>2181</v>
      </c>
      <c r="C308" s="258" t="s">
        <v>6434</v>
      </c>
      <c r="D308" s="261" t="s">
        <v>6435</v>
      </c>
      <c r="E308" s="262" t="s">
        <v>5911</v>
      </c>
      <c r="F308" s="265" t="s">
        <v>6427</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6366</v>
      </c>
      <c r="B309" s="257" t="s">
        <v>2181</v>
      </c>
      <c r="C309" s="258" t="s">
        <v>6436</v>
      </c>
      <c r="D309" s="261" t="s">
        <v>6437</v>
      </c>
      <c r="E309" s="262" t="s">
        <v>5911</v>
      </c>
      <c r="F309" s="265" t="s">
        <v>6427</v>
      </c>
      <c r="G309" s="268">
        <f>IF(COUNTIF(H309:AU309,"&lt;&gt;")=0,"",SUMPRODUCT(((Recommendations[ImplStatus]="Implemented")+(Recommendations[ImplStatus]="Compensated"))*ISNUMBER(MATCH(Recommendations[Id],H309:AU309,0)))/COUNTIF(H309:AU309,"&lt;&gt;"))</f>
        <v>0</v>
      </c>
      <c r="H309" s="269" t="s">
        <v>60</v>
      </c>
      <c r="I309" s="269" t="s">
        <v>166</v>
      </c>
      <c r="J309" s="269" t="s">
        <v>315</v>
      </c>
      <c r="K309" s="269" t="s">
        <v>859</v>
      </c>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6366</v>
      </c>
      <c r="B310" s="257" t="s">
        <v>2181</v>
      </c>
      <c r="C310" s="258" t="s">
        <v>6438</v>
      </c>
      <c r="D310" s="261" t="s">
        <v>6439</v>
      </c>
      <c r="E310" s="262" t="s">
        <v>5911</v>
      </c>
      <c r="F310" s="265" t="s">
        <v>6427</v>
      </c>
      <c r="G310" s="268">
        <f>IF(COUNTIF(H310:AU310,"&lt;&gt;")=0,"",SUMPRODUCT(((Recommendations[ImplStatus]="Implemented")+(Recommendations[ImplStatus]="Compensated"))*ISNUMBER(MATCH(Recommendations[Id],H310:AU310,0)))/COUNTIF(H310:AU310,"&lt;&gt;"))</f>
        <v>0</v>
      </c>
      <c r="H310" s="269" t="s">
        <v>1041</v>
      </c>
      <c r="I310" s="269" t="s">
        <v>1046</v>
      </c>
      <c r="J310" s="269" t="s">
        <v>1051</v>
      </c>
      <c r="K310" s="269" t="s">
        <v>1060</v>
      </c>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6366</v>
      </c>
      <c r="B311" s="257" t="s">
        <v>2181</v>
      </c>
      <c r="C311" s="258" t="s">
        <v>6440</v>
      </c>
      <c r="D311" s="261" t="s">
        <v>6441</v>
      </c>
      <c r="E311" s="262" t="s">
        <v>5911</v>
      </c>
      <c r="F311" s="265" t="s">
        <v>6427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6366</v>
      </c>
      <c r="B312" s="257" t="s">
        <v>2181</v>
      </c>
      <c r="C312" s="258" t="s">
        <v>6442</v>
      </c>
      <c r="D312" s="261" t="s">
        <v>6443</v>
      </c>
      <c r="E312" s="262" t="s">
        <v>5911</v>
      </c>
      <c r="F312" s="265" t="s">
        <v>6427</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6366</v>
      </c>
      <c r="B313" s="257" t="s">
        <v>2181</v>
      </c>
      <c r="C313" s="258" t="s">
        <v>6444</v>
      </c>
      <c r="D313" s="261" t="s">
        <v>6445</v>
      </c>
      <c r="E313" s="262" t="s">
        <v>5844</v>
      </c>
      <c r="F313" s="265" t="s">
        <v>6427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6366</v>
      </c>
      <c r="B314" s="257" t="s">
        <v>2181</v>
      </c>
      <c r="C314" s="258" t="s">
        <v>6446</v>
      </c>
      <c r="D314" s="261" t="s">
        <v>6447</v>
      </c>
      <c r="E314" s="262" t="s">
        <v>5844</v>
      </c>
      <c r="F314" s="265" t="s">
        <v>6427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6366</v>
      </c>
      <c r="B315" s="257" t="s">
        <v>2181</v>
      </c>
      <c r="C315" s="258" t="s">
        <v>6448</v>
      </c>
      <c r="D315" s="261" t="s">
        <v>6449</v>
      </c>
      <c r="E315" s="262" t="s">
        <v>5844</v>
      </c>
      <c r="F315" s="265" t="s">
        <v>6427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6366</v>
      </c>
      <c r="B316" s="257" t="s">
        <v>2181</v>
      </c>
      <c r="C316" s="258" t="s">
        <v>6450</v>
      </c>
      <c r="D316" s="261" t="s">
        <v>6451</v>
      </c>
      <c r="E316" s="262" t="s">
        <v>5844</v>
      </c>
      <c r="F316" s="265" t="s">
        <v>6427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6366</v>
      </c>
      <c r="B317" s="257" t="s">
        <v>2181</v>
      </c>
      <c r="C317" s="258" t="s">
        <v>6452</v>
      </c>
      <c r="D317" s="261" t="s">
        <v>6453</v>
      </c>
      <c r="E317" s="262" t="s">
        <v>5911</v>
      </c>
      <c r="F317" s="265" t="s">
        <v>6385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6366</v>
      </c>
      <c r="B318" s="257" t="s">
        <v>2181</v>
      </c>
      <c r="C318" s="258" t="s">
        <v>6454</v>
      </c>
      <c r="D318" s="261" t="s">
        <v>6455</v>
      </c>
      <c r="E318" s="262" t="s">
        <v>5959</v>
      </c>
      <c r="F318" s="265" t="s">
        <v>6385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6366</v>
      </c>
      <c r="B319" s="257" t="s">
        <v>2181</v>
      </c>
      <c r="C319" s="258" t="s">
        <v>6456</v>
      </c>
      <c r="D319" s="261" t="s">
        <v>6457</v>
      </c>
      <c r="E319" s="262" t="s">
        <v>5959</v>
      </c>
      <c r="F319" s="265" t="s">
        <v>6385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6366</v>
      </c>
      <c r="B320" s="256" t="s">
        <v>6458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6366</v>
      </c>
      <c r="B321" s="257" t="s">
        <v>6458</v>
      </c>
      <c r="C321" s="258" t="s">
        <v>6459</v>
      </c>
      <c r="D321" s="261" t="s">
        <v>6460</v>
      </c>
      <c r="E321" s="262" t="s">
        <v>5844</v>
      </c>
      <c r="F321" s="265" t="s">
        <v>6461</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6366</v>
      </c>
      <c r="B322" s="257" t="s">
        <v>6458</v>
      </c>
      <c r="C322" s="258" t="s">
        <v>6462</v>
      </c>
      <c r="D322" s="261" t="s">
        <v>6463</v>
      </c>
      <c r="E322" s="262" t="s">
        <v>5844</v>
      </c>
      <c r="F322" s="265" t="s">
        <v>6461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6366</v>
      </c>
      <c r="B323" s="257" t="s">
        <v>6458</v>
      </c>
      <c r="C323" s="258" t="s">
        <v>6464</v>
      </c>
      <c r="D323" s="261" t="s">
        <v>6465</v>
      </c>
      <c r="E323" s="262" t="s">
        <v>5844</v>
      </c>
      <c r="F323" s="265" t="s">
        <v>6461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6366</v>
      </c>
      <c r="B324" s="257" t="s">
        <v>6458</v>
      </c>
      <c r="C324" s="258" t="s">
        <v>6466</v>
      </c>
      <c r="D324" s="261" t="s">
        <v>6467</v>
      </c>
      <c r="E324" s="262" t="s">
        <v>5844</v>
      </c>
      <c r="F324" s="265" t="s">
        <v>6461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6366</v>
      </c>
      <c r="B325" s="257" t="s">
        <v>6458</v>
      </c>
      <c r="C325" s="258" t="s">
        <v>6468</v>
      </c>
      <c r="D325" s="261" t="s">
        <v>6469</v>
      </c>
      <c r="E325" s="262" t="s">
        <v>5844</v>
      </c>
      <c r="F325" s="265" t="s">
        <v>6461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6366</v>
      </c>
      <c r="B326" s="257" t="s">
        <v>6458</v>
      </c>
      <c r="C326" s="258" t="s">
        <v>6470</v>
      </c>
      <c r="D326" s="261" t="s">
        <v>6471</v>
      </c>
      <c r="E326" s="262" t="s">
        <v>5844</v>
      </c>
      <c r="F326" s="265" t="s">
        <v>6461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6366</v>
      </c>
      <c r="B327" s="257" t="s">
        <v>6458</v>
      </c>
      <c r="C327" s="258" t="s">
        <v>6472</v>
      </c>
      <c r="D327" s="261" t="s">
        <v>6473</v>
      </c>
      <c r="E327" s="262" t="s">
        <v>5844</v>
      </c>
      <c r="F327" s="265" t="s">
        <v>6461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6366</v>
      </c>
      <c r="B328" s="257" t="s">
        <v>6458</v>
      </c>
      <c r="C328" s="258" t="s">
        <v>6474</v>
      </c>
      <c r="D328" s="261" t="s">
        <v>6475</v>
      </c>
      <c r="E328" s="262" t="s">
        <v>5844</v>
      </c>
      <c r="F328" s="265" t="s">
        <v>6461</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6366</v>
      </c>
      <c r="B329" s="257" t="s">
        <v>6458</v>
      </c>
      <c r="C329" s="258" t="s">
        <v>6476</v>
      </c>
      <c r="D329" s="261" t="s">
        <v>6477</v>
      </c>
      <c r="E329" s="262" t="s">
        <v>5844</v>
      </c>
      <c r="F329" s="265" t="s">
        <v>6461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6366</v>
      </c>
      <c r="B330" s="257" t="s">
        <v>6458</v>
      </c>
      <c r="C330" s="258" t="s">
        <v>6478</v>
      </c>
      <c r="D330" s="261" t="s">
        <v>6479</v>
      </c>
      <c r="E330" s="262" t="s">
        <v>5844</v>
      </c>
      <c r="F330" s="265" t="s">
        <v>6461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6366</v>
      </c>
      <c r="B331" s="257" t="s">
        <v>6458</v>
      </c>
      <c r="C331" s="258" t="s">
        <v>6480</v>
      </c>
      <c r="D331" s="261" t="s">
        <v>6481</v>
      </c>
      <c r="E331" s="262" t="s">
        <v>5844</v>
      </c>
      <c r="F331" s="265" t="s">
        <v>6461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6366</v>
      </c>
      <c r="B332" s="257" t="s">
        <v>6458</v>
      </c>
      <c r="C332" s="258" t="s">
        <v>6482</v>
      </c>
      <c r="D332" s="261" t="s">
        <v>6483</v>
      </c>
      <c r="E332" s="262" t="s">
        <v>5844</v>
      </c>
      <c r="F332" s="265" t="s">
        <v>6461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6366</v>
      </c>
      <c r="B333" s="257" t="s">
        <v>6458</v>
      </c>
      <c r="C333" s="258" t="s">
        <v>6484</v>
      </c>
      <c r="D333" s="261" t="s">
        <v>6485</v>
      </c>
      <c r="E333" s="262" t="s">
        <v>5844</v>
      </c>
      <c r="F333" s="265" t="s">
        <v>6461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6366</v>
      </c>
      <c r="B334" s="257" t="s">
        <v>6458</v>
      </c>
      <c r="C334" s="258" t="s">
        <v>6486</v>
      </c>
      <c r="D334" s="261" t="s">
        <v>6487</v>
      </c>
      <c r="E334" s="262" t="s">
        <v>5844</v>
      </c>
      <c r="F334" s="265" t="s">
        <v>6461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6366</v>
      </c>
      <c r="B335" s="257" t="s">
        <v>6458</v>
      </c>
      <c r="C335" s="258" t="s">
        <v>6488</v>
      </c>
      <c r="D335" s="261" t="s">
        <v>6489</v>
      </c>
      <c r="E335" s="262" t="s">
        <v>5844</v>
      </c>
      <c r="F335" s="265" t="s">
        <v>6461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6366</v>
      </c>
      <c r="B336" s="257" t="s">
        <v>6458</v>
      </c>
      <c r="C336" s="258" t="s">
        <v>6490</v>
      </c>
      <c r="D336" s="261" t="s">
        <v>6491</v>
      </c>
      <c r="E336" s="262" t="s">
        <v>5959</v>
      </c>
      <c r="F336" s="265" t="s">
        <v>6461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6366</v>
      </c>
      <c r="B337" s="257" t="s">
        <v>6458</v>
      </c>
      <c r="C337" s="258" t="s">
        <v>6492</v>
      </c>
      <c r="D337" s="261" t="s">
        <v>6493</v>
      </c>
      <c r="E337" s="262" t="s">
        <v>5959</v>
      </c>
      <c r="F337" s="265" t="s">
        <v>6461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6366</v>
      </c>
      <c r="B338" s="257" t="s">
        <v>6458</v>
      </c>
      <c r="C338" s="258" t="s">
        <v>6494</v>
      </c>
      <c r="D338" s="261" t="s">
        <v>6495</v>
      </c>
      <c r="E338" s="262" t="s">
        <v>5844</v>
      </c>
      <c r="F338" s="265" t="s">
        <v>6461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6366</v>
      </c>
      <c r="B339" s="257" t="s">
        <v>6458</v>
      </c>
      <c r="C339" s="258" t="s">
        <v>6496</v>
      </c>
      <c r="D339" s="261" t="s">
        <v>6497</v>
      </c>
      <c r="E339" s="262" t="s">
        <v>5844</v>
      </c>
      <c r="F339" s="265" t="s">
        <v>6461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6366</v>
      </c>
      <c r="B340" s="256" t="s">
        <v>6498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6366</v>
      </c>
      <c r="B341" s="257" t="s">
        <v>6498</v>
      </c>
      <c r="C341" s="258" t="s">
        <v>6499</v>
      </c>
      <c r="D341" s="261" t="s">
        <v>6500</v>
      </c>
      <c r="E341" s="262" t="s">
        <v>5815</v>
      </c>
      <c r="F341" s="265" t="s">
        <v>6385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6366</v>
      </c>
      <c r="B342" s="257" t="s">
        <v>6498</v>
      </c>
      <c r="C342" s="258" t="s">
        <v>6501</v>
      </c>
      <c r="D342" s="261" t="s">
        <v>6502</v>
      </c>
      <c r="E342" s="262" t="s">
        <v>5815</v>
      </c>
      <c r="F342" s="265" t="s">
        <v>6385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6366</v>
      </c>
      <c r="B343" s="257" t="s">
        <v>6498</v>
      </c>
      <c r="C343" s="258" t="s">
        <v>6503</v>
      </c>
      <c r="D343" s="261" t="s">
        <v>6504</v>
      </c>
      <c r="E343" s="262" t="s">
        <v>5911</v>
      </c>
      <c r="F343" s="265" t="s">
        <v>6505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6366</v>
      </c>
      <c r="B344" s="257" t="s">
        <v>6498</v>
      </c>
      <c r="C344" s="258" t="s">
        <v>6506</v>
      </c>
      <c r="D344" s="261" t="s">
        <v>6507</v>
      </c>
      <c r="E344" s="262" t="s">
        <v>5844</v>
      </c>
      <c r="F344" s="265" t="s">
        <v>6505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6366</v>
      </c>
      <c r="B345" s="257" t="s">
        <v>6498</v>
      </c>
      <c r="C345" s="258" t="s">
        <v>6508</v>
      </c>
      <c r="D345" s="261" t="s">
        <v>6509</v>
      </c>
      <c r="E345" s="262" t="s">
        <v>5844</v>
      </c>
      <c r="F345" s="265" t="s">
        <v>6505</v>
      </c>
      <c r="G345" s="268">
        <f>IF(COUNTIF(H345:AU345,"&lt;&gt;")=0,"",SUMPRODUCT(((Recommendations[ImplStatus]="Implemented")+(Recommendations[ImplStatus]="Compensated"))*ISNUMBER(MATCH(Recommendations[Id],H345:AU345,0)))/COUNTIF(H345:AU345,"&lt;&gt;"))</f>
        <v>0</v>
      </c>
      <c r="H345" s="269" t="s">
        <v>151</v>
      </c>
      <c r="I345" s="269" t="s">
        <v>220</v>
      </c>
      <c r="J345" s="269" t="s">
        <v>225</v>
      </c>
      <c r="K345" s="269" t="s">
        <v>300</v>
      </c>
      <c r="L345" s="269" t="s">
        <v>305</v>
      </c>
      <c r="M345" s="269" t="s">
        <v>310</v>
      </c>
      <c r="N345" s="269" t="s">
        <v>330</v>
      </c>
      <c r="O345" s="269" t="s">
        <v>335</v>
      </c>
      <c r="P345" s="269" t="s">
        <v>340</v>
      </c>
      <c r="Q345" s="269" t="s">
        <v>345</v>
      </c>
      <c r="R345" s="269" t="s">
        <v>349</v>
      </c>
      <c r="S345" s="269" t="s">
        <v>354</v>
      </c>
      <c r="T345" s="269" t="s">
        <v>359</v>
      </c>
      <c r="U345" s="269" t="s">
        <v>364</v>
      </c>
      <c r="V345" s="269" t="s">
        <v>369</v>
      </c>
      <c r="W345" s="269" t="s">
        <v>374</v>
      </c>
      <c r="X345" s="269" t="s">
        <v>379</v>
      </c>
      <c r="Y345" s="269" t="s">
        <v>403</v>
      </c>
      <c r="Z345" s="269" t="s">
        <v>441</v>
      </c>
      <c r="AA345" s="269" t="s">
        <v>446</v>
      </c>
      <c r="AB345" s="269" t="s">
        <v>450</v>
      </c>
      <c r="AC345" s="269" t="s">
        <v>454</v>
      </c>
      <c r="AD345" s="269" t="s">
        <v>458</v>
      </c>
      <c r="AE345" s="269" t="s">
        <v>462</v>
      </c>
      <c r="AF345" s="269" t="s">
        <v>822</v>
      </c>
      <c r="AG345" s="269" t="s">
        <v>911</v>
      </c>
      <c r="AH345" s="269"/>
      <c r="AI345" s="269"/>
      <c r="AJ345" s="269"/>
      <c r="AK345" s="269"/>
      <c r="AL345" s="269"/>
      <c r="AM345" s="269"/>
      <c r="AN345" s="269"/>
      <c r="AO345" s="269"/>
      <c r="AP345" s="269"/>
      <c r="AQ345" s="269"/>
      <c r="AR345" s="269"/>
      <c r="AS345" s="269"/>
      <c r="AT345" s="269"/>
      <c r="AU345" s="283"/>
    </row>
    <row r="346" spans="1:47" ht="60" customHeight="1" x14ac:dyDescent="0.35">
      <c r="A346" s="279" t="s">
        <v>6366</v>
      </c>
      <c r="B346" s="257" t="s">
        <v>6498</v>
      </c>
      <c r="C346" s="258" t="s">
        <v>6510</v>
      </c>
      <c r="D346" s="261" t="s">
        <v>6511</v>
      </c>
      <c r="E346" s="262" t="s">
        <v>5844</v>
      </c>
      <c r="F346" s="265" t="s">
        <v>6505</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6366</v>
      </c>
      <c r="B347" s="257" t="s">
        <v>6498</v>
      </c>
      <c r="C347" s="258" t="s">
        <v>6512</v>
      </c>
      <c r="D347" s="261" t="s">
        <v>6513</v>
      </c>
      <c r="E347" s="262" t="s">
        <v>5844</v>
      </c>
      <c r="F347" s="265" t="s">
        <v>6505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6366</v>
      </c>
      <c r="B348" s="257" t="s">
        <v>6498</v>
      </c>
      <c r="C348" s="258" t="s">
        <v>6514</v>
      </c>
      <c r="D348" s="261" t="s">
        <v>6515</v>
      </c>
      <c r="E348" s="262" t="s">
        <v>5844</v>
      </c>
      <c r="F348" s="265" t="s">
        <v>6505</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6366</v>
      </c>
      <c r="B349" s="257" t="s">
        <v>6498</v>
      </c>
      <c r="C349" s="258" t="s">
        <v>6516</v>
      </c>
      <c r="D349" s="261" t="s">
        <v>6517</v>
      </c>
      <c r="E349" s="262" t="s">
        <v>5844</v>
      </c>
      <c r="F349" s="265" t="s">
        <v>6505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6366</v>
      </c>
      <c r="B350" s="257" t="s">
        <v>6498</v>
      </c>
      <c r="C350" s="258" t="s">
        <v>6518</v>
      </c>
      <c r="D350" s="261" t="s">
        <v>6519</v>
      </c>
      <c r="E350" s="262" t="s">
        <v>5815</v>
      </c>
      <c r="F350" s="265" t="s">
        <v>6505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6366</v>
      </c>
      <c r="B351" s="257" t="s">
        <v>6498</v>
      </c>
      <c r="C351" s="258" t="s">
        <v>6520</v>
      </c>
      <c r="D351" s="261" t="s">
        <v>6521</v>
      </c>
      <c r="E351" s="262" t="s">
        <v>5815</v>
      </c>
      <c r="F351" s="265" t="s">
        <v>6505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6366</v>
      </c>
      <c r="B352" s="257" t="s">
        <v>6498</v>
      </c>
      <c r="C352" s="258" t="s">
        <v>6522</v>
      </c>
      <c r="D352" s="261" t="s">
        <v>6523</v>
      </c>
      <c r="E352" s="262" t="s">
        <v>5815</v>
      </c>
      <c r="F352" s="265" t="s">
        <v>6505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6366</v>
      </c>
      <c r="B353" s="257" t="s">
        <v>6498</v>
      </c>
      <c r="C353" s="258" t="s">
        <v>6524</v>
      </c>
      <c r="D353" s="261" t="s">
        <v>6525</v>
      </c>
      <c r="E353" s="262" t="s">
        <v>5911</v>
      </c>
      <c r="F353" s="265" t="s">
        <v>6385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6366</v>
      </c>
      <c r="B354" s="256" t="s">
        <v>6526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6366</v>
      </c>
      <c r="B355" s="257" t="s">
        <v>6526</v>
      </c>
      <c r="C355" s="258" t="s">
        <v>6527</v>
      </c>
      <c r="D355" s="261" t="s">
        <v>6528</v>
      </c>
      <c r="E355" s="262" t="s">
        <v>5911</v>
      </c>
      <c r="F355" s="265" t="s">
        <v>6529</v>
      </c>
      <c r="G355" s="268">
        <f>IF(COUNTIF(H355:AU355,"&lt;&gt;")=0,"",SUMPRODUCT(((Recommendations[ImplStatus]="Implemented")+(Recommendations[ImplStatus]="Compensated"))*ISNUMBER(MATCH(Recommendations[Id],H355:AU355,0)))/COUNTIF(H355:AU355,"&lt;&gt;"))</f>
        <v>0</v>
      </c>
      <c r="H355" s="269" t="s">
        <v>771</v>
      </c>
      <c r="I355" s="269" t="s">
        <v>836</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6366</v>
      </c>
      <c r="B356" s="257" t="s">
        <v>6526</v>
      </c>
      <c r="C356" s="258" t="s">
        <v>6530</v>
      </c>
      <c r="D356" s="261" t="s">
        <v>6531</v>
      </c>
      <c r="E356" s="262" t="s">
        <v>5911</v>
      </c>
      <c r="F356" s="265" t="s">
        <v>6529</v>
      </c>
      <c r="G356" s="268">
        <f>IF(COUNTIF(H356:AU356,"&lt;&gt;")=0,"",SUMPRODUCT(((Recommendations[ImplStatus]="Implemented")+(Recommendations[ImplStatus]="Compensated"))*ISNUMBER(MATCH(Recommendations[Id],H356:AU356,0)))/COUNTIF(H356:AU356,"&lt;&gt;"))</f>
        <v>0</v>
      </c>
      <c r="H356" s="269" t="s">
        <v>65</v>
      </c>
      <c r="I356" s="269" t="s">
        <v>201</v>
      </c>
      <c r="J356" s="269" t="s">
        <v>320</v>
      </c>
      <c r="K356" s="269" t="s">
        <v>384</v>
      </c>
      <c r="L356" s="269" t="s">
        <v>466</v>
      </c>
      <c r="M356" s="269" t="s">
        <v>471</v>
      </c>
      <c r="N356" s="269" t="s">
        <v>476</v>
      </c>
      <c r="O356" s="269" t="s">
        <v>481</v>
      </c>
      <c r="P356" s="269" t="s">
        <v>486</v>
      </c>
      <c r="Q356" s="269" t="s">
        <v>490</v>
      </c>
      <c r="R356" s="269" t="s">
        <v>495</v>
      </c>
      <c r="S356" s="269" t="s">
        <v>500</v>
      </c>
      <c r="T356" s="269" t="s">
        <v>504</v>
      </c>
      <c r="U356" s="269" t="s">
        <v>539</v>
      </c>
      <c r="V356" s="269" t="s">
        <v>565</v>
      </c>
      <c r="W356" s="269" t="s">
        <v>569</v>
      </c>
      <c r="X356" s="269" t="s">
        <v>574</v>
      </c>
      <c r="Y356" s="269" t="s">
        <v>578</v>
      </c>
      <c r="Z356" s="269" t="s">
        <v>582</v>
      </c>
      <c r="AA356" s="269" t="s">
        <v>586</v>
      </c>
      <c r="AB356" s="269" t="s">
        <v>590</v>
      </c>
      <c r="AC356" s="269" t="s">
        <v>595</v>
      </c>
      <c r="AD356" s="269" t="s">
        <v>600</v>
      </c>
      <c r="AE356" s="269" t="s">
        <v>605</v>
      </c>
      <c r="AF356" s="269" t="s">
        <v>609</v>
      </c>
      <c r="AG356" s="269" t="s">
        <v>614</v>
      </c>
      <c r="AH356" s="269" t="s">
        <v>618</v>
      </c>
      <c r="AI356" s="269" t="s">
        <v>622</v>
      </c>
      <c r="AJ356" s="269" t="s">
        <v>627</v>
      </c>
      <c r="AK356" s="269" t="s">
        <v>631</v>
      </c>
      <c r="AL356" s="269" t="s">
        <v>636</v>
      </c>
      <c r="AM356" s="269" t="s">
        <v>640</v>
      </c>
      <c r="AN356" s="269" t="s">
        <v>644</v>
      </c>
      <c r="AO356" s="269" t="s">
        <v>648</v>
      </c>
      <c r="AP356" s="269" t="s">
        <v>652</v>
      </c>
      <c r="AQ356" s="269" t="s">
        <v>656</v>
      </c>
      <c r="AR356" s="269" t="s">
        <v>660</v>
      </c>
      <c r="AS356" s="269" t="s">
        <v>664</v>
      </c>
      <c r="AT356" s="269" t="s">
        <v>669</v>
      </c>
      <c r="AU356" s="283" t="s">
        <v>673</v>
      </c>
    </row>
    <row r="357" spans="1:47" ht="60" customHeight="1" x14ac:dyDescent="0.35">
      <c r="A357" s="279" t="s">
        <v>6366</v>
      </c>
      <c r="B357" s="257" t="s">
        <v>6526</v>
      </c>
      <c r="C357" s="258" t="s">
        <v>6532</v>
      </c>
      <c r="D357" s="261" t="s">
        <v>6533</v>
      </c>
      <c r="E357" s="262" t="s">
        <v>5959</v>
      </c>
      <c r="F357" s="265" t="s">
        <v>6529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6366</v>
      </c>
      <c r="B358" s="257" t="s">
        <v>6526</v>
      </c>
      <c r="C358" s="258" t="s">
        <v>6534</v>
      </c>
      <c r="D358" s="261" t="s">
        <v>6535</v>
      </c>
      <c r="E358" s="262" t="s">
        <v>5959</v>
      </c>
      <c r="F358" s="265" t="s">
        <v>6529</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6366</v>
      </c>
      <c r="B359" s="257" t="s">
        <v>6526</v>
      </c>
      <c r="C359" s="258" t="s">
        <v>6536</v>
      </c>
      <c r="D359" s="261" t="s">
        <v>6537</v>
      </c>
      <c r="E359" s="262" t="s">
        <v>5959</v>
      </c>
      <c r="F359" s="265" t="s">
        <v>6529</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6366</v>
      </c>
      <c r="B360" s="257" t="s">
        <v>6526</v>
      </c>
      <c r="C360" s="258" t="s">
        <v>6538</v>
      </c>
      <c r="D360" s="261" t="s">
        <v>6539</v>
      </c>
      <c r="E360" s="262" t="s">
        <v>5911</v>
      </c>
      <c r="F360" s="265" t="s">
        <v>6529</v>
      </c>
      <c r="G360" s="268">
        <f>IF(COUNTIF(H360:AU360,"&lt;&gt;")=0,"",SUMPRODUCT(((Recommendations[ImplStatus]="Implemented")+(Recommendations[ImplStatus]="Compensated"))*ISNUMBER(MATCH(Recommendations[Id],H360:AU360,0)))/COUNTIF(H360:AU360,"&lt;&gt;"))</f>
        <v>0</v>
      </c>
      <c r="H360" s="269" t="s">
        <v>509</v>
      </c>
      <c r="I360" s="269" t="s">
        <v>561</v>
      </c>
      <c r="J360" s="269" t="s">
        <v>941</v>
      </c>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6366</v>
      </c>
      <c r="B361" s="257" t="s">
        <v>6526</v>
      </c>
      <c r="C361" s="258" t="s">
        <v>6540</v>
      </c>
      <c r="D361" s="261" t="s">
        <v>6541</v>
      </c>
      <c r="E361" s="262" t="s">
        <v>5844</v>
      </c>
      <c r="F361" s="265" t="s">
        <v>6529</v>
      </c>
      <c r="G361" s="268">
        <f>IF(COUNTIF(H361:AU361,"&lt;&gt;")=0,"",SUMPRODUCT(((Recommendations[ImplStatus]="Implemented")+(Recommendations[ImplStatus]="Compensated"))*ISNUMBER(MATCH(Recommendations[Id],H361:AU361,0)))/COUNTIF(H361:AU361,"&lt;&gt;"))</f>
        <v>0</v>
      </c>
      <c r="H361" s="269" t="s">
        <v>416</v>
      </c>
      <c r="I361" s="269" t="s">
        <v>421</v>
      </c>
      <c r="J361" s="269" t="s">
        <v>425</v>
      </c>
      <c r="K361" s="269" t="s">
        <v>429</v>
      </c>
      <c r="L361" s="269" t="s">
        <v>433</v>
      </c>
      <c r="M361" s="269" t="s">
        <v>437</v>
      </c>
      <c r="N361" s="269" t="s">
        <v>513</v>
      </c>
      <c r="O361" s="269" t="s">
        <v>518</v>
      </c>
      <c r="P361" s="269" t="s">
        <v>523</v>
      </c>
      <c r="Q361" s="269" t="s">
        <v>527</v>
      </c>
      <c r="R361" s="269" t="s">
        <v>531</v>
      </c>
      <c r="S361" s="269" t="s">
        <v>535</v>
      </c>
      <c r="T361" s="269" t="s">
        <v>544</v>
      </c>
      <c r="U361" s="269" t="s">
        <v>548</v>
      </c>
      <c r="V361" s="269" t="s">
        <v>553</v>
      </c>
      <c r="W361" s="269" t="s">
        <v>557</v>
      </c>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6366</v>
      </c>
      <c r="B362" s="257" t="s">
        <v>6526</v>
      </c>
      <c r="C362" s="258" t="s">
        <v>6542</v>
      </c>
      <c r="D362" s="261" t="s">
        <v>6543</v>
      </c>
      <c r="E362" s="262" t="s">
        <v>5959</v>
      </c>
      <c r="F362" s="265" t="s">
        <v>6529</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6366</v>
      </c>
      <c r="B363" s="257" t="s">
        <v>6526</v>
      </c>
      <c r="C363" s="258" t="s">
        <v>6544</v>
      </c>
      <c r="D363" s="261" t="s">
        <v>6545</v>
      </c>
      <c r="E363" s="262" t="s">
        <v>5959</v>
      </c>
      <c r="F363" s="265" t="s">
        <v>6529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6366</v>
      </c>
      <c r="B364" s="257" t="s">
        <v>6526</v>
      </c>
      <c r="C364" s="258" t="s">
        <v>6546</v>
      </c>
      <c r="D364" s="261" t="s">
        <v>6547</v>
      </c>
      <c r="E364" s="262" t="s">
        <v>5959</v>
      </c>
      <c r="F364" s="265" t="s">
        <v>6529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6366</v>
      </c>
      <c r="B365" s="257" t="s">
        <v>6526</v>
      </c>
      <c r="C365" s="258" t="s">
        <v>6548</v>
      </c>
      <c r="D365" s="261" t="s">
        <v>6549</v>
      </c>
      <c r="E365" s="262" t="s">
        <v>5959</v>
      </c>
      <c r="F365" s="265" t="s">
        <v>6529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6366</v>
      </c>
      <c r="B366" s="257" t="s">
        <v>6526</v>
      </c>
      <c r="C366" s="258" t="s">
        <v>6550</v>
      </c>
      <c r="D366" s="261" t="s">
        <v>6551</v>
      </c>
      <c r="E366" s="262" t="s">
        <v>5959</v>
      </c>
      <c r="F366" s="265" t="s">
        <v>6529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6366</v>
      </c>
      <c r="B367" s="257" t="s">
        <v>6526</v>
      </c>
      <c r="C367" s="258" t="s">
        <v>6552</v>
      </c>
      <c r="D367" s="261" t="s">
        <v>6553</v>
      </c>
      <c r="E367" s="262" t="s">
        <v>5959</v>
      </c>
      <c r="F367" s="265" t="s">
        <v>6529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6366</v>
      </c>
      <c r="B368" s="257" t="s">
        <v>6526</v>
      </c>
      <c r="C368" s="258" t="s">
        <v>6554</v>
      </c>
      <c r="D368" s="261" t="s">
        <v>6555</v>
      </c>
      <c r="E368" s="262" t="s">
        <v>5959</v>
      </c>
      <c r="F368" s="265" t="s">
        <v>6529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6366</v>
      </c>
      <c r="B369" s="257" t="s">
        <v>6526</v>
      </c>
      <c r="C369" s="258" t="s">
        <v>6556</v>
      </c>
      <c r="D369" s="261" t="s">
        <v>6557</v>
      </c>
      <c r="E369" s="262" t="s">
        <v>5959</v>
      </c>
      <c r="F369" s="265" t="s">
        <v>6529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6558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6558</v>
      </c>
      <c r="B371" s="256" t="s">
        <v>6559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6558</v>
      </c>
      <c r="B372" s="257" t="s">
        <v>6559</v>
      </c>
      <c r="C372" s="258" t="s">
        <v>6560</v>
      </c>
      <c r="D372" s="261" t="s">
        <v>6561</v>
      </c>
      <c r="E372" s="262" t="s">
        <v>5815</v>
      </c>
      <c r="F372" s="265" t="s">
        <v>6562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6558</v>
      </c>
      <c r="B373" s="257" t="s">
        <v>6559</v>
      </c>
      <c r="C373" s="258" t="s">
        <v>6563</v>
      </c>
      <c r="D373" s="261" t="s">
        <v>6564</v>
      </c>
      <c r="E373" s="262" t="s">
        <v>5815</v>
      </c>
      <c r="F373" s="265" t="s">
        <v>6565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6558</v>
      </c>
      <c r="B374" s="257" t="s">
        <v>6559</v>
      </c>
      <c r="C374" s="258" t="s">
        <v>6566</v>
      </c>
      <c r="D374" s="261" t="s">
        <v>6567</v>
      </c>
      <c r="E374" s="262" t="s">
        <v>5844</v>
      </c>
      <c r="F374" s="265" t="s">
        <v>6565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6558</v>
      </c>
      <c r="B375" s="257" t="s">
        <v>6559</v>
      </c>
      <c r="C375" s="258" t="s">
        <v>6568</v>
      </c>
      <c r="D375" s="261" t="s">
        <v>6569</v>
      </c>
      <c r="E375" s="262" t="s">
        <v>5844</v>
      </c>
      <c r="F375" s="265" t="s">
        <v>6565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6558</v>
      </c>
      <c r="B376" s="257" t="s">
        <v>6559</v>
      </c>
      <c r="C376" s="258" t="s">
        <v>6570</v>
      </c>
      <c r="D376" s="261" t="s">
        <v>6571</v>
      </c>
      <c r="E376" s="262" t="s">
        <v>5844</v>
      </c>
      <c r="F376" s="265" t="s">
        <v>6427</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6558</v>
      </c>
      <c r="B377" s="257" t="s">
        <v>6559</v>
      </c>
      <c r="C377" s="258" t="s">
        <v>6572</v>
      </c>
      <c r="D377" s="261" t="s">
        <v>6573</v>
      </c>
      <c r="E377" s="262" t="s">
        <v>5911</v>
      </c>
      <c r="F377" s="265" t="s">
        <v>6385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6558</v>
      </c>
      <c r="B378" s="257" t="s">
        <v>6559</v>
      </c>
      <c r="C378" s="258" t="s">
        <v>6574</v>
      </c>
      <c r="D378" s="261" t="s">
        <v>6575</v>
      </c>
      <c r="E378" s="262" t="s">
        <v>5911</v>
      </c>
      <c r="F378" s="265" t="s">
        <v>6565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6558</v>
      </c>
      <c r="B379" s="257" t="s">
        <v>6559</v>
      </c>
      <c r="C379" s="258" t="s">
        <v>6576</v>
      </c>
      <c r="D379" s="261" t="s">
        <v>6577</v>
      </c>
      <c r="E379" s="262" t="s">
        <v>5911</v>
      </c>
      <c r="F379" s="265" t="s">
        <v>6562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6558</v>
      </c>
      <c r="B380" s="257" t="s">
        <v>6559</v>
      </c>
      <c r="C380" s="258" t="s">
        <v>6578</v>
      </c>
      <c r="D380" s="261" t="s">
        <v>6579</v>
      </c>
      <c r="E380" s="262" t="s">
        <v>5911</v>
      </c>
      <c r="F380" s="265" t="s">
        <v>6562</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6558</v>
      </c>
      <c r="B381" s="257" t="s">
        <v>6559</v>
      </c>
      <c r="C381" s="258" t="s">
        <v>6580</v>
      </c>
      <c r="D381" s="261" t="s">
        <v>6581</v>
      </c>
      <c r="E381" s="262" t="s">
        <v>5911</v>
      </c>
      <c r="F381" s="265" t="s">
        <v>6562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6558</v>
      </c>
      <c r="B382" s="257" t="s">
        <v>6559</v>
      </c>
      <c r="C382" s="258" t="s">
        <v>6582</v>
      </c>
      <c r="D382" s="261" t="s">
        <v>6583</v>
      </c>
      <c r="E382" s="262" t="s">
        <v>5959</v>
      </c>
      <c r="F382" s="265" t="s">
        <v>6562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6558</v>
      </c>
      <c r="B383" s="257" t="s">
        <v>6559</v>
      </c>
      <c r="C383" s="258" t="s">
        <v>6584</v>
      </c>
      <c r="D383" s="261" t="s">
        <v>6585</v>
      </c>
      <c r="E383" s="262" t="s">
        <v>5959</v>
      </c>
      <c r="F383" s="265" t="s">
        <v>6562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6558</v>
      </c>
      <c r="B384" s="257" t="s">
        <v>6559</v>
      </c>
      <c r="C384" s="258" t="s">
        <v>6586</v>
      </c>
      <c r="D384" s="261" t="s">
        <v>6587</v>
      </c>
      <c r="E384" s="262" t="s">
        <v>5959</v>
      </c>
      <c r="F384" s="265" t="s">
        <v>6562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6558</v>
      </c>
      <c r="B385" s="257" t="s">
        <v>6559</v>
      </c>
      <c r="C385" s="258" t="s">
        <v>6588</v>
      </c>
      <c r="D385" s="261" t="s">
        <v>6589</v>
      </c>
      <c r="E385" s="262" t="s">
        <v>5911</v>
      </c>
      <c r="F385" s="265" t="s">
        <v>6562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6558</v>
      </c>
      <c r="B386" s="256" t="s">
        <v>6590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6558</v>
      </c>
      <c r="B387" s="257" t="s">
        <v>6590</v>
      </c>
      <c r="C387" s="258" t="s">
        <v>6591</v>
      </c>
      <c r="D387" s="261" t="s">
        <v>6592</v>
      </c>
      <c r="E387" s="262" t="s">
        <v>5815</v>
      </c>
      <c r="F387" s="265" t="s">
        <v>6593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6558</v>
      </c>
      <c r="B388" s="257" t="s">
        <v>6590</v>
      </c>
      <c r="C388" s="258" t="s">
        <v>6594</v>
      </c>
      <c r="D388" s="261" t="s">
        <v>6595</v>
      </c>
      <c r="E388" s="262" t="s">
        <v>5815</v>
      </c>
      <c r="F388" s="265" t="s">
        <v>6593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6558</v>
      </c>
      <c r="B389" s="257" t="s">
        <v>6590</v>
      </c>
      <c r="C389" s="258" t="s">
        <v>6596</v>
      </c>
      <c r="D389" s="261" t="s">
        <v>6597</v>
      </c>
      <c r="E389" s="262" t="s">
        <v>6094</v>
      </c>
      <c r="F389" s="265" t="s">
        <v>6593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6558</v>
      </c>
      <c r="B390" s="257" t="s">
        <v>6590</v>
      </c>
      <c r="C390" s="258" t="s">
        <v>6598</v>
      </c>
      <c r="D390" s="261" t="s">
        <v>6599</v>
      </c>
      <c r="E390" s="262" t="s">
        <v>5911</v>
      </c>
      <c r="F390" s="265" t="s">
        <v>6593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6558</v>
      </c>
      <c r="B391" s="257" t="s">
        <v>6590</v>
      </c>
      <c r="C391" s="258" t="s">
        <v>6600</v>
      </c>
      <c r="D391" s="261" t="s">
        <v>6601</v>
      </c>
      <c r="E391" s="262" t="s">
        <v>6094</v>
      </c>
      <c r="F391" s="265" t="s">
        <v>6593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6558</v>
      </c>
      <c r="B392" s="257" t="s">
        <v>6590</v>
      </c>
      <c r="C392" s="258" t="s">
        <v>6602</v>
      </c>
      <c r="D392" s="261" t="s">
        <v>6603</v>
      </c>
      <c r="E392" s="262" t="s">
        <v>5844</v>
      </c>
      <c r="F392" s="265" t="s">
        <v>6593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6558</v>
      </c>
      <c r="B393" s="257" t="s">
        <v>6590</v>
      </c>
      <c r="C393" s="258" t="s">
        <v>6604</v>
      </c>
      <c r="D393" s="261" t="s">
        <v>6605</v>
      </c>
      <c r="E393" s="262" t="s">
        <v>5844</v>
      </c>
      <c r="F393" s="265" t="s">
        <v>6593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6558</v>
      </c>
      <c r="B394" s="257" t="s">
        <v>6590</v>
      </c>
      <c r="C394" s="258" t="s">
        <v>6606</v>
      </c>
      <c r="D394" s="261" t="s">
        <v>6607</v>
      </c>
      <c r="E394" s="262" t="s">
        <v>6094</v>
      </c>
      <c r="F394" s="265" t="s">
        <v>6593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6558</v>
      </c>
      <c r="B395" s="257" t="s">
        <v>6590</v>
      </c>
      <c r="C395" s="258" t="s">
        <v>6608</v>
      </c>
      <c r="D395" s="261" t="s">
        <v>6609</v>
      </c>
      <c r="E395" s="262" t="s">
        <v>5911</v>
      </c>
      <c r="F395" s="265" t="s">
        <v>6593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6558</v>
      </c>
      <c r="B396" s="257" t="s">
        <v>6590</v>
      </c>
      <c r="C396" s="258" t="s">
        <v>6610</v>
      </c>
      <c r="D396" s="261" t="s">
        <v>6611</v>
      </c>
      <c r="E396" s="262" t="s">
        <v>6094</v>
      </c>
      <c r="F396" s="265" t="s">
        <v>6593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6558</v>
      </c>
      <c r="B397" s="257" t="s">
        <v>6590</v>
      </c>
      <c r="C397" s="258" t="s">
        <v>6612</v>
      </c>
      <c r="D397" s="261" t="s">
        <v>6613</v>
      </c>
      <c r="E397" s="262" t="s">
        <v>5844</v>
      </c>
      <c r="F397" s="265" t="s">
        <v>6593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6558</v>
      </c>
      <c r="B398" s="257" t="s">
        <v>6590</v>
      </c>
      <c r="C398" s="258" t="s">
        <v>6614</v>
      </c>
      <c r="D398" s="261" t="s">
        <v>6615</v>
      </c>
      <c r="E398" s="262" t="s">
        <v>5959</v>
      </c>
      <c r="F398" s="265" t="s">
        <v>6593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6558</v>
      </c>
      <c r="B399" s="257" t="s">
        <v>6590</v>
      </c>
      <c r="C399" s="258" t="s">
        <v>6616</v>
      </c>
      <c r="D399" s="261" t="s">
        <v>6617</v>
      </c>
      <c r="E399" s="262" t="s">
        <v>6094</v>
      </c>
      <c r="F399" s="265" t="s">
        <v>6593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6558</v>
      </c>
      <c r="B400" s="257" t="s">
        <v>6590</v>
      </c>
      <c r="C400" s="258" t="s">
        <v>6618</v>
      </c>
      <c r="D400" s="261" t="s">
        <v>6619</v>
      </c>
      <c r="E400" s="262" t="s">
        <v>6094</v>
      </c>
      <c r="F400" s="265" t="s">
        <v>6593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6558</v>
      </c>
      <c r="B401" s="257" t="s">
        <v>6590</v>
      </c>
      <c r="C401" s="258" t="s">
        <v>6620</v>
      </c>
      <c r="D401" s="261" t="s">
        <v>6621</v>
      </c>
      <c r="E401" s="262" t="s">
        <v>5844</v>
      </c>
      <c r="F401" s="265" t="s">
        <v>6593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6558</v>
      </c>
      <c r="B402" s="257" t="s">
        <v>6590</v>
      </c>
      <c r="C402" s="258" t="s">
        <v>6622</v>
      </c>
      <c r="D402" s="261" t="s">
        <v>6623</v>
      </c>
      <c r="E402" s="262" t="s">
        <v>5844</v>
      </c>
      <c r="F402" s="265" t="s">
        <v>6593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6558</v>
      </c>
      <c r="B403" s="257" t="s">
        <v>6590</v>
      </c>
      <c r="C403" s="258" t="s">
        <v>6624</v>
      </c>
      <c r="D403" s="261" t="s">
        <v>6625</v>
      </c>
      <c r="E403" s="262" t="s">
        <v>5844</v>
      </c>
      <c r="F403" s="265" t="s">
        <v>6593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6558</v>
      </c>
      <c r="B404" s="257" t="s">
        <v>6590</v>
      </c>
      <c r="C404" s="258" t="s">
        <v>6626</v>
      </c>
      <c r="D404" s="261" t="s">
        <v>6627</v>
      </c>
      <c r="E404" s="262" t="s">
        <v>5959</v>
      </c>
      <c r="F404" s="265" t="s">
        <v>6593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6558</v>
      </c>
      <c r="B405" s="257" t="s">
        <v>6590</v>
      </c>
      <c r="C405" s="258" t="s">
        <v>6628</v>
      </c>
      <c r="D405" s="261" t="s">
        <v>6629</v>
      </c>
      <c r="E405" s="262" t="s">
        <v>5959</v>
      </c>
      <c r="F405" s="265" t="s">
        <v>6593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6558</v>
      </c>
      <c r="B406" s="257" t="s">
        <v>6590</v>
      </c>
      <c r="C406" s="258" t="s">
        <v>6630</v>
      </c>
      <c r="D406" s="261" t="s">
        <v>6631</v>
      </c>
      <c r="E406" s="262" t="s">
        <v>5959</v>
      </c>
      <c r="F406" s="265" t="s">
        <v>6632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6558</v>
      </c>
      <c r="B407" s="257" t="s">
        <v>6590</v>
      </c>
      <c r="C407" s="258" t="s">
        <v>6633</v>
      </c>
      <c r="D407" s="261" t="s">
        <v>6634</v>
      </c>
      <c r="E407" s="262" t="s">
        <v>5959</v>
      </c>
      <c r="F407" s="265" t="s">
        <v>6593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6558</v>
      </c>
      <c r="B408" s="257" t="s">
        <v>6590</v>
      </c>
      <c r="C408" s="258" t="s">
        <v>6635</v>
      </c>
      <c r="D408" s="261" t="s">
        <v>6636</v>
      </c>
      <c r="E408" s="262" t="s">
        <v>5959</v>
      </c>
      <c r="F408" s="265" t="s">
        <v>6593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6558</v>
      </c>
      <c r="B409" s="257" t="s">
        <v>6590</v>
      </c>
      <c r="C409" s="258" t="s">
        <v>6637</v>
      </c>
      <c r="D409" s="261" t="s">
        <v>6638</v>
      </c>
      <c r="E409" s="262" t="s">
        <v>5959</v>
      </c>
      <c r="F409" s="265" t="s">
        <v>6639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6558</v>
      </c>
      <c r="B410" s="256" t="s">
        <v>6640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6558</v>
      </c>
      <c r="B411" s="257" t="s">
        <v>6640</v>
      </c>
      <c r="C411" s="258" t="s">
        <v>6641</v>
      </c>
      <c r="D411" s="261" t="s">
        <v>6642</v>
      </c>
      <c r="E411" s="262" t="s">
        <v>5815</v>
      </c>
      <c r="F411" s="265" t="s">
        <v>6565</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6558</v>
      </c>
      <c r="B412" s="257" t="s">
        <v>6640</v>
      </c>
      <c r="C412" s="258" t="s">
        <v>6643</v>
      </c>
      <c r="D412" s="261" t="s">
        <v>6644</v>
      </c>
      <c r="E412" s="262" t="s">
        <v>5815</v>
      </c>
      <c r="F412" s="265" t="s">
        <v>6565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6558</v>
      </c>
      <c r="B413" s="257" t="s">
        <v>6640</v>
      </c>
      <c r="C413" s="258" t="s">
        <v>6645</v>
      </c>
      <c r="D413" s="261" t="s">
        <v>6646</v>
      </c>
      <c r="E413" s="262" t="s">
        <v>5815</v>
      </c>
      <c r="F413" s="265" t="s">
        <v>6565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6558</v>
      </c>
      <c r="B414" s="257" t="s">
        <v>6640</v>
      </c>
      <c r="C414" s="258" t="s">
        <v>6647</v>
      </c>
      <c r="D414" s="261" t="s">
        <v>6648</v>
      </c>
      <c r="E414" s="262" t="s">
        <v>5815</v>
      </c>
      <c r="F414" s="265" t="s">
        <v>6565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6558</v>
      </c>
      <c r="B415" s="257" t="s">
        <v>6640</v>
      </c>
      <c r="C415" s="258" t="s">
        <v>6649</v>
      </c>
      <c r="D415" s="261" t="s">
        <v>6650</v>
      </c>
      <c r="E415" s="262" t="s">
        <v>5844</v>
      </c>
      <c r="F415" s="265" t="s">
        <v>6565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6558</v>
      </c>
      <c r="B416" s="257" t="s">
        <v>6640</v>
      </c>
      <c r="C416" s="258" t="s">
        <v>6651</v>
      </c>
      <c r="D416" s="261" t="s">
        <v>6652</v>
      </c>
      <c r="E416" s="262" t="s">
        <v>5844</v>
      </c>
      <c r="F416" s="265" t="s">
        <v>6653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6558</v>
      </c>
      <c r="B417" s="257" t="s">
        <v>6640</v>
      </c>
      <c r="C417" s="258" t="s">
        <v>6654</v>
      </c>
      <c r="D417" s="261" t="s">
        <v>6655</v>
      </c>
      <c r="E417" s="262" t="s">
        <v>5844</v>
      </c>
      <c r="F417" s="265" t="s">
        <v>6653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6558</v>
      </c>
      <c r="B418" s="257" t="s">
        <v>6640</v>
      </c>
      <c r="C418" s="258" t="s">
        <v>6656</v>
      </c>
      <c r="D418" s="261" t="s">
        <v>6657</v>
      </c>
      <c r="E418" s="262" t="s">
        <v>6094</v>
      </c>
      <c r="F418" s="265" t="s">
        <v>6653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6558</v>
      </c>
      <c r="B419" s="257" t="s">
        <v>6640</v>
      </c>
      <c r="C419" s="258" t="s">
        <v>6658</v>
      </c>
      <c r="D419" s="261" t="s">
        <v>6659</v>
      </c>
      <c r="E419" s="262" t="s">
        <v>5844</v>
      </c>
      <c r="F419" s="265" t="s">
        <v>6653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6558</v>
      </c>
      <c r="B420" s="257" t="s">
        <v>6640</v>
      </c>
      <c r="C420" s="258" t="s">
        <v>6660</v>
      </c>
      <c r="D420" s="261" t="s">
        <v>6661</v>
      </c>
      <c r="E420" s="262" t="s">
        <v>6094</v>
      </c>
      <c r="F420" s="265" t="s">
        <v>6653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6558</v>
      </c>
      <c r="B421" s="257" t="s">
        <v>6640</v>
      </c>
      <c r="C421" s="258" t="s">
        <v>6662</v>
      </c>
      <c r="D421" s="261" t="s">
        <v>6663</v>
      </c>
      <c r="E421" s="262" t="s">
        <v>6094</v>
      </c>
      <c r="F421" s="265" t="s">
        <v>6653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6558</v>
      </c>
      <c r="B422" s="257" t="s">
        <v>6640</v>
      </c>
      <c r="C422" s="258" t="s">
        <v>6664</v>
      </c>
      <c r="D422" s="261" t="s">
        <v>6665</v>
      </c>
      <c r="E422" s="262" t="s">
        <v>5844</v>
      </c>
      <c r="F422" s="265" t="s">
        <v>6653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6558</v>
      </c>
      <c r="B423" s="257" t="s">
        <v>6640</v>
      </c>
      <c r="C423" s="258" t="s">
        <v>6666</v>
      </c>
      <c r="D423" s="261" t="s">
        <v>6667</v>
      </c>
      <c r="E423" s="262" t="s">
        <v>5844</v>
      </c>
      <c r="F423" s="265" t="s">
        <v>6653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6668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6668</v>
      </c>
      <c r="B425" s="256" t="s">
        <v>6669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6668</v>
      </c>
      <c r="B426" s="257" t="s">
        <v>6669</v>
      </c>
      <c r="C426" s="258" t="s">
        <v>6670</v>
      </c>
      <c r="D426" s="261" t="s">
        <v>6671</v>
      </c>
      <c r="E426" s="262" t="s">
        <v>5815</v>
      </c>
      <c r="F426" s="265" t="s">
        <v>6632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6668</v>
      </c>
      <c r="B427" s="257" t="s">
        <v>6669</v>
      </c>
      <c r="C427" s="258" t="s">
        <v>6672</v>
      </c>
      <c r="D427" s="261" t="s">
        <v>6673</v>
      </c>
      <c r="E427" s="262" t="s">
        <v>5815</v>
      </c>
      <c r="F427" s="265" t="s">
        <v>6632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6668</v>
      </c>
      <c r="B428" s="257" t="s">
        <v>6669</v>
      </c>
      <c r="C428" s="258" t="s">
        <v>6674</v>
      </c>
      <c r="D428" s="261" t="s">
        <v>6675</v>
      </c>
      <c r="E428" s="262" t="s">
        <v>6094</v>
      </c>
      <c r="F428" s="265" t="s">
        <v>6632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6668</v>
      </c>
      <c r="B429" s="257" t="s">
        <v>6669</v>
      </c>
      <c r="C429" s="258" t="s">
        <v>6676</v>
      </c>
      <c r="D429" s="261" t="s">
        <v>6677</v>
      </c>
      <c r="E429" s="262" t="s">
        <v>5844</v>
      </c>
      <c r="F429" s="265" t="s">
        <v>6632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6668</v>
      </c>
      <c r="B430" s="257" t="s">
        <v>6669</v>
      </c>
      <c r="C430" s="258" t="s">
        <v>6678</v>
      </c>
      <c r="D430" s="261" t="s">
        <v>6679</v>
      </c>
      <c r="E430" s="262" t="s">
        <v>5844</v>
      </c>
      <c r="F430" s="265" t="s">
        <v>6632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6668</v>
      </c>
      <c r="B431" s="257" t="s">
        <v>6669</v>
      </c>
      <c r="C431" s="258" t="s">
        <v>6680</v>
      </c>
      <c r="D431" s="261" t="s">
        <v>6681</v>
      </c>
      <c r="E431" s="262" t="s">
        <v>6094</v>
      </c>
      <c r="F431" s="265" t="s">
        <v>6632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6668</v>
      </c>
      <c r="B432" s="257" t="s">
        <v>6669</v>
      </c>
      <c r="C432" s="258" t="s">
        <v>6682</v>
      </c>
      <c r="D432" s="261" t="s">
        <v>6683</v>
      </c>
      <c r="E432" s="262" t="s">
        <v>6094</v>
      </c>
      <c r="F432" s="265" t="s">
        <v>6632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6668</v>
      </c>
      <c r="B433" s="257" t="s">
        <v>6669</v>
      </c>
      <c r="C433" s="258" t="s">
        <v>6684</v>
      </c>
      <c r="D433" s="261" t="s">
        <v>6685</v>
      </c>
      <c r="E433" s="262" t="s">
        <v>5911</v>
      </c>
      <c r="F433" s="265" t="s">
        <v>6632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6668</v>
      </c>
      <c r="B434" s="257" t="s">
        <v>6669</v>
      </c>
      <c r="C434" s="258" t="s">
        <v>6686</v>
      </c>
      <c r="D434" s="261" t="s">
        <v>6687</v>
      </c>
      <c r="E434" s="262" t="s">
        <v>5911</v>
      </c>
      <c r="F434" s="265" t="s">
        <v>6632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6668</v>
      </c>
      <c r="B435" s="257" t="s">
        <v>6669</v>
      </c>
      <c r="C435" s="258" t="s">
        <v>6688</v>
      </c>
      <c r="D435" s="261" t="s">
        <v>6689</v>
      </c>
      <c r="E435" s="262" t="s">
        <v>5844</v>
      </c>
      <c r="F435" s="265" t="s">
        <v>6632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6668</v>
      </c>
      <c r="B436" s="257" t="s">
        <v>6669</v>
      </c>
      <c r="C436" s="258" t="s">
        <v>6690</v>
      </c>
      <c r="D436" s="261" t="s">
        <v>6691</v>
      </c>
      <c r="E436" s="262" t="s">
        <v>5911</v>
      </c>
      <c r="F436" s="265" t="s">
        <v>6632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6668</v>
      </c>
      <c r="B437" s="257" t="s">
        <v>6669</v>
      </c>
      <c r="C437" s="258" t="s">
        <v>6692</v>
      </c>
      <c r="D437" s="261" t="s">
        <v>6693</v>
      </c>
      <c r="E437" s="262" t="s">
        <v>5844</v>
      </c>
      <c r="F437" s="265" t="s">
        <v>6632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6668</v>
      </c>
      <c r="B438" s="256" t="s">
        <v>6694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6668</v>
      </c>
      <c r="B439" s="257" t="s">
        <v>6694</v>
      </c>
      <c r="C439" s="258" t="s">
        <v>6695</v>
      </c>
      <c r="D439" s="261" t="s">
        <v>6696</v>
      </c>
      <c r="E439" s="262" t="s">
        <v>5815</v>
      </c>
      <c r="F439" s="265" t="s">
        <v>6697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6668</v>
      </c>
      <c r="B440" s="257" t="s">
        <v>6694</v>
      </c>
      <c r="C440" s="258" t="s">
        <v>6698</v>
      </c>
      <c r="D440" s="261" t="s">
        <v>6699</v>
      </c>
      <c r="E440" s="262" t="s">
        <v>5815</v>
      </c>
      <c r="F440" s="265" t="s">
        <v>6697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6668</v>
      </c>
      <c r="B441" s="257" t="s">
        <v>6694</v>
      </c>
      <c r="C441" s="258" t="s">
        <v>6700</v>
      </c>
      <c r="D441" s="261" t="s">
        <v>6701</v>
      </c>
      <c r="E441" s="262" t="s">
        <v>5815</v>
      </c>
      <c r="F441" s="265" t="s">
        <v>6697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6668</v>
      </c>
      <c r="B442" s="257" t="s">
        <v>6694</v>
      </c>
      <c r="C442" s="258" t="s">
        <v>6702</v>
      </c>
      <c r="D442" s="261" t="s">
        <v>6703</v>
      </c>
      <c r="E442" s="262" t="s">
        <v>5815</v>
      </c>
      <c r="F442" s="265" t="s">
        <v>6697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6668</v>
      </c>
      <c r="B443" s="257" t="s">
        <v>6694</v>
      </c>
      <c r="C443" s="258" t="s">
        <v>6704</v>
      </c>
      <c r="D443" s="261" t="s">
        <v>6705</v>
      </c>
      <c r="E443" s="262" t="s">
        <v>5844</v>
      </c>
      <c r="F443" s="265" t="s">
        <v>6697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6668</v>
      </c>
      <c r="B444" s="257" t="s">
        <v>6694</v>
      </c>
      <c r="C444" s="258" t="s">
        <v>6706</v>
      </c>
      <c r="D444" s="261" t="s">
        <v>6707</v>
      </c>
      <c r="E444" s="262" t="s">
        <v>5844</v>
      </c>
      <c r="F444" s="265" t="s">
        <v>6697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6668</v>
      </c>
      <c r="B445" s="257" t="s">
        <v>6694</v>
      </c>
      <c r="C445" s="258" t="s">
        <v>6708</v>
      </c>
      <c r="D445" s="261" t="s">
        <v>6709</v>
      </c>
      <c r="E445" s="262" t="s">
        <v>5844</v>
      </c>
      <c r="F445" s="265" t="s">
        <v>6697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6668</v>
      </c>
      <c r="B446" s="257" t="s">
        <v>6694</v>
      </c>
      <c r="C446" s="258" t="s">
        <v>6710</v>
      </c>
      <c r="D446" s="261" t="s">
        <v>6711</v>
      </c>
      <c r="E446" s="262" t="s">
        <v>5959</v>
      </c>
      <c r="F446" s="265" t="s">
        <v>6697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6668</v>
      </c>
      <c r="B447" s="257" t="s">
        <v>6694</v>
      </c>
      <c r="C447" s="258" t="s">
        <v>6712</v>
      </c>
      <c r="D447" s="261" t="s">
        <v>6713</v>
      </c>
      <c r="E447" s="262" t="s">
        <v>5844</v>
      </c>
      <c r="F447" s="265" t="s">
        <v>6697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6668</v>
      </c>
      <c r="B448" s="257" t="s">
        <v>6694</v>
      </c>
      <c r="C448" s="258" t="s">
        <v>6714</v>
      </c>
      <c r="D448" s="261" t="s">
        <v>6715</v>
      </c>
      <c r="E448" s="262" t="s">
        <v>5959</v>
      </c>
      <c r="F448" s="265" t="s">
        <v>6697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6668</v>
      </c>
      <c r="B449" s="257" t="s">
        <v>6694</v>
      </c>
      <c r="C449" s="258" t="s">
        <v>6716</v>
      </c>
      <c r="D449" s="261" t="s">
        <v>6717</v>
      </c>
      <c r="E449" s="262" t="s">
        <v>5959</v>
      </c>
      <c r="F449" s="265" t="s">
        <v>6697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6718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6718</v>
      </c>
      <c r="B451" s="256" t="s">
        <v>6719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6718</v>
      </c>
      <c r="B452" s="257" t="s">
        <v>6719</v>
      </c>
      <c r="C452" s="258" t="s">
        <v>6720</v>
      </c>
      <c r="D452" s="261" t="s">
        <v>6721</v>
      </c>
      <c r="E452" s="262" t="s">
        <v>5815</v>
      </c>
      <c r="F452" s="265" t="s">
        <v>6722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6718</v>
      </c>
      <c r="B453" s="257" t="s">
        <v>6719</v>
      </c>
      <c r="C453" s="258" t="s">
        <v>6723</v>
      </c>
      <c r="D453" s="261" t="s">
        <v>6724</v>
      </c>
      <c r="E453" s="262" t="s">
        <v>5815</v>
      </c>
      <c r="F453" s="265" t="s">
        <v>6722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6718</v>
      </c>
      <c r="B454" s="257" t="s">
        <v>6719</v>
      </c>
      <c r="C454" s="258" t="s">
        <v>6725</v>
      </c>
      <c r="D454" s="261" t="s">
        <v>6726</v>
      </c>
      <c r="E454" s="262" t="s">
        <v>5815</v>
      </c>
      <c r="F454" s="265" t="s">
        <v>6722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6718</v>
      </c>
      <c r="B455" s="257" t="s">
        <v>6719</v>
      </c>
      <c r="C455" s="258" t="s">
        <v>6727</v>
      </c>
      <c r="D455" s="261" t="s">
        <v>6728</v>
      </c>
      <c r="E455" s="262" t="s">
        <v>5815</v>
      </c>
      <c r="F455" s="265" t="s">
        <v>6722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6718</v>
      </c>
      <c r="B456" s="257" t="s">
        <v>6719</v>
      </c>
      <c r="C456" s="258" t="s">
        <v>6729</v>
      </c>
      <c r="D456" s="261" t="s">
        <v>6730</v>
      </c>
      <c r="E456" s="262" t="s">
        <v>5815</v>
      </c>
      <c r="F456" s="265" t="s">
        <v>6722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6718</v>
      </c>
      <c r="B457" s="257" t="s">
        <v>6719</v>
      </c>
      <c r="C457" s="258" t="s">
        <v>6731</v>
      </c>
      <c r="D457" s="261" t="s">
        <v>6732</v>
      </c>
      <c r="E457" s="262" t="s">
        <v>5844</v>
      </c>
      <c r="F457" s="265" t="s">
        <v>6722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6718</v>
      </c>
      <c r="B458" s="257" t="s">
        <v>6719</v>
      </c>
      <c r="C458" s="258" t="s">
        <v>6733</v>
      </c>
      <c r="D458" s="261" t="s">
        <v>6734</v>
      </c>
      <c r="E458" s="262" t="s">
        <v>5844</v>
      </c>
      <c r="F458" s="265" t="s">
        <v>6722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6718</v>
      </c>
      <c r="B459" s="257" t="s">
        <v>6719</v>
      </c>
      <c r="C459" s="258" t="s">
        <v>6735</v>
      </c>
      <c r="D459" s="261" t="s">
        <v>6736</v>
      </c>
      <c r="E459" s="262" t="s">
        <v>5844</v>
      </c>
      <c r="F459" s="265" t="s">
        <v>6722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6718</v>
      </c>
      <c r="B460" s="257" t="s">
        <v>6719</v>
      </c>
      <c r="C460" s="258" t="s">
        <v>6737</v>
      </c>
      <c r="D460" s="261" t="s">
        <v>6738</v>
      </c>
      <c r="E460" s="262" t="s">
        <v>5844</v>
      </c>
      <c r="F460" s="265" t="s">
        <v>6722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6718</v>
      </c>
      <c r="B461" s="257" t="s">
        <v>6719</v>
      </c>
      <c r="C461" s="258" t="s">
        <v>6739</v>
      </c>
      <c r="D461" s="261" t="s">
        <v>6740</v>
      </c>
      <c r="E461" s="262" t="s">
        <v>5844</v>
      </c>
      <c r="F461" s="265" t="s">
        <v>6722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6718</v>
      </c>
      <c r="B462" s="257" t="s">
        <v>6719</v>
      </c>
      <c r="C462" s="258" t="s">
        <v>6741</v>
      </c>
      <c r="D462" s="261" t="s">
        <v>6742</v>
      </c>
      <c r="E462" s="262" t="s">
        <v>5844</v>
      </c>
      <c r="F462" s="265" t="s">
        <v>6722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6718</v>
      </c>
      <c r="B463" s="257" t="s">
        <v>6719</v>
      </c>
      <c r="C463" s="258" t="s">
        <v>6743</v>
      </c>
      <c r="D463" s="261" t="s">
        <v>6744</v>
      </c>
      <c r="E463" s="262" t="s">
        <v>5844</v>
      </c>
      <c r="F463" s="265" t="s">
        <v>6722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6718</v>
      </c>
      <c r="B464" s="257" t="s">
        <v>6719</v>
      </c>
      <c r="C464" s="258" t="s">
        <v>6745</v>
      </c>
      <c r="D464" s="261" t="s">
        <v>6746</v>
      </c>
      <c r="E464" s="262" t="s">
        <v>5844</v>
      </c>
      <c r="F464" s="265" t="s">
        <v>6722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6718</v>
      </c>
      <c r="B465" s="257" t="s">
        <v>6719</v>
      </c>
      <c r="C465" s="258" t="s">
        <v>6747</v>
      </c>
      <c r="D465" s="261" t="s">
        <v>6748</v>
      </c>
      <c r="E465" s="262" t="s">
        <v>5844</v>
      </c>
      <c r="F465" s="265" t="s">
        <v>6722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6718</v>
      </c>
      <c r="B466" s="256" t="s">
        <v>6749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6718</v>
      </c>
      <c r="B467" s="257" t="s">
        <v>6749</v>
      </c>
      <c r="C467" s="258" t="s">
        <v>6750</v>
      </c>
      <c r="D467" s="261" t="s">
        <v>6751</v>
      </c>
      <c r="E467" s="262" t="s">
        <v>5815</v>
      </c>
      <c r="F467" s="265" t="s">
        <v>5954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6718</v>
      </c>
      <c r="B468" s="257" t="s">
        <v>6749</v>
      </c>
      <c r="C468" s="258" t="s">
        <v>6752</v>
      </c>
      <c r="D468" s="261" t="s">
        <v>6753</v>
      </c>
      <c r="E468" s="262" t="s">
        <v>5815</v>
      </c>
      <c r="F468" s="265" t="s">
        <v>5954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6718</v>
      </c>
      <c r="B469" s="257" t="s">
        <v>6749</v>
      </c>
      <c r="C469" s="258" t="s">
        <v>6754</v>
      </c>
      <c r="D469" s="261" t="s">
        <v>6755</v>
      </c>
      <c r="E469" s="262" t="s">
        <v>5815</v>
      </c>
      <c r="F469" s="265" t="s">
        <v>5954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6718</v>
      </c>
      <c r="B470" s="257" t="s">
        <v>6749</v>
      </c>
      <c r="C470" s="258" t="s">
        <v>6756</v>
      </c>
      <c r="D470" s="261" t="s">
        <v>6757</v>
      </c>
      <c r="E470" s="262" t="s">
        <v>5911</v>
      </c>
      <c r="F470" s="265" t="s">
        <v>6323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6718</v>
      </c>
      <c r="B471" s="257" t="s">
        <v>6749</v>
      </c>
      <c r="C471" s="258" t="s">
        <v>6758</v>
      </c>
      <c r="D471" s="261" t="s">
        <v>6759</v>
      </c>
      <c r="E471" s="262" t="s">
        <v>5911</v>
      </c>
      <c r="F471" s="265" t="s">
        <v>6323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6718</v>
      </c>
      <c r="B472" s="257" t="s">
        <v>6749</v>
      </c>
      <c r="C472" s="258" t="s">
        <v>6760</v>
      </c>
      <c r="D472" s="261" t="s">
        <v>6761</v>
      </c>
      <c r="E472" s="262" t="s">
        <v>5815</v>
      </c>
      <c r="F472" s="265" t="s">
        <v>6323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6718</v>
      </c>
      <c r="B473" s="257" t="s">
        <v>6749</v>
      </c>
      <c r="C473" s="258" t="s">
        <v>6762</v>
      </c>
      <c r="D473" s="261" t="s">
        <v>6763</v>
      </c>
      <c r="E473" s="262" t="s">
        <v>5815</v>
      </c>
      <c r="F473" s="265" t="s">
        <v>6262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6718</v>
      </c>
      <c r="B474" s="257" t="s">
        <v>6749</v>
      </c>
      <c r="C474" s="258" t="s">
        <v>6764</v>
      </c>
      <c r="D474" s="261" t="s">
        <v>6765</v>
      </c>
      <c r="E474" s="262" t="s">
        <v>5844</v>
      </c>
      <c r="F474" s="265" t="s">
        <v>6262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6718</v>
      </c>
      <c r="B475" s="257" t="s">
        <v>6749</v>
      </c>
      <c r="C475" s="258" t="s">
        <v>6766</v>
      </c>
      <c r="D475" s="261" t="s">
        <v>6767</v>
      </c>
      <c r="E475" s="262" t="s">
        <v>5844</v>
      </c>
      <c r="F475" s="265" t="s">
        <v>6262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6718</v>
      </c>
      <c r="B476" s="257" t="s">
        <v>6749</v>
      </c>
      <c r="C476" s="258" t="s">
        <v>6768</v>
      </c>
      <c r="D476" s="261" t="s">
        <v>6769</v>
      </c>
      <c r="E476" s="262" t="s">
        <v>5844</v>
      </c>
      <c r="F476" s="265" t="s">
        <v>6262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6718</v>
      </c>
      <c r="B477" s="257" t="s">
        <v>6749</v>
      </c>
      <c r="C477" s="258" t="s">
        <v>6770</v>
      </c>
      <c r="D477" s="261" t="s">
        <v>6771</v>
      </c>
      <c r="E477" s="262" t="s">
        <v>5844</v>
      </c>
      <c r="F477" s="265" t="s">
        <v>6262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6718</v>
      </c>
      <c r="B478" s="257" t="s">
        <v>6749</v>
      </c>
      <c r="C478" s="258" t="s">
        <v>6772</v>
      </c>
      <c r="D478" s="261" t="s">
        <v>6773</v>
      </c>
      <c r="E478" s="262" t="s">
        <v>5844</v>
      </c>
      <c r="F478" s="265" t="s">
        <v>6323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6718</v>
      </c>
      <c r="B479" s="257" t="s">
        <v>6749</v>
      </c>
      <c r="C479" s="258" t="s">
        <v>6774</v>
      </c>
      <c r="D479" s="261" t="s">
        <v>6775</v>
      </c>
      <c r="E479" s="262" t="s">
        <v>5959</v>
      </c>
      <c r="F479" s="265" t="s">
        <v>6323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6718</v>
      </c>
      <c r="B480" s="257" t="s">
        <v>6749</v>
      </c>
      <c r="C480" s="258" t="s">
        <v>6776</v>
      </c>
      <c r="D480" s="261" t="s">
        <v>6777</v>
      </c>
      <c r="E480" s="262" t="s">
        <v>5959</v>
      </c>
      <c r="F480" s="265" t="s">
        <v>6323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6718</v>
      </c>
      <c r="B481" s="270" t="s">
        <v>6749</v>
      </c>
      <c r="C481" s="271" t="s">
        <v>6778</v>
      </c>
      <c r="D481" s="272" t="s">
        <v>6779</v>
      </c>
      <c r="E481" s="273" t="s">
        <v>5959</v>
      </c>
      <c r="F481" s="274" t="s">
        <v>5954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1080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IFERROR(INDEX('Recommendations'!$G$2:$G$230, MATCH(H2,'Recommendations'!$A$2:$A$230,0))="Implemented", FALSE))</xm:f>
            <x14:dxf>
              <font>
                <color rgb="FF000000"/>
              </font>
              <fill>
                <patternFill>
                  <bgColor rgb="FF3C7D22"/>
                </patternFill>
              </fill>
            </x14:dxf>
          </x14:cfRule>
          <x14:cfRule type="expression" priority="2" id="{00000000-000E-0000-0B00-000002000000}">
            <xm:f>AND(H2&lt;&gt;"", IFERROR(INDEX('Recommendations'!$G$2:$G$230, MATCH(H2,'Recommendations'!$A$2:$A$230,0))="Compensated", FALSE))</xm:f>
            <x14:dxf>
              <font>
                <color rgb="FF000000"/>
              </font>
              <fill>
                <patternFill>
                  <bgColor rgb="FFC6E0B4"/>
                </patternFill>
              </fill>
            </x14:dxf>
          </x14:cfRule>
          <x14:cfRule type="expression" priority="3" id="{00000000-000E-0000-0B00-000003000000}">
            <xm:f>AND(H2&lt;&gt;"", IFERROR(INDEX('Recommendations'!$G$2:$G$230, MATCH(H2,'Recommendations'!$A$2:$A$230,0))="Testing", FALSE))</xm:f>
            <x14:dxf>
              <font>
                <color rgb="FF000000"/>
              </font>
              <fill>
                <patternFill>
                  <bgColor rgb="FFFFC000"/>
                </patternFill>
              </fill>
            </x14:dxf>
          </x14:cfRule>
          <x14:cfRule type="expression" priority="4" id="{00000000-000E-0000-0B00-000004000000}">
            <xm:f>AND(H2&lt;&gt;"", IFERROR(INDEX('Recommendations'!$G$2:$G$230, MATCH(H2,'Recommendations'!$A$2:$A$230,0))="Failed", FALSE))</xm:f>
            <x14:dxf>
              <font>
                <color rgb="FF000000"/>
              </font>
              <fill>
                <patternFill>
                  <bgColor rgb="FFD82891"/>
                </patternFill>
              </fill>
            </x14:dxf>
          </x14:cfRule>
          <x14:cfRule type="expression" priority="5" id="{00000000-000E-0000-0B00-000005000000}">
            <xm:f>AND(H2&lt;&gt;"", IFERROR(INDEX('Recommendations'!$G$2:$G$230, MATCH(H2,'Recommendations'!$A$2:$A$230,0))="Risk Accepted", FALSE))</xm:f>
            <x14:dxf>
              <font>
                <color rgb="FF000000"/>
              </font>
              <fill>
                <patternFill>
                  <bgColor rgb="FFD9D9D9"/>
                </patternFill>
              </fill>
            </x14:dxf>
          </x14:cfRule>
          <x14:cfRule type="expression" priority="6" id="{00000000-000E-0000-0B00-000006000000}">
            <xm:f>AND(H2&lt;&gt;"", IFERROR(INDEX('Recommendations'!$G$2:$G$230, MATCH(H2,'Recommendations'!$A$2:$A$230,0))="N/A",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1160</v>
      </c>
      <c r="C2" s="290"/>
      <c r="D2" s="290"/>
      <c r="E2" s="290"/>
      <c r="F2" s="290"/>
      <c r="G2" s="290"/>
      <c r="H2" s="290"/>
      <c r="I2" s="290"/>
    </row>
    <row r="4" spans="2:15" ht="18.5" x14ac:dyDescent="0.45">
      <c r="B4" s="39" t="s">
        <v>1161</v>
      </c>
    </row>
    <row r="5" spans="2:15" x14ac:dyDescent="0.35">
      <c r="B5" s="41" t="s">
        <v>19</v>
      </c>
      <c r="C5" s="41" t="s">
        <v>1162</v>
      </c>
      <c r="D5" s="41" t="s">
        <v>1163</v>
      </c>
      <c r="F5" s="291" t="s">
        <v>1164</v>
      </c>
      <c r="G5" s="291"/>
      <c r="H5" s="291"/>
      <c r="I5" s="292" t="s">
        <v>1165</v>
      </c>
      <c r="J5" s="292"/>
      <c r="K5" s="292"/>
      <c r="L5" s="292"/>
      <c r="M5" s="292"/>
      <c r="N5" s="292"/>
      <c r="O5" s="292"/>
    </row>
    <row r="6" spans="2:15" x14ac:dyDescent="0.35">
      <c r="B6" s="47" t="s">
        <v>1166</v>
      </c>
      <c r="C6" s="48">
        <v>229</v>
      </c>
      <c r="D6" s="49" t="s">
        <v>19</v>
      </c>
      <c r="F6" s="291" t="s">
        <v>1167</v>
      </c>
      <c r="G6" s="291"/>
      <c r="H6" s="291"/>
      <c r="I6" s="293" t="s">
        <v>1168</v>
      </c>
      <c r="J6" s="293"/>
      <c r="K6" s="293"/>
      <c r="L6" s="293"/>
      <c r="M6" s="293"/>
      <c r="N6" s="293"/>
      <c r="O6" s="293"/>
    </row>
    <row r="7" spans="2:15" x14ac:dyDescent="0.35">
      <c r="B7" s="50" t="s">
        <v>1169</v>
      </c>
      <c r="C7" s="51">
        <f>C6-C8-C9</f>
        <v>229</v>
      </c>
      <c r="D7" s="52">
        <f>IF(C6&gt;0,C7/C6,0)</f>
        <v>1</v>
      </c>
      <c r="F7" s="291" t="s">
        <v>1170</v>
      </c>
      <c r="G7" s="291"/>
      <c r="H7" s="291"/>
      <c r="I7" s="293" t="s">
        <v>1168</v>
      </c>
      <c r="J7" s="293"/>
      <c r="K7" s="293"/>
      <c r="L7" s="293"/>
      <c r="M7" s="293"/>
      <c r="N7" s="293"/>
      <c r="O7" s="293"/>
    </row>
    <row r="8" spans="2:15" x14ac:dyDescent="0.35">
      <c r="B8" s="43" t="s">
        <v>1171</v>
      </c>
      <c r="C8" s="44">
        <f>COUNTIF('Recommendations'!G:G,"Risk Accepted")</f>
        <v>0</v>
      </c>
      <c r="D8" s="45">
        <f>IF(C6&gt;0,C8/C6,0)</f>
        <v>0</v>
      </c>
      <c r="F8" s="291" t="s">
        <v>1172</v>
      </c>
      <c r="G8" s="291"/>
      <c r="H8" s="291"/>
      <c r="I8" s="293" t="s">
        <v>1168</v>
      </c>
      <c r="J8" s="293"/>
      <c r="K8" s="293"/>
      <c r="L8" s="293"/>
      <c r="M8" s="293"/>
      <c r="N8" s="293"/>
      <c r="O8" s="293"/>
    </row>
    <row r="9" spans="2:15" x14ac:dyDescent="0.35">
      <c r="B9" s="43" t="s">
        <v>1173</v>
      </c>
      <c r="C9" s="44">
        <f>COUNTIF('Recommendations'!G:G,"N/A")</f>
        <v>0</v>
      </c>
      <c r="D9" s="45">
        <f>IF(C6&gt;0,C9/C6,0)</f>
        <v>0</v>
      </c>
      <c r="F9" s="291" t="s">
        <v>1174</v>
      </c>
      <c r="G9" s="291"/>
      <c r="H9" s="291"/>
      <c r="I9" s="293" t="s">
        <v>1168</v>
      </c>
      <c r="J9" s="293"/>
      <c r="K9" s="293"/>
      <c r="L9" s="293"/>
      <c r="M9" s="293"/>
      <c r="N9" s="293"/>
      <c r="O9" s="293"/>
    </row>
    <row r="12" spans="2:15" ht="18.5" x14ac:dyDescent="0.45">
      <c r="B12" s="39" t="s">
        <v>1175</v>
      </c>
    </row>
    <row r="14" spans="2:15" x14ac:dyDescent="0.35">
      <c r="B14" s="53" t="s">
        <v>1176</v>
      </c>
    </row>
    <row r="15" spans="2:15" x14ac:dyDescent="0.35">
      <c r="B15" s="41" t="s">
        <v>19</v>
      </c>
      <c r="C15" s="41" t="s">
        <v>1177</v>
      </c>
      <c r="D15" s="41" t="s">
        <v>1178</v>
      </c>
      <c r="E15" s="41" t="s">
        <v>1179</v>
      </c>
      <c r="F15" s="41" t="s">
        <v>1180</v>
      </c>
    </row>
    <row r="16" spans="2:15" x14ac:dyDescent="0.35">
      <c r="B16" s="43" t="s">
        <v>1181</v>
      </c>
      <c r="C16" s="44">
        <f>COUNTIF('Recommendations'!L:L,"Resolved")</f>
        <v>0</v>
      </c>
      <c r="D16" s="44">
        <f>COUNTIF('Recommendations'!L:L,"Testing")</f>
        <v>0</v>
      </c>
      <c r="E16" s="44">
        <f>COUNTIF('Recommendations'!L:L,"Outstanding")</f>
        <v>229</v>
      </c>
      <c r="F16" s="44">
        <f>SUM(C16:E16)</f>
        <v>229</v>
      </c>
    </row>
    <row r="18" spans="2:6" x14ac:dyDescent="0.35">
      <c r="B18" s="53" t="s">
        <v>1182</v>
      </c>
    </row>
    <row r="19" spans="2:6" x14ac:dyDescent="0.35">
      <c r="B19" s="54" t="s">
        <v>19</v>
      </c>
      <c r="C19" s="54" t="s">
        <v>1177</v>
      </c>
      <c r="D19" s="54" t="s">
        <v>1178</v>
      </c>
      <c r="E19" s="54" t="s">
        <v>1179</v>
      </c>
      <c r="F19" s="54" t="s">
        <v>19</v>
      </c>
    </row>
    <row r="20" spans="2:6" x14ac:dyDescent="0.35">
      <c r="B20" s="43" t="s">
        <v>1181</v>
      </c>
      <c r="C20" s="45">
        <f>IF(F16&gt;0, C16/F16, 0)</f>
        <v>0</v>
      </c>
      <c r="D20" s="45">
        <f>IF(F16&gt;0, D16/F16, 0)</f>
        <v>0</v>
      </c>
      <c r="E20" s="45">
        <f>IF(F16&gt;0, E16/F16, 0)</f>
        <v>1</v>
      </c>
      <c r="F20" s="46" t="s">
        <v>19</v>
      </c>
    </row>
    <row r="25" spans="2:6" ht="18.5" x14ac:dyDescent="0.45">
      <c r="B25" s="39" t="s">
        <v>1183</v>
      </c>
    </row>
    <row r="27" spans="2:6" x14ac:dyDescent="0.35">
      <c r="B27" s="53" t="s">
        <v>1176</v>
      </c>
    </row>
    <row r="28" spans="2:6" x14ac:dyDescent="0.35">
      <c r="B28" s="41" t="s">
        <v>5</v>
      </c>
      <c r="C28" s="41" t="s">
        <v>1177</v>
      </c>
      <c r="D28" s="41" t="s">
        <v>1178</v>
      </c>
      <c r="E28" s="41" t="s">
        <v>1179</v>
      </c>
      <c r="F28" s="41" t="s">
        <v>1180</v>
      </c>
    </row>
    <row r="29" spans="2:6" x14ac:dyDescent="0.35">
      <c r="B29" s="43" t="s">
        <v>1184</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1185</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1186</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1187</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1188</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229</v>
      </c>
      <c r="F34" s="44">
        <f t="shared" si="0"/>
        <v>229</v>
      </c>
    </row>
    <row r="36" spans="2:6" x14ac:dyDescent="0.35">
      <c r="B36" s="53" t="s">
        <v>1182</v>
      </c>
    </row>
    <row r="37" spans="2:6" x14ac:dyDescent="0.35">
      <c r="B37" s="54" t="s">
        <v>5</v>
      </c>
      <c r="C37" s="54" t="s">
        <v>1177</v>
      </c>
      <c r="D37" s="54" t="s">
        <v>1178</v>
      </c>
      <c r="E37" s="54" t="s">
        <v>1179</v>
      </c>
      <c r="F37" s="54" t="s">
        <v>19</v>
      </c>
    </row>
    <row r="38" spans="2:6" x14ac:dyDescent="0.35">
      <c r="B38" s="43" t="s">
        <v>1184</v>
      </c>
      <c r="C38" s="45">
        <f t="shared" ref="C38:C43" si="1">IF(F29&gt;0, C29/F29, 0)</f>
        <v>0</v>
      </c>
      <c r="D38" s="45">
        <f t="shared" ref="D38:D43" si="2">IF(F29&gt;0, D29/F29, 0)</f>
        <v>0</v>
      </c>
      <c r="E38" s="45">
        <f t="shared" ref="E38:E43" si="3">IF(F29&gt;0, E29/F29, 0)</f>
        <v>0</v>
      </c>
      <c r="F38" s="46" t="s">
        <v>19</v>
      </c>
    </row>
    <row r="39" spans="2:6" x14ac:dyDescent="0.35">
      <c r="B39" s="43" t="s">
        <v>1185</v>
      </c>
      <c r="C39" s="45">
        <f t="shared" si="1"/>
        <v>0</v>
      </c>
      <c r="D39" s="45">
        <f t="shared" si="2"/>
        <v>0</v>
      </c>
      <c r="E39" s="45">
        <f t="shared" si="3"/>
        <v>0</v>
      </c>
      <c r="F39" s="46" t="s">
        <v>19</v>
      </c>
    </row>
    <row r="40" spans="2:6" x14ac:dyDescent="0.35">
      <c r="B40" s="43" t="s">
        <v>1186</v>
      </c>
      <c r="C40" s="45">
        <f t="shared" si="1"/>
        <v>0</v>
      </c>
      <c r="D40" s="45">
        <f t="shared" si="2"/>
        <v>0</v>
      </c>
      <c r="E40" s="45">
        <f t="shared" si="3"/>
        <v>0</v>
      </c>
      <c r="F40" s="46" t="s">
        <v>19</v>
      </c>
    </row>
    <row r="41" spans="2:6" x14ac:dyDescent="0.35">
      <c r="B41" s="43" t="s">
        <v>1187</v>
      </c>
      <c r="C41" s="45">
        <f t="shared" si="1"/>
        <v>0</v>
      </c>
      <c r="D41" s="45">
        <f t="shared" si="2"/>
        <v>0</v>
      </c>
      <c r="E41" s="45">
        <f t="shared" si="3"/>
        <v>0</v>
      </c>
      <c r="F41" s="46" t="s">
        <v>19</v>
      </c>
    </row>
    <row r="42" spans="2:6" x14ac:dyDescent="0.35">
      <c r="B42" s="43" t="s">
        <v>1188</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1189</v>
      </c>
    </row>
    <row r="50" spans="2:6" x14ac:dyDescent="0.35">
      <c r="B50" s="53" t="s">
        <v>1176</v>
      </c>
    </row>
    <row r="51" spans="2:6" x14ac:dyDescent="0.35">
      <c r="B51" s="41" t="s">
        <v>2</v>
      </c>
      <c r="C51" s="41" t="s">
        <v>1177</v>
      </c>
      <c r="D51" s="41" t="s">
        <v>1178</v>
      </c>
      <c r="E51" s="41" t="s">
        <v>1179</v>
      </c>
      <c r="F51" s="41" t="s">
        <v>1180</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22</v>
      </c>
      <c r="F52" s="44">
        <f>SUM(C52:E52)</f>
        <v>22</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199</v>
      </c>
      <c r="F53" s="44">
        <f>SUM(C53:E53)</f>
        <v>199</v>
      </c>
    </row>
    <row r="54" spans="2:6" x14ac:dyDescent="0.35">
      <c r="B54" s="43" t="s">
        <v>56</v>
      </c>
      <c r="C54" s="44">
        <f>COUNTIFS('Recommendations'!C:C,"CAT III (Low)",'Recommendations'!L:L,"=Resolved")</f>
        <v>0</v>
      </c>
      <c r="D54" s="44">
        <f>COUNTIFS('Recommendations'!C:C,"=CAT III (Low)",'Recommendations'!L:L,"=Testing")</f>
        <v>0</v>
      </c>
      <c r="E54" s="44">
        <f>COUNTIFS('Recommendations'!C:C,"=CAT III (Low)",'Recommendations'!L:L,"=Outstanding")</f>
        <v>8</v>
      </c>
      <c r="F54" s="44">
        <f>SUM(C54:E54)</f>
        <v>8</v>
      </c>
    </row>
    <row r="56" spans="2:6" x14ac:dyDescent="0.35">
      <c r="B56" s="53" t="s">
        <v>1182</v>
      </c>
    </row>
    <row r="57" spans="2:6" x14ac:dyDescent="0.35">
      <c r="B57" s="54" t="s">
        <v>2</v>
      </c>
      <c r="C57" s="54" t="s">
        <v>1177</v>
      </c>
      <c r="D57" s="54" t="s">
        <v>1178</v>
      </c>
      <c r="E57" s="54" t="s">
        <v>1179</v>
      </c>
      <c r="F57" s="54" t="s">
        <v>19</v>
      </c>
    </row>
    <row r="58" spans="2:6" x14ac:dyDescent="0.35">
      <c r="B58" s="43" t="s">
        <v>15</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56</v>
      </c>
      <c r="C60" s="45">
        <f>IF(F54&gt;0, C54/F54, 0)</f>
        <v>0</v>
      </c>
      <c r="D60" s="45">
        <f>IF(F54&gt;0, D54/F54, 0)</f>
        <v>0</v>
      </c>
      <c r="E60" s="45">
        <f>IF(F54&gt;0, E54/F54, 0)</f>
        <v>1</v>
      </c>
      <c r="F60" s="46" t="s">
        <v>19</v>
      </c>
    </row>
    <row r="65" spans="2:6" ht="18.5" x14ac:dyDescent="0.45">
      <c r="B65" s="39" t="s">
        <v>1190</v>
      </c>
    </row>
    <row r="67" spans="2:6" x14ac:dyDescent="0.35">
      <c r="B67" s="53" t="s">
        <v>1176</v>
      </c>
    </row>
    <row r="68" spans="2:6" x14ac:dyDescent="0.35">
      <c r="B68" s="41" t="s">
        <v>3</v>
      </c>
      <c r="C68" s="41" t="s">
        <v>1177</v>
      </c>
      <c r="D68" s="41" t="s">
        <v>1178</v>
      </c>
      <c r="E68" s="41" t="s">
        <v>1179</v>
      </c>
      <c r="F68" s="41" t="s">
        <v>1180</v>
      </c>
    </row>
    <row r="69" spans="2:6" x14ac:dyDescent="0.35">
      <c r="B69" s="43" t="s">
        <v>1191</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1192</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1193</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1194</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229</v>
      </c>
      <c r="F73" s="44">
        <f>SUM(C73:E73)</f>
        <v>229</v>
      </c>
    </row>
    <row r="75" spans="2:6" x14ac:dyDescent="0.35">
      <c r="B75" s="53" t="s">
        <v>1182</v>
      </c>
    </row>
    <row r="76" spans="2:6" x14ac:dyDescent="0.35">
      <c r="B76" s="54" t="s">
        <v>3</v>
      </c>
      <c r="C76" s="54" t="s">
        <v>1177</v>
      </c>
      <c r="D76" s="54" t="s">
        <v>1178</v>
      </c>
      <c r="E76" s="54" t="s">
        <v>1179</v>
      </c>
      <c r="F76" s="54" t="s">
        <v>19</v>
      </c>
    </row>
    <row r="77" spans="2:6" x14ac:dyDescent="0.35">
      <c r="B77" s="43" t="s">
        <v>1191</v>
      </c>
      <c r="C77" s="45">
        <f>IF(F69&gt;0, C69/F69, 0)</f>
        <v>0</v>
      </c>
      <c r="D77" s="45">
        <f>IF(F69&gt;0, D69/F69, 0)</f>
        <v>0</v>
      </c>
      <c r="E77" s="45">
        <f>IF(F69&gt;0, E69/F69, 0)</f>
        <v>0</v>
      </c>
      <c r="F77" s="46" t="s">
        <v>19</v>
      </c>
    </row>
    <row r="78" spans="2:6" x14ac:dyDescent="0.35">
      <c r="B78" s="43" t="s">
        <v>1192</v>
      </c>
      <c r="C78" s="45">
        <f>IF(F70&gt;0, C70/F70, 0)</f>
        <v>0</v>
      </c>
      <c r="D78" s="45">
        <f>IF(F70&gt;0, D70/F70, 0)</f>
        <v>0</v>
      </c>
      <c r="E78" s="45">
        <f>IF(F70&gt;0, E70/F70, 0)</f>
        <v>0</v>
      </c>
      <c r="F78" s="46" t="s">
        <v>19</v>
      </c>
    </row>
    <row r="79" spans="2:6" x14ac:dyDescent="0.35">
      <c r="B79" s="43" t="s">
        <v>1193</v>
      </c>
      <c r="C79" s="45">
        <f>IF(F71&gt;0, C71/F71, 0)</f>
        <v>0</v>
      </c>
      <c r="D79" s="45">
        <f>IF(F71&gt;0, D71/F71, 0)</f>
        <v>0</v>
      </c>
      <c r="E79" s="45">
        <f>IF(F71&gt;0, E71/F71, 0)</f>
        <v>0</v>
      </c>
      <c r="F79" s="46" t="s">
        <v>19</v>
      </c>
    </row>
    <row r="80" spans="2:6" x14ac:dyDescent="0.35">
      <c r="B80" s="43" t="s">
        <v>1194</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1195</v>
      </c>
    </row>
    <row r="88" spans="2:6" x14ac:dyDescent="0.35">
      <c r="B88" s="53" t="s">
        <v>1176</v>
      </c>
    </row>
    <row r="89" spans="2:6" x14ac:dyDescent="0.35">
      <c r="B89" s="41" t="s">
        <v>1196</v>
      </c>
      <c r="C89" s="41" t="s">
        <v>1177</v>
      </c>
      <c r="D89" s="41" t="s">
        <v>1178</v>
      </c>
      <c r="E89" s="41" t="s">
        <v>1179</v>
      </c>
      <c r="F89" s="41" t="s">
        <v>1180</v>
      </c>
    </row>
    <row r="90" spans="2:6" x14ac:dyDescent="0.35">
      <c r="B90" s="43" t="s">
        <v>1197</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1198</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1199</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229</v>
      </c>
      <c r="F93" s="44">
        <f>SUM(C93:E93)</f>
        <v>229</v>
      </c>
    </row>
    <row r="95" spans="2:6" x14ac:dyDescent="0.35">
      <c r="B95" s="53" t="s">
        <v>1182</v>
      </c>
    </row>
    <row r="96" spans="2:6" x14ac:dyDescent="0.35">
      <c r="B96" s="54" t="s">
        <v>1196</v>
      </c>
      <c r="C96" s="54" t="s">
        <v>1177</v>
      </c>
      <c r="D96" s="54" t="s">
        <v>1178</v>
      </c>
      <c r="E96" s="54" t="s">
        <v>1179</v>
      </c>
      <c r="F96" s="54" t="s">
        <v>19</v>
      </c>
    </row>
    <row r="97" spans="2:15" x14ac:dyDescent="0.35">
      <c r="B97" s="43" t="s">
        <v>1197</v>
      </c>
      <c r="C97" s="45">
        <f>IF(F90&gt;0, C90/F90, 0)</f>
        <v>0</v>
      </c>
      <c r="D97" s="45">
        <f>IF(F90&gt;0, D90/F90, 0)</f>
        <v>0</v>
      </c>
      <c r="E97" s="45">
        <f>IF(F90&gt;0, E90/F90, 0)</f>
        <v>0</v>
      </c>
      <c r="F97" s="46" t="s">
        <v>19</v>
      </c>
    </row>
    <row r="98" spans="2:15" x14ac:dyDescent="0.35">
      <c r="B98" s="43" t="s">
        <v>1198</v>
      </c>
      <c r="C98" s="45">
        <f>IF(F91&gt;0, C91/F91, 0)</f>
        <v>0</v>
      </c>
      <c r="D98" s="45">
        <f>IF(F91&gt;0, D91/F91, 0)</f>
        <v>0</v>
      </c>
      <c r="E98" s="45">
        <f>IF(F91&gt;0, E91/F91, 0)</f>
        <v>0</v>
      </c>
      <c r="F98" s="46" t="s">
        <v>19</v>
      </c>
    </row>
    <row r="99" spans="2:15" x14ac:dyDescent="0.35">
      <c r="B99" s="43" t="s">
        <v>1199</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1200</v>
      </c>
      <c r="J105" s="39" t="s">
        <v>1201</v>
      </c>
    </row>
    <row r="106" spans="2:15" x14ac:dyDescent="0.35">
      <c r="B106" s="41" t="s">
        <v>5</v>
      </c>
      <c r="C106" s="294" t="s">
        <v>1202</v>
      </c>
      <c r="D106" s="294"/>
      <c r="E106" s="41" t="s">
        <v>1169</v>
      </c>
      <c r="F106" s="41" t="s">
        <v>1177</v>
      </c>
      <c r="G106" s="294" t="s">
        <v>1203</v>
      </c>
      <c r="H106" s="294"/>
      <c r="J106" s="41" t="s">
        <v>5</v>
      </c>
      <c r="K106" s="41" t="s">
        <v>1191</v>
      </c>
      <c r="L106" s="41" t="s">
        <v>1192</v>
      </c>
      <c r="M106" s="41" t="s">
        <v>1193</v>
      </c>
      <c r="N106" s="41" t="s">
        <v>1194</v>
      </c>
      <c r="O106" s="41" t="s">
        <v>16</v>
      </c>
    </row>
    <row r="107" spans="2:15" x14ac:dyDescent="0.35">
      <c r="B107" s="47" t="s">
        <v>1184</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1184</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1185</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1185</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1186</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1186</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1187</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1187</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1188</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1188</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229</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229</v>
      </c>
    </row>
    <row r="119" spans="2:24" ht="21" x14ac:dyDescent="0.5">
      <c r="B119" s="39" t="s">
        <v>1204</v>
      </c>
      <c r="P119" s="56" t="s">
        <v>1205</v>
      </c>
    </row>
    <row r="121" spans="2:24" ht="60" customHeight="1" x14ac:dyDescent="0.35">
      <c r="B121" s="297" t="s">
        <v>1206</v>
      </c>
      <c r="C121" s="290"/>
      <c r="D121" s="290"/>
      <c r="E121" s="290"/>
      <c r="F121" s="290"/>
      <c r="P121" s="297" t="s">
        <v>1207</v>
      </c>
      <c r="Q121" s="290"/>
      <c r="R121" s="290"/>
      <c r="S121" s="290"/>
      <c r="T121" s="290"/>
      <c r="U121" s="290"/>
      <c r="V121" s="290"/>
      <c r="W121" s="290"/>
    </row>
    <row r="123" spans="2:24" ht="30" customHeight="1" x14ac:dyDescent="0.35">
      <c r="P123" s="57" t="s">
        <v>1208</v>
      </c>
      <c r="Q123" s="58">
        <f>C16</f>
        <v>0</v>
      </c>
      <c r="R123" s="59"/>
      <c r="S123" s="58">
        <f>C69</f>
        <v>0</v>
      </c>
      <c r="T123" s="59"/>
      <c r="U123" s="58">
        <f>C70</f>
        <v>0</v>
      </c>
      <c r="V123" s="59"/>
      <c r="W123" s="58">
        <f>C71</f>
        <v>0</v>
      </c>
      <c r="X123" s="59"/>
    </row>
    <row r="124" spans="2:24" ht="35" customHeight="1" x14ac:dyDescent="0.35">
      <c r="P124" s="60" t="s">
        <v>1209</v>
      </c>
      <c r="Q124" s="60" t="s">
        <v>1210</v>
      </c>
      <c r="R124" s="60" t="s">
        <v>1211</v>
      </c>
      <c r="S124" s="60" t="s">
        <v>1212</v>
      </c>
      <c r="T124" s="60" t="s">
        <v>1213</v>
      </c>
      <c r="U124" s="60" t="s">
        <v>1214</v>
      </c>
      <c r="V124" s="60" t="s">
        <v>1215</v>
      </c>
      <c r="W124" s="60" t="s">
        <v>1216</v>
      </c>
      <c r="X124" s="60" t="s">
        <v>1217</v>
      </c>
    </row>
    <row r="125" spans="2:24" x14ac:dyDescent="0.35">
      <c r="O125" s="61" t="s">
        <v>1218</v>
      </c>
      <c r="P125" s="62" t="s">
        <v>1219</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1220</v>
      </c>
      <c r="P160" s="56" t="s">
        <v>1221</v>
      </c>
    </row>
    <row r="162" spans="2:22" ht="45" customHeight="1" x14ac:dyDescent="0.35">
      <c r="B162" s="297" t="s">
        <v>1222</v>
      </c>
      <c r="C162" s="290"/>
      <c r="D162" s="290"/>
      <c r="E162" s="290"/>
      <c r="F162" s="290"/>
      <c r="P162" s="297" t="s">
        <v>1223</v>
      </c>
      <c r="Q162" s="290"/>
      <c r="R162" s="290"/>
      <c r="S162" s="290"/>
      <c r="T162" s="290"/>
      <c r="U162" s="290"/>
    </row>
    <row r="163" spans="2:22" ht="35" customHeight="1" x14ac:dyDescent="0.35">
      <c r="P163" s="294" t="s">
        <v>1224</v>
      </c>
      <c r="Q163" s="294"/>
      <c r="R163" s="294" t="s">
        <v>1225</v>
      </c>
      <c r="S163" s="294"/>
      <c r="T163" s="294"/>
    </row>
    <row r="164" spans="2:22" ht="30" customHeight="1" x14ac:dyDescent="0.35">
      <c r="P164" s="298">
        <v>0</v>
      </c>
      <c r="Q164" s="299"/>
      <c r="R164" s="300" t="s">
        <v>1226</v>
      </c>
      <c r="S164" s="301"/>
      <c r="T164" s="301"/>
    </row>
    <row r="167" spans="2:22" ht="25" customHeight="1" x14ac:dyDescent="0.35">
      <c r="P167" s="65" t="s">
        <v>1209</v>
      </c>
      <c r="Q167" s="65" t="s">
        <v>1227</v>
      </c>
      <c r="R167" s="65" t="s">
        <v>1228</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1080</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3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30"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56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25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25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25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25</v>
      </c>
      <c r="D13" s="3" t="s">
        <v>16</v>
      </c>
      <c r="E13" s="3" t="s">
        <v>17</v>
      </c>
      <c r="F13" s="3" t="s">
        <v>18</v>
      </c>
      <c r="G13" s="3" t="s">
        <v>19</v>
      </c>
      <c r="H13" s="4" t="s">
        <v>19</v>
      </c>
      <c r="I13" s="1" t="s">
        <v>77</v>
      </c>
      <c r="J13" s="1" t="s">
        <v>73</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73</v>
      </c>
      <c r="K14" s="1" t="s">
        <v>82</v>
      </c>
      <c r="L14" s="3" t="str">
        <f t="shared" si="0"/>
        <v>Outstanding</v>
      </c>
      <c r="M14" s="11" t="s">
        <v>19</v>
      </c>
    </row>
    <row r="15" spans="1:13" ht="60" customHeight="1" x14ac:dyDescent="0.35">
      <c r="A15" s="9" t="s">
        <v>83</v>
      </c>
      <c r="B15" s="1" t="s">
        <v>84</v>
      </c>
      <c r="C15" s="2" t="s">
        <v>25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25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25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25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25</v>
      </c>
      <c r="D19" s="3" t="s">
        <v>16</v>
      </c>
      <c r="E19" s="3" t="s">
        <v>17</v>
      </c>
      <c r="F19" s="3" t="s">
        <v>18</v>
      </c>
      <c r="G19" s="3" t="s">
        <v>19</v>
      </c>
      <c r="H19" s="4" t="s">
        <v>19</v>
      </c>
      <c r="I19" s="1" t="s">
        <v>105</v>
      </c>
      <c r="J19" s="1" t="s">
        <v>101</v>
      </c>
      <c r="K19" s="1" t="s">
        <v>106</v>
      </c>
      <c r="L19" s="3" t="str">
        <f t="shared" si="0"/>
        <v>Outstanding</v>
      </c>
      <c r="M19" s="11" t="s">
        <v>19</v>
      </c>
    </row>
    <row r="20" spans="1:13" ht="60" customHeight="1" x14ac:dyDescent="0.35">
      <c r="A20" s="9" t="s">
        <v>107</v>
      </c>
      <c r="B20" s="1" t="s">
        <v>108</v>
      </c>
      <c r="C20" s="2" t="s">
        <v>25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25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25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25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25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25</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15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25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25</v>
      </c>
      <c r="D28" s="3" t="s">
        <v>16</v>
      </c>
      <c r="E28" s="3" t="s">
        <v>17</v>
      </c>
      <c r="F28" s="3" t="s">
        <v>18</v>
      </c>
      <c r="G28" s="3" t="s">
        <v>19</v>
      </c>
      <c r="H28" s="4" t="s">
        <v>19</v>
      </c>
      <c r="I28" s="1" t="s">
        <v>149</v>
      </c>
      <c r="J28" s="1" t="s">
        <v>145</v>
      </c>
      <c r="K28" s="1" t="s">
        <v>150</v>
      </c>
      <c r="L28" s="3" t="str">
        <f t="shared" si="0"/>
        <v>Outstanding</v>
      </c>
      <c r="M28" s="11" t="s">
        <v>19</v>
      </c>
    </row>
    <row r="29" spans="1:13" ht="60" customHeight="1" x14ac:dyDescent="0.35">
      <c r="A29" s="9" t="s">
        <v>151</v>
      </c>
      <c r="B29" s="1" t="s">
        <v>152</v>
      </c>
      <c r="C29" s="2" t="s">
        <v>25</v>
      </c>
      <c r="D29" s="3" t="s">
        <v>16</v>
      </c>
      <c r="E29" s="3" t="s">
        <v>17</v>
      </c>
      <c r="F29" s="3" t="s">
        <v>18</v>
      </c>
      <c r="G29" s="3" t="s">
        <v>19</v>
      </c>
      <c r="H29" s="4" t="s">
        <v>19</v>
      </c>
      <c r="I29" s="1" t="s">
        <v>153</v>
      </c>
      <c r="J29" s="1" t="s">
        <v>154</v>
      </c>
      <c r="K29" s="1" t="s">
        <v>155</v>
      </c>
      <c r="L29" s="3" t="str">
        <f t="shared" si="0"/>
        <v>Outstanding</v>
      </c>
      <c r="M29" s="11" t="s">
        <v>19</v>
      </c>
    </row>
    <row r="30" spans="1:13" ht="60" customHeight="1" x14ac:dyDescent="0.35">
      <c r="A30" s="9" t="s">
        <v>156</v>
      </c>
      <c r="B30" s="1" t="s">
        <v>157</v>
      </c>
      <c r="C30" s="2" t="s">
        <v>25</v>
      </c>
      <c r="D30" s="3" t="s">
        <v>16</v>
      </c>
      <c r="E30" s="3" t="s">
        <v>17</v>
      </c>
      <c r="F30" s="3" t="s">
        <v>18</v>
      </c>
      <c r="G30" s="3" t="s">
        <v>19</v>
      </c>
      <c r="H30" s="4" t="s">
        <v>19</v>
      </c>
      <c r="I30" s="1" t="s">
        <v>158</v>
      </c>
      <c r="J30" s="1" t="s">
        <v>159</v>
      </c>
      <c r="K30" s="1" t="s">
        <v>160</v>
      </c>
      <c r="L30" s="3" t="str">
        <f t="shared" si="0"/>
        <v>Outstanding</v>
      </c>
      <c r="M30" s="11" t="s">
        <v>19</v>
      </c>
    </row>
    <row r="31" spans="1:13" ht="60" customHeight="1" x14ac:dyDescent="0.35">
      <c r="A31" s="9" t="s">
        <v>161</v>
      </c>
      <c r="B31" s="1" t="s">
        <v>162</v>
      </c>
      <c r="C31" s="2" t="s">
        <v>25</v>
      </c>
      <c r="D31" s="3" t="s">
        <v>16</v>
      </c>
      <c r="E31" s="3" t="s">
        <v>17</v>
      </c>
      <c r="F31" s="3" t="s">
        <v>18</v>
      </c>
      <c r="G31" s="3" t="s">
        <v>19</v>
      </c>
      <c r="H31" s="4" t="s">
        <v>19</v>
      </c>
      <c r="I31" s="1" t="s">
        <v>163</v>
      </c>
      <c r="J31" s="1" t="s">
        <v>164</v>
      </c>
      <c r="K31" s="1" t="s">
        <v>165</v>
      </c>
      <c r="L31" s="3" t="str">
        <f t="shared" si="0"/>
        <v>Outstanding</v>
      </c>
      <c r="M31" s="11" t="s">
        <v>19</v>
      </c>
    </row>
    <row r="32" spans="1:13" ht="60" customHeight="1" x14ac:dyDescent="0.35">
      <c r="A32" s="9" t="s">
        <v>166</v>
      </c>
      <c r="B32" s="1" t="s">
        <v>167</v>
      </c>
      <c r="C32" s="2" t="s">
        <v>25</v>
      </c>
      <c r="D32" s="3" t="s">
        <v>16</v>
      </c>
      <c r="E32" s="3" t="s">
        <v>17</v>
      </c>
      <c r="F32" s="3" t="s">
        <v>18</v>
      </c>
      <c r="G32" s="3" t="s">
        <v>19</v>
      </c>
      <c r="H32" s="4" t="s">
        <v>19</v>
      </c>
      <c r="I32" s="1" t="s">
        <v>168</v>
      </c>
      <c r="J32" s="1" t="s">
        <v>169</v>
      </c>
      <c r="K32" s="1" t="s">
        <v>170</v>
      </c>
      <c r="L32" s="3" t="str">
        <f t="shared" si="0"/>
        <v>Outstanding</v>
      </c>
      <c r="M32" s="11" t="s">
        <v>19</v>
      </c>
    </row>
    <row r="33" spans="1:13" ht="60" customHeight="1" x14ac:dyDescent="0.35">
      <c r="A33" s="9" t="s">
        <v>171</v>
      </c>
      <c r="B33" s="1" t="s">
        <v>172</v>
      </c>
      <c r="C33" s="2" t="s">
        <v>25</v>
      </c>
      <c r="D33" s="3" t="s">
        <v>16</v>
      </c>
      <c r="E33" s="3" t="s">
        <v>17</v>
      </c>
      <c r="F33" s="3" t="s">
        <v>18</v>
      </c>
      <c r="G33" s="3" t="s">
        <v>19</v>
      </c>
      <c r="H33" s="4" t="s">
        <v>19</v>
      </c>
      <c r="I33" s="1" t="s">
        <v>173</v>
      </c>
      <c r="J33" s="1" t="s">
        <v>174</v>
      </c>
      <c r="K33" s="1" t="s">
        <v>175</v>
      </c>
      <c r="L33" s="3" t="str">
        <f t="shared" si="0"/>
        <v>Outstanding</v>
      </c>
      <c r="M33" s="11" t="s">
        <v>19</v>
      </c>
    </row>
    <row r="34" spans="1:13" ht="60" customHeight="1" x14ac:dyDescent="0.35">
      <c r="A34" s="9" t="s">
        <v>176</v>
      </c>
      <c r="B34" s="1" t="s">
        <v>177</v>
      </c>
      <c r="C34" s="2" t="s">
        <v>25</v>
      </c>
      <c r="D34" s="3" t="s">
        <v>16</v>
      </c>
      <c r="E34" s="3" t="s">
        <v>17</v>
      </c>
      <c r="F34" s="3" t="s">
        <v>18</v>
      </c>
      <c r="G34" s="3" t="s">
        <v>19</v>
      </c>
      <c r="H34" s="4" t="s">
        <v>19</v>
      </c>
      <c r="I34" s="1" t="s">
        <v>178</v>
      </c>
      <c r="J34" s="1" t="s">
        <v>179</v>
      </c>
      <c r="K34" s="1" t="s">
        <v>180</v>
      </c>
      <c r="L34" s="3" t="str">
        <f t="shared" si="0"/>
        <v>Outstanding</v>
      </c>
      <c r="M34" s="11" t="s">
        <v>19</v>
      </c>
    </row>
    <row r="35" spans="1:13" ht="60" customHeight="1" x14ac:dyDescent="0.35">
      <c r="A35" s="9" t="s">
        <v>181</v>
      </c>
      <c r="B35" s="1" t="s">
        <v>182</v>
      </c>
      <c r="C35" s="2" t="s">
        <v>15</v>
      </c>
      <c r="D35" s="3" t="s">
        <v>16</v>
      </c>
      <c r="E35" s="3" t="s">
        <v>17</v>
      </c>
      <c r="F35" s="3" t="s">
        <v>18</v>
      </c>
      <c r="G35" s="3" t="s">
        <v>19</v>
      </c>
      <c r="H35" s="4" t="s">
        <v>19</v>
      </c>
      <c r="I35" s="1" t="s">
        <v>183</v>
      </c>
      <c r="J35" s="1" t="s">
        <v>184</v>
      </c>
      <c r="K35" s="1" t="s">
        <v>185</v>
      </c>
      <c r="L35" s="3" t="str">
        <f t="shared" si="0"/>
        <v>Outstanding</v>
      </c>
      <c r="M35" s="11" t="s">
        <v>19</v>
      </c>
    </row>
    <row r="36" spans="1:13" ht="60" customHeight="1" x14ac:dyDescent="0.35">
      <c r="A36" s="9" t="s">
        <v>186</v>
      </c>
      <c r="B36" s="1" t="s">
        <v>187</v>
      </c>
      <c r="C36" s="2" t="s">
        <v>56</v>
      </c>
      <c r="D36" s="3" t="s">
        <v>16</v>
      </c>
      <c r="E36" s="3" t="s">
        <v>17</v>
      </c>
      <c r="F36" s="3" t="s">
        <v>18</v>
      </c>
      <c r="G36" s="3" t="s">
        <v>19</v>
      </c>
      <c r="H36" s="4" t="s">
        <v>19</v>
      </c>
      <c r="I36" s="1" t="s">
        <v>188</v>
      </c>
      <c r="J36" s="1" t="s">
        <v>189</v>
      </c>
      <c r="K36" s="1" t="s">
        <v>190</v>
      </c>
      <c r="L36" s="3" t="str">
        <f t="shared" si="0"/>
        <v>Outstanding</v>
      </c>
      <c r="M36" s="11" t="s">
        <v>19</v>
      </c>
    </row>
    <row r="37" spans="1:13" ht="60" customHeight="1" x14ac:dyDescent="0.35">
      <c r="A37" s="9" t="s">
        <v>191</v>
      </c>
      <c r="B37" s="1" t="s">
        <v>192</v>
      </c>
      <c r="C37" s="2" t="s">
        <v>15</v>
      </c>
      <c r="D37" s="3" t="s">
        <v>16</v>
      </c>
      <c r="E37" s="3" t="s">
        <v>17</v>
      </c>
      <c r="F37" s="3" t="s">
        <v>18</v>
      </c>
      <c r="G37" s="3" t="s">
        <v>19</v>
      </c>
      <c r="H37" s="4" t="s">
        <v>19</v>
      </c>
      <c r="I37" s="1" t="s">
        <v>193</v>
      </c>
      <c r="J37" s="1" t="s">
        <v>194</v>
      </c>
      <c r="K37" s="1" t="s">
        <v>195</v>
      </c>
      <c r="L37" s="3" t="str">
        <f t="shared" si="0"/>
        <v>Outstanding</v>
      </c>
      <c r="M37" s="11" t="s">
        <v>19</v>
      </c>
    </row>
    <row r="38" spans="1:13" ht="60" customHeight="1" x14ac:dyDescent="0.35">
      <c r="A38" s="9" t="s">
        <v>196</v>
      </c>
      <c r="B38" s="1" t="s">
        <v>197</v>
      </c>
      <c r="C38" s="2" t="s">
        <v>15</v>
      </c>
      <c r="D38" s="3" t="s">
        <v>16</v>
      </c>
      <c r="E38" s="3" t="s">
        <v>17</v>
      </c>
      <c r="F38" s="3" t="s">
        <v>18</v>
      </c>
      <c r="G38" s="3" t="s">
        <v>19</v>
      </c>
      <c r="H38" s="4" t="s">
        <v>19</v>
      </c>
      <c r="I38" s="1" t="s">
        <v>198</v>
      </c>
      <c r="J38" s="1" t="s">
        <v>199</v>
      </c>
      <c r="K38" s="1" t="s">
        <v>200</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204</v>
      </c>
      <c r="K39" s="1" t="s">
        <v>205</v>
      </c>
      <c r="L39" s="3" t="str">
        <f t="shared" si="0"/>
        <v>Outstanding</v>
      </c>
      <c r="M39" s="11" t="s">
        <v>19</v>
      </c>
    </row>
    <row r="40" spans="1:13" ht="60" customHeight="1" x14ac:dyDescent="0.35">
      <c r="A40" s="9" t="s">
        <v>206</v>
      </c>
      <c r="B40" s="1" t="s">
        <v>207</v>
      </c>
      <c r="C40" s="2" t="s">
        <v>15</v>
      </c>
      <c r="D40" s="3" t="s">
        <v>16</v>
      </c>
      <c r="E40" s="3" t="s">
        <v>17</v>
      </c>
      <c r="F40" s="3" t="s">
        <v>18</v>
      </c>
      <c r="G40" s="3" t="s">
        <v>19</v>
      </c>
      <c r="H40" s="4" t="s">
        <v>19</v>
      </c>
      <c r="I40" s="1" t="s">
        <v>208</v>
      </c>
      <c r="J40" s="1" t="s">
        <v>209</v>
      </c>
      <c r="K40" s="1" t="s">
        <v>210</v>
      </c>
      <c r="L40" s="3" t="str">
        <f t="shared" si="0"/>
        <v>Outstanding</v>
      </c>
      <c r="M40" s="11" t="s">
        <v>19</v>
      </c>
    </row>
    <row r="41" spans="1:13" ht="60" customHeight="1" x14ac:dyDescent="0.35">
      <c r="A41" s="9" t="s">
        <v>211</v>
      </c>
      <c r="B41" s="1" t="s">
        <v>212</v>
      </c>
      <c r="C41" s="2" t="s">
        <v>15</v>
      </c>
      <c r="D41" s="3" t="s">
        <v>16</v>
      </c>
      <c r="E41" s="3" t="s">
        <v>17</v>
      </c>
      <c r="F41" s="3" t="s">
        <v>18</v>
      </c>
      <c r="G41" s="3" t="s">
        <v>19</v>
      </c>
      <c r="H41" s="4" t="s">
        <v>19</v>
      </c>
      <c r="I41" s="1" t="s">
        <v>213</v>
      </c>
      <c r="J41" s="1" t="s">
        <v>209</v>
      </c>
      <c r="K41" s="1" t="s">
        <v>214</v>
      </c>
      <c r="L41" s="3" t="str">
        <f t="shared" si="0"/>
        <v>Outstanding</v>
      </c>
      <c r="M41" s="11" t="s">
        <v>19</v>
      </c>
    </row>
    <row r="42" spans="1:13" ht="60" customHeight="1" x14ac:dyDescent="0.35">
      <c r="A42" s="9" t="s">
        <v>215</v>
      </c>
      <c r="B42" s="1" t="s">
        <v>216</v>
      </c>
      <c r="C42" s="2" t="s">
        <v>15</v>
      </c>
      <c r="D42" s="3" t="s">
        <v>16</v>
      </c>
      <c r="E42" s="3" t="s">
        <v>17</v>
      </c>
      <c r="F42" s="3" t="s">
        <v>18</v>
      </c>
      <c r="G42" s="3" t="s">
        <v>19</v>
      </c>
      <c r="H42" s="4" t="s">
        <v>19</v>
      </c>
      <c r="I42" s="1" t="s">
        <v>217</v>
      </c>
      <c r="J42" s="1" t="s">
        <v>218</v>
      </c>
      <c r="K42" s="1" t="s">
        <v>219</v>
      </c>
      <c r="L42" s="3" t="str">
        <f t="shared" si="0"/>
        <v>Outstanding</v>
      </c>
      <c r="M42" s="11" t="s">
        <v>19</v>
      </c>
    </row>
    <row r="43" spans="1:13" ht="60" customHeight="1" x14ac:dyDescent="0.35">
      <c r="A43" s="9" t="s">
        <v>220</v>
      </c>
      <c r="B43" s="1" t="s">
        <v>221</v>
      </c>
      <c r="C43" s="2" t="s">
        <v>25</v>
      </c>
      <c r="D43" s="3" t="s">
        <v>16</v>
      </c>
      <c r="E43" s="3" t="s">
        <v>17</v>
      </c>
      <c r="F43" s="3" t="s">
        <v>18</v>
      </c>
      <c r="G43" s="3" t="s">
        <v>19</v>
      </c>
      <c r="H43" s="4" t="s">
        <v>19</v>
      </c>
      <c r="I43" s="1" t="s">
        <v>222</v>
      </c>
      <c r="J43" s="1" t="s">
        <v>223</v>
      </c>
      <c r="K43" s="1" t="s">
        <v>224</v>
      </c>
      <c r="L43" s="3" t="str">
        <f t="shared" si="0"/>
        <v>Outstanding</v>
      </c>
      <c r="M43" s="11" t="s">
        <v>19</v>
      </c>
    </row>
    <row r="44" spans="1:13" ht="60" customHeight="1" x14ac:dyDescent="0.35">
      <c r="A44" s="9" t="s">
        <v>225</v>
      </c>
      <c r="B44" s="1" t="s">
        <v>226</v>
      </c>
      <c r="C44" s="2" t="s">
        <v>25</v>
      </c>
      <c r="D44" s="3" t="s">
        <v>16</v>
      </c>
      <c r="E44" s="3" t="s">
        <v>17</v>
      </c>
      <c r="F44" s="3" t="s">
        <v>18</v>
      </c>
      <c r="G44" s="3" t="s">
        <v>19</v>
      </c>
      <c r="H44" s="4" t="s">
        <v>19</v>
      </c>
      <c r="I44" s="1" t="s">
        <v>227</v>
      </c>
      <c r="J44" s="1" t="s">
        <v>228</v>
      </c>
      <c r="K44" s="1" t="s">
        <v>229</v>
      </c>
      <c r="L44" s="3" t="str">
        <f t="shared" si="0"/>
        <v>Outstanding</v>
      </c>
      <c r="M44" s="11" t="s">
        <v>19</v>
      </c>
    </row>
    <row r="45" spans="1:13" ht="60" customHeight="1" x14ac:dyDescent="0.35">
      <c r="A45" s="9" t="s">
        <v>230</v>
      </c>
      <c r="B45" s="1" t="s">
        <v>231</v>
      </c>
      <c r="C45" s="2" t="s">
        <v>25</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25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56</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56</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25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25</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25</v>
      </c>
      <c r="D51" s="3" t="s">
        <v>16</v>
      </c>
      <c r="E51" s="3" t="s">
        <v>17</v>
      </c>
      <c r="F51" s="3" t="s">
        <v>18</v>
      </c>
      <c r="G51" s="3" t="s">
        <v>19</v>
      </c>
      <c r="H51" s="4" t="s">
        <v>19</v>
      </c>
      <c r="I51" s="1" t="s">
        <v>262</v>
      </c>
      <c r="J51" s="1" t="s">
        <v>263</v>
      </c>
      <c r="K51" s="1" t="s">
        <v>264</v>
      </c>
      <c r="L51" s="3" t="str">
        <f t="shared" si="0"/>
        <v>Outstanding</v>
      </c>
      <c r="M51" s="11" t="s">
        <v>19</v>
      </c>
    </row>
    <row r="52" spans="1:13" ht="60" customHeight="1" x14ac:dyDescent="0.35">
      <c r="A52" s="9" t="s">
        <v>265</v>
      </c>
      <c r="B52" s="1" t="s">
        <v>266</v>
      </c>
      <c r="C52" s="2" t="s">
        <v>25</v>
      </c>
      <c r="D52" s="3" t="s">
        <v>16</v>
      </c>
      <c r="E52" s="3" t="s">
        <v>17</v>
      </c>
      <c r="F52" s="3" t="s">
        <v>18</v>
      </c>
      <c r="G52" s="3" t="s">
        <v>19</v>
      </c>
      <c r="H52" s="4" t="s">
        <v>19</v>
      </c>
      <c r="I52" s="1" t="s">
        <v>267</v>
      </c>
      <c r="J52" s="1" t="s">
        <v>268</v>
      </c>
      <c r="K52" s="1" t="s">
        <v>269</v>
      </c>
      <c r="L52" s="3" t="str">
        <f t="shared" si="0"/>
        <v>Outstanding</v>
      </c>
      <c r="M52" s="11" t="s">
        <v>19</v>
      </c>
    </row>
    <row r="53" spans="1:13" ht="60" customHeight="1" x14ac:dyDescent="0.35">
      <c r="A53" s="9" t="s">
        <v>270</v>
      </c>
      <c r="B53" s="1" t="s">
        <v>271</v>
      </c>
      <c r="C53" s="2" t="s">
        <v>25</v>
      </c>
      <c r="D53" s="3" t="s">
        <v>16</v>
      </c>
      <c r="E53" s="3" t="s">
        <v>17</v>
      </c>
      <c r="F53" s="3" t="s">
        <v>18</v>
      </c>
      <c r="G53" s="3" t="s">
        <v>19</v>
      </c>
      <c r="H53" s="4" t="s">
        <v>19</v>
      </c>
      <c r="I53" s="1" t="s">
        <v>272</v>
      </c>
      <c r="J53" s="1" t="s">
        <v>273</v>
      </c>
      <c r="K53" s="1" t="s">
        <v>274</v>
      </c>
      <c r="L53" s="3" t="str">
        <f t="shared" si="0"/>
        <v>Outstanding</v>
      </c>
      <c r="M53" s="11" t="s">
        <v>19</v>
      </c>
    </row>
    <row r="54" spans="1:13" ht="60" customHeight="1" x14ac:dyDescent="0.35">
      <c r="A54" s="9" t="s">
        <v>275</v>
      </c>
      <c r="B54" s="1" t="s">
        <v>276</v>
      </c>
      <c r="C54" s="2" t="s">
        <v>25</v>
      </c>
      <c r="D54" s="3" t="s">
        <v>16</v>
      </c>
      <c r="E54" s="3" t="s">
        <v>17</v>
      </c>
      <c r="F54" s="3" t="s">
        <v>18</v>
      </c>
      <c r="G54" s="3" t="s">
        <v>19</v>
      </c>
      <c r="H54" s="4" t="s">
        <v>19</v>
      </c>
      <c r="I54" s="1" t="s">
        <v>277</v>
      </c>
      <c r="J54" s="1" t="s">
        <v>278</v>
      </c>
      <c r="K54" s="1" t="s">
        <v>279</v>
      </c>
      <c r="L54" s="3" t="str">
        <f t="shared" si="0"/>
        <v>Outstanding</v>
      </c>
      <c r="M54" s="11" t="s">
        <v>19</v>
      </c>
    </row>
    <row r="55" spans="1:13" ht="60" customHeight="1" x14ac:dyDescent="0.35">
      <c r="A55" s="9" t="s">
        <v>280</v>
      </c>
      <c r="B55" s="1" t="s">
        <v>281</v>
      </c>
      <c r="C55" s="2" t="s">
        <v>25</v>
      </c>
      <c r="D55" s="3" t="s">
        <v>16</v>
      </c>
      <c r="E55" s="3" t="s">
        <v>17</v>
      </c>
      <c r="F55" s="3" t="s">
        <v>18</v>
      </c>
      <c r="G55" s="3" t="s">
        <v>19</v>
      </c>
      <c r="H55" s="4" t="s">
        <v>19</v>
      </c>
      <c r="I55" s="1" t="s">
        <v>282</v>
      </c>
      <c r="J55" s="1" t="s">
        <v>283</v>
      </c>
      <c r="K55" s="1" t="s">
        <v>284</v>
      </c>
      <c r="L55" s="3" t="str">
        <f t="shared" si="0"/>
        <v>Outstanding</v>
      </c>
      <c r="M55" s="11" t="s">
        <v>19</v>
      </c>
    </row>
    <row r="56" spans="1:13" ht="60" customHeight="1" x14ac:dyDescent="0.35">
      <c r="A56" s="9" t="s">
        <v>285</v>
      </c>
      <c r="B56" s="1" t="s">
        <v>286</v>
      </c>
      <c r="C56" s="2" t="s">
        <v>25</v>
      </c>
      <c r="D56" s="3" t="s">
        <v>16</v>
      </c>
      <c r="E56" s="3" t="s">
        <v>17</v>
      </c>
      <c r="F56" s="3" t="s">
        <v>18</v>
      </c>
      <c r="G56" s="3" t="s">
        <v>19</v>
      </c>
      <c r="H56" s="4" t="s">
        <v>19</v>
      </c>
      <c r="I56" s="1" t="s">
        <v>287</v>
      </c>
      <c r="J56" s="1" t="s">
        <v>288</v>
      </c>
      <c r="K56" s="1" t="s">
        <v>289</v>
      </c>
      <c r="L56" s="3" t="str">
        <f t="shared" si="0"/>
        <v>Outstanding</v>
      </c>
      <c r="M56" s="11" t="s">
        <v>19</v>
      </c>
    </row>
    <row r="57" spans="1:13" ht="60" customHeight="1" x14ac:dyDescent="0.35">
      <c r="A57" s="9" t="s">
        <v>290</v>
      </c>
      <c r="B57" s="1" t="s">
        <v>291</v>
      </c>
      <c r="C57" s="2" t="s">
        <v>15</v>
      </c>
      <c r="D57" s="3" t="s">
        <v>16</v>
      </c>
      <c r="E57" s="3" t="s">
        <v>17</v>
      </c>
      <c r="F57" s="3" t="s">
        <v>18</v>
      </c>
      <c r="G57" s="3" t="s">
        <v>19</v>
      </c>
      <c r="H57" s="4" t="s">
        <v>19</v>
      </c>
      <c r="I57" s="1" t="s">
        <v>292</v>
      </c>
      <c r="J57" s="1" t="s">
        <v>293</v>
      </c>
      <c r="K57" s="1" t="s">
        <v>294</v>
      </c>
      <c r="L57" s="3" t="str">
        <f t="shared" si="0"/>
        <v>Outstanding</v>
      </c>
      <c r="M57" s="11" t="s">
        <v>19</v>
      </c>
    </row>
    <row r="58" spans="1:13" ht="60" customHeight="1" x14ac:dyDescent="0.35">
      <c r="A58" s="9" t="s">
        <v>295</v>
      </c>
      <c r="B58" s="1" t="s">
        <v>296</v>
      </c>
      <c r="C58" s="2" t="s">
        <v>15</v>
      </c>
      <c r="D58" s="3" t="s">
        <v>16</v>
      </c>
      <c r="E58" s="3" t="s">
        <v>17</v>
      </c>
      <c r="F58" s="3" t="s">
        <v>18</v>
      </c>
      <c r="G58" s="3" t="s">
        <v>19</v>
      </c>
      <c r="H58" s="4" t="s">
        <v>19</v>
      </c>
      <c r="I58" s="1" t="s">
        <v>297</v>
      </c>
      <c r="J58" s="1" t="s">
        <v>298</v>
      </c>
      <c r="K58" s="1" t="s">
        <v>299</v>
      </c>
      <c r="L58" s="3" t="str">
        <f t="shared" si="0"/>
        <v>Outstanding</v>
      </c>
      <c r="M58" s="11" t="s">
        <v>19</v>
      </c>
    </row>
    <row r="59" spans="1:13" ht="60" customHeight="1" x14ac:dyDescent="0.35">
      <c r="A59" s="9" t="s">
        <v>300</v>
      </c>
      <c r="B59" s="1" t="s">
        <v>301</v>
      </c>
      <c r="C59" s="2" t="s">
        <v>25</v>
      </c>
      <c r="D59" s="3" t="s">
        <v>16</v>
      </c>
      <c r="E59" s="3" t="s">
        <v>17</v>
      </c>
      <c r="F59" s="3" t="s">
        <v>18</v>
      </c>
      <c r="G59" s="3" t="s">
        <v>19</v>
      </c>
      <c r="H59" s="4" t="s">
        <v>19</v>
      </c>
      <c r="I59" s="1" t="s">
        <v>302</v>
      </c>
      <c r="J59" s="1" t="s">
        <v>303</v>
      </c>
      <c r="K59" s="1" t="s">
        <v>304</v>
      </c>
      <c r="L59" s="3" t="str">
        <f t="shared" si="0"/>
        <v>Outstanding</v>
      </c>
      <c r="M59" s="11" t="s">
        <v>19</v>
      </c>
    </row>
    <row r="60" spans="1:13" ht="60" customHeight="1" x14ac:dyDescent="0.35">
      <c r="A60" s="9" t="s">
        <v>305</v>
      </c>
      <c r="B60" s="1" t="s">
        <v>306</v>
      </c>
      <c r="C60" s="2" t="s">
        <v>25</v>
      </c>
      <c r="D60" s="3" t="s">
        <v>16</v>
      </c>
      <c r="E60" s="3" t="s">
        <v>17</v>
      </c>
      <c r="F60" s="3" t="s">
        <v>18</v>
      </c>
      <c r="G60" s="3" t="s">
        <v>19</v>
      </c>
      <c r="H60" s="4" t="s">
        <v>19</v>
      </c>
      <c r="I60" s="1" t="s">
        <v>307</v>
      </c>
      <c r="J60" s="1" t="s">
        <v>308</v>
      </c>
      <c r="K60" s="1" t="s">
        <v>309</v>
      </c>
      <c r="L60" s="3" t="str">
        <f t="shared" si="0"/>
        <v>Outstanding</v>
      </c>
      <c r="M60" s="11" t="s">
        <v>19</v>
      </c>
    </row>
    <row r="61" spans="1:13" ht="60" customHeight="1" x14ac:dyDescent="0.35">
      <c r="A61" s="9" t="s">
        <v>310</v>
      </c>
      <c r="B61" s="1" t="s">
        <v>311</v>
      </c>
      <c r="C61" s="2" t="s">
        <v>25</v>
      </c>
      <c r="D61" s="3" t="s">
        <v>16</v>
      </c>
      <c r="E61" s="3" t="s">
        <v>17</v>
      </c>
      <c r="F61" s="3" t="s">
        <v>18</v>
      </c>
      <c r="G61" s="3" t="s">
        <v>19</v>
      </c>
      <c r="H61" s="4" t="s">
        <v>19</v>
      </c>
      <c r="I61" s="1" t="s">
        <v>312</v>
      </c>
      <c r="J61" s="1" t="s">
        <v>313</v>
      </c>
      <c r="K61" s="1" t="s">
        <v>314</v>
      </c>
      <c r="L61" s="3" t="str">
        <f t="shared" si="0"/>
        <v>Outstanding</v>
      </c>
      <c r="M61" s="11" t="s">
        <v>19</v>
      </c>
    </row>
    <row r="62" spans="1:13" ht="60" customHeight="1" x14ac:dyDescent="0.35">
      <c r="A62" s="9" t="s">
        <v>315</v>
      </c>
      <c r="B62" s="1" t="s">
        <v>316</v>
      </c>
      <c r="C62" s="2" t="s">
        <v>15</v>
      </c>
      <c r="D62" s="3" t="s">
        <v>16</v>
      </c>
      <c r="E62" s="3" t="s">
        <v>17</v>
      </c>
      <c r="F62" s="3" t="s">
        <v>18</v>
      </c>
      <c r="G62" s="3" t="s">
        <v>19</v>
      </c>
      <c r="H62" s="4" t="s">
        <v>19</v>
      </c>
      <c r="I62" s="1" t="s">
        <v>317</v>
      </c>
      <c r="J62" s="1" t="s">
        <v>318</v>
      </c>
      <c r="K62" s="1" t="s">
        <v>319</v>
      </c>
      <c r="L62" s="3" t="str">
        <f t="shared" si="0"/>
        <v>Outstanding</v>
      </c>
      <c r="M62" s="11" t="s">
        <v>19</v>
      </c>
    </row>
    <row r="63" spans="1:13" ht="60" customHeight="1" x14ac:dyDescent="0.35">
      <c r="A63" s="9" t="s">
        <v>320</v>
      </c>
      <c r="B63" s="1" t="s">
        <v>321</v>
      </c>
      <c r="C63" s="2" t="s">
        <v>25</v>
      </c>
      <c r="D63" s="3" t="s">
        <v>16</v>
      </c>
      <c r="E63" s="3" t="s">
        <v>17</v>
      </c>
      <c r="F63" s="3" t="s">
        <v>18</v>
      </c>
      <c r="G63" s="3" t="s">
        <v>19</v>
      </c>
      <c r="H63" s="4" t="s">
        <v>19</v>
      </c>
      <c r="I63" s="1" t="s">
        <v>322</v>
      </c>
      <c r="J63" s="1" t="s">
        <v>323</v>
      </c>
      <c r="K63" s="1" t="s">
        <v>324</v>
      </c>
      <c r="L63" s="3" t="str">
        <f t="shared" si="0"/>
        <v>Outstanding</v>
      </c>
      <c r="M63" s="11" t="s">
        <v>19</v>
      </c>
    </row>
    <row r="64" spans="1:13" ht="60" customHeight="1" x14ac:dyDescent="0.35">
      <c r="A64" s="9" t="s">
        <v>325</v>
      </c>
      <c r="B64" s="1" t="s">
        <v>326</v>
      </c>
      <c r="C64" s="2" t="s">
        <v>25</v>
      </c>
      <c r="D64" s="3" t="s">
        <v>16</v>
      </c>
      <c r="E64" s="3" t="s">
        <v>17</v>
      </c>
      <c r="F64" s="3" t="s">
        <v>18</v>
      </c>
      <c r="G64" s="3" t="s">
        <v>19</v>
      </c>
      <c r="H64" s="4" t="s">
        <v>19</v>
      </c>
      <c r="I64" s="1" t="s">
        <v>327</v>
      </c>
      <c r="J64" s="1" t="s">
        <v>328</v>
      </c>
      <c r="K64" s="1" t="s">
        <v>329</v>
      </c>
      <c r="L64" s="3" t="str">
        <f t="shared" si="0"/>
        <v>Outstanding</v>
      </c>
      <c r="M64" s="11" t="s">
        <v>19</v>
      </c>
    </row>
    <row r="65" spans="1:13" ht="60" customHeight="1" x14ac:dyDescent="0.35">
      <c r="A65" s="9" t="s">
        <v>330</v>
      </c>
      <c r="B65" s="1" t="s">
        <v>331</v>
      </c>
      <c r="C65" s="2" t="s">
        <v>25</v>
      </c>
      <c r="D65" s="3" t="s">
        <v>16</v>
      </c>
      <c r="E65" s="3" t="s">
        <v>17</v>
      </c>
      <c r="F65" s="3" t="s">
        <v>18</v>
      </c>
      <c r="G65" s="3" t="s">
        <v>19</v>
      </c>
      <c r="H65" s="4" t="s">
        <v>19</v>
      </c>
      <c r="I65" s="1" t="s">
        <v>332</v>
      </c>
      <c r="J65" s="1" t="s">
        <v>333</v>
      </c>
      <c r="K65" s="1" t="s">
        <v>334</v>
      </c>
      <c r="L65" s="3" t="str">
        <f t="shared" si="0"/>
        <v>Outstanding</v>
      </c>
      <c r="M65" s="11" t="s">
        <v>19</v>
      </c>
    </row>
    <row r="66" spans="1:13" ht="60" customHeight="1" x14ac:dyDescent="0.35">
      <c r="A66" s="9" t="s">
        <v>335</v>
      </c>
      <c r="B66" s="1" t="s">
        <v>336</v>
      </c>
      <c r="C66" s="2" t="s">
        <v>25</v>
      </c>
      <c r="D66" s="3" t="s">
        <v>16</v>
      </c>
      <c r="E66" s="3" t="s">
        <v>17</v>
      </c>
      <c r="F66" s="3" t="s">
        <v>18</v>
      </c>
      <c r="G66" s="3" t="s">
        <v>19</v>
      </c>
      <c r="H66" s="4" t="s">
        <v>19</v>
      </c>
      <c r="I66" s="1" t="s">
        <v>337</v>
      </c>
      <c r="J66" s="1" t="s">
        <v>338</v>
      </c>
      <c r="K66" s="1" t="s">
        <v>339</v>
      </c>
      <c r="L66" s="3" t="str">
        <f t="shared" si="0"/>
        <v>Outstanding</v>
      </c>
      <c r="M66" s="11" t="s">
        <v>19</v>
      </c>
    </row>
    <row r="67" spans="1:13" ht="60" customHeight="1" x14ac:dyDescent="0.35">
      <c r="A67" s="9" t="s">
        <v>340</v>
      </c>
      <c r="B67" s="1" t="s">
        <v>341</v>
      </c>
      <c r="C67" s="2" t="s">
        <v>25</v>
      </c>
      <c r="D67" s="3" t="s">
        <v>16</v>
      </c>
      <c r="E67" s="3" t="s">
        <v>17</v>
      </c>
      <c r="F67" s="3" t="s">
        <v>18</v>
      </c>
      <c r="G67" s="3" t="s">
        <v>19</v>
      </c>
      <c r="H67" s="4" t="s">
        <v>19</v>
      </c>
      <c r="I67" s="1" t="s">
        <v>342</v>
      </c>
      <c r="J67" s="1" t="s">
        <v>343</v>
      </c>
      <c r="K67" s="1" t="s">
        <v>344</v>
      </c>
      <c r="L67" s="3" t="str">
        <f t="shared" si="0"/>
        <v>Outstanding</v>
      </c>
      <c r="M67" s="11" t="s">
        <v>19</v>
      </c>
    </row>
    <row r="68" spans="1:13" ht="60" customHeight="1" x14ac:dyDescent="0.35">
      <c r="A68" s="9" t="s">
        <v>345</v>
      </c>
      <c r="B68" s="1" t="s">
        <v>346</v>
      </c>
      <c r="C68" s="2" t="s">
        <v>25</v>
      </c>
      <c r="D68" s="3" t="s">
        <v>16</v>
      </c>
      <c r="E68" s="3" t="s">
        <v>17</v>
      </c>
      <c r="F68" s="3" t="s">
        <v>18</v>
      </c>
      <c r="G68" s="3" t="s">
        <v>19</v>
      </c>
      <c r="H68" s="4" t="s">
        <v>19</v>
      </c>
      <c r="I68" s="1" t="s">
        <v>347</v>
      </c>
      <c r="J68" s="1" t="s">
        <v>343</v>
      </c>
      <c r="K68" s="1" t="s">
        <v>348</v>
      </c>
      <c r="L68" s="3" t="str">
        <f t="shared" si="0"/>
        <v>Outstanding</v>
      </c>
      <c r="M68" s="11" t="s">
        <v>19</v>
      </c>
    </row>
    <row r="69" spans="1:13" ht="60" customHeight="1" x14ac:dyDescent="0.35">
      <c r="A69" s="9" t="s">
        <v>349</v>
      </c>
      <c r="B69" s="1" t="s">
        <v>350</v>
      </c>
      <c r="C69" s="2" t="s">
        <v>25</v>
      </c>
      <c r="D69" s="3" t="s">
        <v>16</v>
      </c>
      <c r="E69" s="3" t="s">
        <v>17</v>
      </c>
      <c r="F69" s="3" t="s">
        <v>18</v>
      </c>
      <c r="G69" s="3" t="s">
        <v>19</v>
      </c>
      <c r="H69" s="4" t="s">
        <v>19</v>
      </c>
      <c r="I69" s="1" t="s">
        <v>351</v>
      </c>
      <c r="J69" s="1" t="s">
        <v>352</v>
      </c>
      <c r="K69" s="1" t="s">
        <v>353</v>
      </c>
      <c r="L69" s="3" t="str">
        <f t="shared" si="0"/>
        <v>Outstanding</v>
      </c>
      <c r="M69" s="11" t="s">
        <v>19</v>
      </c>
    </row>
    <row r="70" spans="1:13" ht="60" customHeight="1" x14ac:dyDescent="0.35">
      <c r="A70" s="9" t="s">
        <v>354</v>
      </c>
      <c r="B70" s="1" t="s">
        <v>355</v>
      </c>
      <c r="C70" s="2" t="s">
        <v>25</v>
      </c>
      <c r="D70" s="3" t="s">
        <v>16</v>
      </c>
      <c r="E70" s="3" t="s">
        <v>17</v>
      </c>
      <c r="F70" s="3" t="s">
        <v>18</v>
      </c>
      <c r="G70" s="3" t="s">
        <v>19</v>
      </c>
      <c r="H70" s="4" t="s">
        <v>19</v>
      </c>
      <c r="I70" s="1" t="s">
        <v>356</v>
      </c>
      <c r="J70" s="1" t="s">
        <v>357</v>
      </c>
      <c r="K70" s="1" t="s">
        <v>358</v>
      </c>
      <c r="L70" s="3" t="str">
        <f t="shared" si="0"/>
        <v>Outstanding</v>
      </c>
      <c r="M70" s="11" t="s">
        <v>19</v>
      </c>
    </row>
    <row r="71" spans="1:13" ht="60" customHeight="1" x14ac:dyDescent="0.35">
      <c r="A71" s="9" t="s">
        <v>359</v>
      </c>
      <c r="B71" s="1" t="s">
        <v>360</v>
      </c>
      <c r="C71" s="2" t="s">
        <v>25</v>
      </c>
      <c r="D71" s="3" t="s">
        <v>16</v>
      </c>
      <c r="E71" s="3" t="s">
        <v>17</v>
      </c>
      <c r="F71" s="3" t="s">
        <v>18</v>
      </c>
      <c r="G71" s="3" t="s">
        <v>19</v>
      </c>
      <c r="H71" s="4" t="s">
        <v>19</v>
      </c>
      <c r="I71" s="1" t="s">
        <v>361</v>
      </c>
      <c r="J71" s="1" t="s">
        <v>362</v>
      </c>
      <c r="K71" s="1" t="s">
        <v>363</v>
      </c>
      <c r="L71" s="3" t="str">
        <f t="shared" si="0"/>
        <v>Outstanding</v>
      </c>
      <c r="M71" s="11" t="s">
        <v>19</v>
      </c>
    </row>
    <row r="72" spans="1:13" ht="60" customHeight="1" x14ac:dyDescent="0.35">
      <c r="A72" s="9" t="s">
        <v>364</v>
      </c>
      <c r="B72" s="1" t="s">
        <v>365</v>
      </c>
      <c r="C72" s="2" t="s">
        <v>25</v>
      </c>
      <c r="D72" s="3" t="s">
        <v>16</v>
      </c>
      <c r="E72" s="3" t="s">
        <v>17</v>
      </c>
      <c r="F72" s="3" t="s">
        <v>18</v>
      </c>
      <c r="G72" s="3" t="s">
        <v>19</v>
      </c>
      <c r="H72" s="4" t="s">
        <v>19</v>
      </c>
      <c r="I72" s="1" t="s">
        <v>366</v>
      </c>
      <c r="J72" s="1" t="s">
        <v>367</v>
      </c>
      <c r="K72" s="1" t="s">
        <v>368</v>
      </c>
      <c r="L72" s="3" t="str">
        <f t="shared" si="0"/>
        <v>Outstanding</v>
      </c>
      <c r="M72" s="11" t="s">
        <v>19</v>
      </c>
    </row>
    <row r="73" spans="1:13" ht="60" customHeight="1" x14ac:dyDescent="0.35">
      <c r="A73" s="9" t="s">
        <v>369</v>
      </c>
      <c r="B73" s="1" t="s">
        <v>370</v>
      </c>
      <c r="C73" s="2" t="s">
        <v>25</v>
      </c>
      <c r="D73" s="3" t="s">
        <v>16</v>
      </c>
      <c r="E73" s="3" t="s">
        <v>17</v>
      </c>
      <c r="F73" s="3" t="s">
        <v>18</v>
      </c>
      <c r="G73" s="3" t="s">
        <v>19</v>
      </c>
      <c r="H73" s="4" t="s">
        <v>19</v>
      </c>
      <c r="I73" s="1" t="s">
        <v>371</v>
      </c>
      <c r="J73" s="1" t="s">
        <v>372</v>
      </c>
      <c r="K73" s="1" t="s">
        <v>373</v>
      </c>
      <c r="L73" s="3" t="str">
        <f t="shared" si="0"/>
        <v>Outstanding</v>
      </c>
      <c r="M73" s="11" t="s">
        <v>19</v>
      </c>
    </row>
    <row r="74" spans="1:13" ht="60" customHeight="1" x14ac:dyDescent="0.35">
      <c r="A74" s="9" t="s">
        <v>374</v>
      </c>
      <c r="B74" s="1" t="s">
        <v>375</v>
      </c>
      <c r="C74" s="2" t="s">
        <v>25</v>
      </c>
      <c r="D74" s="3" t="s">
        <v>16</v>
      </c>
      <c r="E74" s="3" t="s">
        <v>17</v>
      </c>
      <c r="F74" s="3" t="s">
        <v>18</v>
      </c>
      <c r="G74" s="3" t="s">
        <v>19</v>
      </c>
      <c r="H74" s="4" t="s">
        <v>19</v>
      </c>
      <c r="I74" s="1" t="s">
        <v>376</v>
      </c>
      <c r="J74" s="1" t="s">
        <v>377</v>
      </c>
      <c r="K74" s="1" t="s">
        <v>378</v>
      </c>
      <c r="L74" s="3" t="str">
        <f t="shared" si="0"/>
        <v>Outstanding</v>
      </c>
      <c r="M74" s="11" t="s">
        <v>19</v>
      </c>
    </row>
    <row r="75" spans="1:13" ht="60" customHeight="1" x14ac:dyDescent="0.35">
      <c r="A75" s="9" t="s">
        <v>379</v>
      </c>
      <c r="B75" s="1" t="s">
        <v>380</v>
      </c>
      <c r="C75" s="2" t="s">
        <v>25</v>
      </c>
      <c r="D75" s="3" t="s">
        <v>16</v>
      </c>
      <c r="E75" s="3" t="s">
        <v>17</v>
      </c>
      <c r="F75" s="3" t="s">
        <v>18</v>
      </c>
      <c r="G75" s="3" t="s">
        <v>19</v>
      </c>
      <c r="H75" s="4" t="s">
        <v>19</v>
      </c>
      <c r="I75" s="1" t="s">
        <v>381</v>
      </c>
      <c r="J75" s="1" t="s">
        <v>382</v>
      </c>
      <c r="K75" s="1" t="s">
        <v>383</v>
      </c>
      <c r="L75" s="3" t="str">
        <f t="shared" si="0"/>
        <v>Outstanding</v>
      </c>
      <c r="M75" s="11" t="s">
        <v>19</v>
      </c>
    </row>
    <row r="76" spans="1:13" ht="60" customHeight="1" x14ac:dyDescent="0.35">
      <c r="A76" s="9" t="s">
        <v>384</v>
      </c>
      <c r="B76" s="1" t="s">
        <v>385</v>
      </c>
      <c r="C76" s="2" t="s">
        <v>25</v>
      </c>
      <c r="D76" s="3" t="s">
        <v>16</v>
      </c>
      <c r="E76" s="3" t="s">
        <v>17</v>
      </c>
      <c r="F76" s="3" t="s">
        <v>18</v>
      </c>
      <c r="G76" s="3" t="s">
        <v>19</v>
      </c>
      <c r="H76" s="4" t="s">
        <v>19</v>
      </c>
      <c r="I76" s="1" t="s">
        <v>386</v>
      </c>
      <c r="J76" s="1" t="s">
        <v>387</v>
      </c>
      <c r="K76" s="1" t="s">
        <v>388</v>
      </c>
      <c r="L76" s="3" t="str">
        <f t="shared" si="0"/>
        <v>Outstanding</v>
      </c>
      <c r="M76" s="11" t="s">
        <v>19</v>
      </c>
    </row>
    <row r="77" spans="1:13" ht="60" customHeight="1" x14ac:dyDescent="0.35">
      <c r="A77" s="9" t="s">
        <v>389</v>
      </c>
      <c r="B77" s="1" t="s">
        <v>390</v>
      </c>
      <c r="C77" s="2" t="s">
        <v>25</v>
      </c>
      <c r="D77" s="3" t="s">
        <v>16</v>
      </c>
      <c r="E77" s="3" t="s">
        <v>17</v>
      </c>
      <c r="F77" s="3" t="s">
        <v>18</v>
      </c>
      <c r="G77" s="3" t="s">
        <v>19</v>
      </c>
      <c r="H77" s="4" t="s">
        <v>19</v>
      </c>
      <c r="I77" s="1" t="s">
        <v>391</v>
      </c>
      <c r="J77" s="1" t="s">
        <v>387</v>
      </c>
      <c r="K77" s="1" t="s">
        <v>392</v>
      </c>
      <c r="L77" s="3" t="str">
        <f t="shared" si="0"/>
        <v>Outstanding</v>
      </c>
      <c r="M77" s="11" t="s">
        <v>19</v>
      </c>
    </row>
    <row r="78" spans="1:13" ht="60" customHeight="1" x14ac:dyDescent="0.35">
      <c r="A78" s="9" t="s">
        <v>393</v>
      </c>
      <c r="B78" s="1" t="s">
        <v>394</v>
      </c>
      <c r="C78" s="2" t="s">
        <v>25</v>
      </c>
      <c r="D78" s="3" t="s">
        <v>16</v>
      </c>
      <c r="E78" s="3" t="s">
        <v>17</v>
      </c>
      <c r="F78" s="3" t="s">
        <v>18</v>
      </c>
      <c r="G78" s="3" t="s">
        <v>19</v>
      </c>
      <c r="H78" s="4" t="s">
        <v>19</v>
      </c>
      <c r="I78" s="1" t="s">
        <v>395</v>
      </c>
      <c r="J78" s="1" t="s">
        <v>396</v>
      </c>
      <c r="K78" s="1" t="s">
        <v>397</v>
      </c>
      <c r="L78" s="3" t="str">
        <f t="shared" si="0"/>
        <v>Outstanding</v>
      </c>
      <c r="M78" s="11" t="s">
        <v>19</v>
      </c>
    </row>
    <row r="79" spans="1:13" ht="60" customHeight="1" x14ac:dyDescent="0.35">
      <c r="A79" s="9" t="s">
        <v>398</v>
      </c>
      <c r="B79" s="1" t="s">
        <v>399</v>
      </c>
      <c r="C79" s="2" t="s">
        <v>25</v>
      </c>
      <c r="D79" s="3" t="s">
        <v>16</v>
      </c>
      <c r="E79" s="3" t="s">
        <v>17</v>
      </c>
      <c r="F79" s="3" t="s">
        <v>18</v>
      </c>
      <c r="G79" s="3" t="s">
        <v>19</v>
      </c>
      <c r="H79" s="4" t="s">
        <v>19</v>
      </c>
      <c r="I79" s="1" t="s">
        <v>400</v>
      </c>
      <c r="J79" s="1" t="s">
        <v>401</v>
      </c>
      <c r="K79" s="1" t="s">
        <v>402</v>
      </c>
      <c r="L79" s="3" t="str">
        <f t="shared" si="0"/>
        <v>Outstanding</v>
      </c>
      <c r="M79" s="11" t="s">
        <v>19</v>
      </c>
    </row>
    <row r="80" spans="1:13" ht="60" customHeight="1" x14ac:dyDescent="0.35">
      <c r="A80" s="9" t="s">
        <v>403</v>
      </c>
      <c r="B80" s="1" t="s">
        <v>404</v>
      </c>
      <c r="C80" s="2" t="s">
        <v>25</v>
      </c>
      <c r="D80" s="3" t="s">
        <v>16</v>
      </c>
      <c r="E80" s="3" t="s">
        <v>17</v>
      </c>
      <c r="F80" s="3" t="s">
        <v>18</v>
      </c>
      <c r="G80" s="3" t="s">
        <v>19</v>
      </c>
      <c r="H80" s="4" t="s">
        <v>19</v>
      </c>
      <c r="I80" s="1" t="s">
        <v>405</v>
      </c>
      <c r="J80" s="1" t="s">
        <v>406</v>
      </c>
      <c r="K80" s="1" t="s">
        <v>407</v>
      </c>
      <c r="L80" s="3" t="str">
        <f t="shared" si="0"/>
        <v>Outstanding</v>
      </c>
      <c r="M80" s="11" t="s">
        <v>19</v>
      </c>
    </row>
    <row r="81" spans="1:13" ht="60" customHeight="1" x14ac:dyDescent="0.35">
      <c r="A81" s="9" t="s">
        <v>408</v>
      </c>
      <c r="B81" s="1" t="s">
        <v>409</v>
      </c>
      <c r="C81" s="2" t="s">
        <v>56</v>
      </c>
      <c r="D81" s="3" t="s">
        <v>16</v>
      </c>
      <c r="E81" s="3" t="s">
        <v>17</v>
      </c>
      <c r="F81" s="3" t="s">
        <v>18</v>
      </c>
      <c r="G81" s="3" t="s">
        <v>19</v>
      </c>
      <c r="H81" s="4" t="s">
        <v>19</v>
      </c>
      <c r="I81" s="1" t="s">
        <v>410</v>
      </c>
      <c r="J81" s="1" t="s">
        <v>406</v>
      </c>
      <c r="K81" s="1" t="s">
        <v>411</v>
      </c>
      <c r="L81" s="3" t="str">
        <f t="shared" si="0"/>
        <v>Outstanding</v>
      </c>
      <c r="M81" s="11" t="s">
        <v>19</v>
      </c>
    </row>
    <row r="82" spans="1:13" ht="60" customHeight="1" x14ac:dyDescent="0.35">
      <c r="A82" s="9" t="s">
        <v>412</v>
      </c>
      <c r="B82" s="1" t="s">
        <v>413</v>
      </c>
      <c r="C82" s="2" t="s">
        <v>56</v>
      </c>
      <c r="D82" s="3" t="s">
        <v>16</v>
      </c>
      <c r="E82" s="3" t="s">
        <v>17</v>
      </c>
      <c r="F82" s="3" t="s">
        <v>18</v>
      </c>
      <c r="G82" s="3" t="s">
        <v>19</v>
      </c>
      <c r="H82" s="4" t="s">
        <v>19</v>
      </c>
      <c r="I82" s="1" t="s">
        <v>414</v>
      </c>
      <c r="J82" s="1" t="s">
        <v>406</v>
      </c>
      <c r="K82" s="1" t="s">
        <v>415</v>
      </c>
      <c r="L82" s="3" t="str">
        <f t="shared" si="0"/>
        <v>Outstanding</v>
      </c>
      <c r="M82" s="11" t="s">
        <v>19</v>
      </c>
    </row>
    <row r="83" spans="1:13" ht="60" customHeight="1" x14ac:dyDescent="0.35">
      <c r="A83" s="9" t="s">
        <v>416</v>
      </c>
      <c r="B83" s="1" t="s">
        <v>417</v>
      </c>
      <c r="C83" s="2" t="s">
        <v>25</v>
      </c>
      <c r="D83" s="3" t="s">
        <v>16</v>
      </c>
      <c r="E83" s="3" t="s">
        <v>17</v>
      </c>
      <c r="F83" s="3" t="s">
        <v>18</v>
      </c>
      <c r="G83" s="3" t="s">
        <v>19</v>
      </c>
      <c r="H83" s="4" t="s">
        <v>19</v>
      </c>
      <c r="I83" s="1" t="s">
        <v>418</v>
      </c>
      <c r="J83" s="1" t="s">
        <v>419</v>
      </c>
      <c r="K83" s="1" t="s">
        <v>420</v>
      </c>
      <c r="L83" s="3" t="str">
        <f t="shared" si="0"/>
        <v>Outstanding</v>
      </c>
      <c r="M83" s="11" t="s">
        <v>19</v>
      </c>
    </row>
    <row r="84" spans="1:13" ht="60" customHeight="1" x14ac:dyDescent="0.35">
      <c r="A84" s="9" t="s">
        <v>421</v>
      </c>
      <c r="B84" s="1" t="s">
        <v>422</v>
      </c>
      <c r="C84" s="2" t="s">
        <v>25</v>
      </c>
      <c r="D84" s="3" t="s">
        <v>16</v>
      </c>
      <c r="E84" s="3" t="s">
        <v>17</v>
      </c>
      <c r="F84" s="3" t="s">
        <v>18</v>
      </c>
      <c r="G84" s="3" t="s">
        <v>19</v>
      </c>
      <c r="H84" s="4" t="s">
        <v>19</v>
      </c>
      <c r="I84" s="1" t="s">
        <v>423</v>
      </c>
      <c r="J84" s="1" t="s">
        <v>419</v>
      </c>
      <c r="K84" s="1" t="s">
        <v>424</v>
      </c>
      <c r="L84" s="3" t="str">
        <f t="shared" si="0"/>
        <v>Outstanding</v>
      </c>
      <c r="M84" s="11" t="s">
        <v>19</v>
      </c>
    </row>
    <row r="85" spans="1:13" ht="60" customHeight="1" x14ac:dyDescent="0.35">
      <c r="A85" s="9" t="s">
        <v>425</v>
      </c>
      <c r="B85" s="1" t="s">
        <v>426</v>
      </c>
      <c r="C85" s="2" t="s">
        <v>25</v>
      </c>
      <c r="D85" s="3" t="s">
        <v>16</v>
      </c>
      <c r="E85" s="3" t="s">
        <v>17</v>
      </c>
      <c r="F85" s="3" t="s">
        <v>18</v>
      </c>
      <c r="G85" s="3" t="s">
        <v>19</v>
      </c>
      <c r="H85" s="4" t="s">
        <v>19</v>
      </c>
      <c r="I85" s="1" t="s">
        <v>427</v>
      </c>
      <c r="J85" s="1" t="s">
        <v>419</v>
      </c>
      <c r="K85" s="1" t="s">
        <v>428</v>
      </c>
      <c r="L85" s="3" t="str">
        <f t="shared" si="0"/>
        <v>Outstanding</v>
      </c>
      <c r="M85" s="11" t="s">
        <v>19</v>
      </c>
    </row>
    <row r="86" spans="1:13" ht="60" customHeight="1" x14ac:dyDescent="0.35">
      <c r="A86" s="9" t="s">
        <v>429</v>
      </c>
      <c r="B86" s="1" t="s">
        <v>430</v>
      </c>
      <c r="C86" s="2" t="s">
        <v>25</v>
      </c>
      <c r="D86" s="3" t="s">
        <v>16</v>
      </c>
      <c r="E86" s="3" t="s">
        <v>17</v>
      </c>
      <c r="F86" s="3" t="s">
        <v>18</v>
      </c>
      <c r="G86" s="3" t="s">
        <v>19</v>
      </c>
      <c r="H86" s="4" t="s">
        <v>19</v>
      </c>
      <c r="I86" s="1" t="s">
        <v>431</v>
      </c>
      <c r="J86" s="1" t="s">
        <v>419</v>
      </c>
      <c r="K86" s="1" t="s">
        <v>432</v>
      </c>
      <c r="L86" s="3" t="str">
        <f t="shared" si="0"/>
        <v>Outstanding</v>
      </c>
      <c r="M86" s="11" t="s">
        <v>19</v>
      </c>
    </row>
    <row r="87" spans="1:13" ht="60" customHeight="1" x14ac:dyDescent="0.35">
      <c r="A87" s="9" t="s">
        <v>433</v>
      </c>
      <c r="B87" s="1" t="s">
        <v>434</v>
      </c>
      <c r="C87" s="2" t="s">
        <v>25</v>
      </c>
      <c r="D87" s="3" t="s">
        <v>16</v>
      </c>
      <c r="E87" s="3" t="s">
        <v>17</v>
      </c>
      <c r="F87" s="3" t="s">
        <v>18</v>
      </c>
      <c r="G87" s="3" t="s">
        <v>19</v>
      </c>
      <c r="H87" s="4" t="s">
        <v>19</v>
      </c>
      <c r="I87" s="1" t="s">
        <v>435</v>
      </c>
      <c r="J87" s="1" t="s">
        <v>419</v>
      </c>
      <c r="K87" s="1" t="s">
        <v>436</v>
      </c>
      <c r="L87" s="3" t="str">
        <f t="shared" si="0"/>
        <v>Outstanding</v>
      </c>
      <c r="M87" s="11" t="s">
        <v>19</v>
      </c>
    </row>
    <row r="88" spans="1:13" ht="60" customHeight="1" x14ac:dyDescent="0.35">
      <c r="A88" s="9" t="s">
        <v>437</v>
      </c>
      <c r="B88" s="1" t="s">
        <v>438</v>
      </c>
      <c r="C88" s="2" t="s">
        <v>25</v>
      </c>
      <c r="D88" s="3" t="s">
        <v>16</v>
      </c>
      <c r="E88" s="3" t="s">
        <v>17</v>
      </c>
      <c r="F88" s="3" t="s">
        <v>18</v>
      </c>
      <c r="G88" s="3" t="s">
        <v>19</v>
      </c>
      <c r="H88" s="4" t="s">
        <v>19</v>
      </c>
      <c r="I88" s="1" t="s">
        <v>439</v>
      </c>
      <c r="J88" s="1" t="s">
        <v>419</v>
      </c>
      <c r="K88" s="1" t="s">
        <v>440</v>
      </c>
      <c r="L88" s="3" t="str">
        <f t="shared" si="0"/>
        <v>Outstanding</v>
      </c>
      <c r="M88" s="11" t="s">
        <v>19</v>
      </c>
    </row>
    <row r="89" spans="1:13" ht="60" customHeight="1" x14ac:dyDescent="0.35">
      <c r="A89" s="9" t="s">
        <v>441</v>
      </c>
      <c r="B89" s="1" t="s">
        <v>442</v>
      </c>
      <c r="C89" s="2" t="s">
        <v>25</v>
      </c>
      <c r="D89" s="3" t="s">
        <v>16</v>
      </c>
      <c r="E89" s="3" t="s">
        <v>17</v>
      </c>
      <c r="F89" s="3" t="s">
        <v>18</v>
      </c>
      <c r="G89" s="3" t="s">
        <v>19</v>
      </c>
      <c r="H89" s="4" t="s">
        <v>19</v>
      </c>
      <c r="I89" s="1" t="s">
        <v>443</v>
      </c>
      <c r="J89" s="1" t="s">
        <v>444</v>
      </c>
      <c r="K89" s="1" t="s">
        <v>445</v>
      </c>
      <c r="L89" s="3" t="str">
        <f t="shared" si="0"/>
        <v>Outstanding</v>
      </c>
      <c r="M89" s="11" t="s">
        <v>19</v>
      </c>
    </row>
    <row r="90" spans="1:13" ht="60" customHeight="1" x14ac:dyDescent="0.35">
      <c r="A90" s="9" t="s">
        <v>446</v>
      </c>
      <c r="B90" s="1" t="s">
        <v>447</v>
      </c>
      <c r="C90" s="2" t="s">
        <v>25</v>
      </c>
      <c r="D90" s="3" t="s">
        <v>16</v>
      </c>
      <c r="E90" s="3" t="s">
        <v>17</v>
      </c>
      <c r="F90" s="3" t="s">
        <v>18</v>
      </c>
      <c r="G90" s="3" t="s">
        <v>19</v>
      </c>
      <c r="H90" s="4" t="s">
        <v>19</v>
      </c>
      <c r="I90" s="1" t="s">
        <v>448</v>
      </c>
      <c r="J90" s="1" t="s">
        <v>444</v>
      </c>
      <c r="K90" s="1" t="s">
        <v>449</v>
      </c>
      <c r="L90" s="3" t="str">
        <f t="shared" si="0"/>
        <v>Outstanding</v>
      </c>
      <c r="M90" s="11" t="s">
        <v>19</v>
      </c>
    </row>
    <row r="91" spans="1:13" ht="60" customHeight="1" x14ac:dyDescent="0.35">
      <c r="A91" s="9" t="s">
        <v>450</v>
      </c>
      <c r="B91" s="1" t="s">
        <v>451</v>
      </c>
      <c r="C91" s="2" t="s">
        <v>25</v>
      </c>
      <c r="D91" s="3" t="s">
        <v>16</v>
      </c>
      <c r="E91" s="3" t="s">
        <v>17</v>
      </c>
      <c r="F91" s="3" t="s">
        <v>18</v>
      </c>
      <c r="G91" s="3" t="s">
        <v>19</v>
      </c>
      <c r="H91" s="4" t="s">
        <v>19</v>
      </c>
      <c r="I91" s="1" t="s">
        <v>452</v>
      </c>
      <c r="J91" s="1" t="s">
        <v>444</v>
      </c>
      <c r="K91" s="1" t="s">
        <v>453</v>
      </c>
      <c r="L91" s="3" t="str">
        <f t="shared" si="0"/>
        <v>Outstanding</v>
      </c>
      <c r="M91" s="11" t="s">
        <v>19</v>
      </c>
    </row>
    <row r="92" spans="1:13" ht="60" customHeight="1" x14ac:dyDescent="0.35">
      <c r="A92" s="9" t="s">
        <v>454</v>
      </c>
      <c r="B92" s="1" t="s">
        <v>455</v>
      </c>
      <c r="C92" s="2" t="s">
        <v>25</v>
      </c>
      <c r="D92" s="3" t="s">
        <v>16</v>
      </c>
      <c r="E92" s="3" t="s">
        <v>17</v>
      </c>
      <c r="F92" s="3" t="s">
        <v>18</v>
      </c>
      <c r="G92" s="3" t="s">
        <v>19</v>
      </c>
      <c r="H92" s="4" t="s">
        <v>19</v>
      </c>
      <c r="I92" s="1" t="s">
        <v>456</v>
      </c>
      <c r="J92" s="1" t="s">
        <v>444</v>
      </c>
      <c r="K92" s="1" t="s">
        <v>457</v>
      </c>
      <c r="L92" s="3" t="str">
        <f t="shared" si="0"/>
        <v>Outstanding</v>
      </c>
      <c r="M92" s="11" t="s">
        <v>19</v>
      </c>
    </row>
    <row r="93" spans="1:13" ht="60" customHeight="1" x14ac:dyDescent="0.35">
      <c r="A93" s="9" t="s">
        <v>458</v>
      </c>
      <c r="B93" s="1" t="s">
        <v>459</v>
      </c>
      <c r="C93" s="2" t="s">
        <v>25</v>
      </c>
      <c r="D93" s="3" t="s">
        <v>16</v>
      </c>
      <c r="E93" s="3" t="s">
        <v>17</v>
      </c>
      <c r="F93" s="3" t="s">
        <v>18</v>
      </c>
      <c r="G93" s="3" t="s">
        <v>19</v>
      </c>
      <c r="H93" s="4" t="s">
        <v>19</v>
      </c>
      <c r="I93" s="1" t="s">
        <v>460</v>
      </c>
      <c r="J93" s="1" t="s">
        <v>444</v>
      </c>
      <c r="K93" s="1" t="s">
        <v>461</v>
      </c>
      <c r="L93" s="3" t="str">
        <f t="shared" si="0"/>
        <v>Outstanding</v>
      </c>
      <c r="M93" s="11" t="s">
        <v>19</v>
      </c>
    </row>
    <row r="94" spans="1:13" ht="60" customHeight="1" x14ac:dyDescent="0.35">
      <c r="A94" s="9" t="s">
        <v>462</v>
      </c>
      <c r="B94" s="1" t="s">
        <v>463</v>
      </c>
      <c r="C94" s="2" t="s">
        <v>25</v>
      </c>
      <c r="D94" s="3" t="s">
        <v>16</v>
      </c>
      <c r="E94" s="3" t="s">
        <v>17</v>
      </c>
      <c r="F94" s="3" t="s">
        <v>18</v>
      </c>
      <c r="G94" s="3" t="s">
        <v>19</v>
      </c>
      <c r="H94" s="4" t="s">
        <v>19</v>
      </c>
      <c r="I94" s="1" t="s">
        <v>464</v>
      </c>
      <c r="J94" s="1" t="s">
        <v>444</v>
      </c>
      <c r="K94" s="1" t="s">
        <v>465</v>
      </c>
      <c r="L94" s="3" t="str">
        <f t="shared" si="0"/>
        <v>Outstanding</v>
      </c>
      <c r="M94" s="11" t="s">
        <v>19</v>
      </c>
    </row>
    <row r="95" spans="1:13" ht="60" customHeight="1" x14ac:dyDescent="0.35">
      <c r="A95" s="9" t="s">
        <v>466</v>
      </c>
      <c r="B95" s="1" t="s">
        <v>467</v>
      </c>
      <c r="C95" s="2" t="s">
        <v>25</v>
      </c>
      <c r="D95" s="3" t="s">
        <v>16</v>
      </c>
      <c r="E95" s="3" t="s">
        <v>17</v>
      </c>
      <c r="F95" s="3" t="s">
        <v>18</v>
      </c>
      <c r="G95" s="3" t="s">
        <v>19</v>
      </c>
      <c r="H95" s="4" t="s">
        <v>19</v>
      </c>
      <c r="I95" s="1" t="s">
        <v>468</v>
      </c>
      <c r="J95" s="1" t="s">
        <v>469</v>
      </c>
      <c r="K95" s="1" t="s">
        <v>470</v>
      </c>
      <c r="L95" s="3" t="str">
        <f t="shared" si="0"/>
        <v>Outstanding</v>
      </c>
      <c r="M95" s="11" t="s">
        <v>19</v>
      </c>
    </row>
    <row r="96" spans="1:13" ht="60" customHeight="1" x14ac:dyDescent="0.35">
      <c r="A96" s="9" t="s">
        <v>471</v>
      </c>
      <c r="B96" s="1" t="s">
        <v>472</v>
      </c>
      <c r="C96" s="2" t="s">
        <v>25</v>
      </c>
      <c r="D96" s="3" t="s">
        <v>16</v>
      </c>
      <c r="E96" s="3" t="s">
        <v>17</v>
      </c>
      <c r="F96" s="3" t="s">
        <v>18</v>
      </c>
      <c r="G96" s="3" t="s">
        <v>19</v>
      </c>
      <c r="H96" s="4" t="s">
        <v>19</v>
      </c>
      <c r="I96" s="1" t="s">
        <v>473</v>
      </c>
      <c r="J96" s="1" t="s">
        <v>474</v>
      </c>
      <c r="K96" s="1" t="s">
        <v>475</v>
      </c>
      <c r="L96" s="3" t="str">
        <f t="shared" si="0"/>
        <v>Outstanding</v>
      </c>
      <c r="M96" s="11" t="s">
        <v>19</v>
      </c>
    </row>
    <row r="97" spans="1:13" ht="60" customHeight="1" x14ac:dyDescent="0.35">
      <c r="A97" s="9" t="s">
        <v>476</v>
      </c>
      <c r="B97" s="1" t="s">
        <v>477</v>
      </c>
      <c r="C97" s="2" t="s">
        <v>25</v>
      </c>
      <c r="D97" s="3" t="s">
        <v>16</v>
      </c>
      <c r="E97" s="3" t="s">
        <v>17</v>
      </c>
      <c r="F97" s="3" t="s">
        <v>18</v>
      </c>
      <c r="G97" s="3" t="s">
        <v>19</v>
      </c>
      <c r="H97" s="4" t="s">
        <v>19</v>
      </c>
      <c r="I97" s="1" t="s">
        <v>478</v>
      </c>
      <c r="J97" s="1" t="s">
        <v>479</v>
      </c>
      <c r="K97" s="1" t="s">
        <v>480</v>
      </c>
      <c r="L97" s="3" t="str">
        <f t="shared" si="0"/>
        <v>Outstanding</v>
      </c>
      <c r="M97" s="11" t="s">
        <v>19</v>
      </c>
    </row>
    <row r="98" spans="1:13" ht="60" customHeight="1" x14ac:dyDescent="0.35">
      <c r="A98" s="9" t="s">
        <v>481</v>
      </c>
      <c r="B98" s="1" t="s">
        <v>482</v>
      </c>
      <c r="C98" s="2" t="s">
        <v>25</v>
      </c>
      <c r="D98" s="3" t="s">
        <v>16</v>
      </c>
      <c r="E98" s="3" t="s">
        <v>17</v>
      </c>
      <c r="F98" s="3" t="s">
        <v>18</v>
      </c>
      <c r="G98" s="3" t="s">
        <v>19</v>
      </c>
      <c r="H98" s="4" t="s">
        <v>19</v>
      </c>
      <c r="I98" s="1" t="s">
        <v>483</v>
      </c>
      <c r="J98" s="1" t="s">
        <v>484</v>
      </c>
      <c r="K98" s="1" t="s">
        <v>485</v>
      </c>
      <c r="L98" s="3" t="str">
        <f t="shared" si="0"/>
        <v>Outstanding</v>
      </c>
      <c r="M98" s="11" t="s">
        <v>19</v>
      </c>
    </row>
    <row r="99" spans="1:13" ht="60" customHeight="1" x14ac:dyDescent="0.35">
      <c r="A99" s="9" t="s">
        <v>486</v>
      </c>
      <c r="B99" s="1" t="s">
        <v>487</v>
      </c>
      <c r="C99" s="2" t="s">
        <v>25</v>
      </c>
      <c r="D99" s="3" t="s">
        <v>16</v>
      </c>
      <c r="E99" s="3" t="s">
        <v>17</v>
      </c>
      <c r="F99" s="3" t="s">
        <v>18</v>
      </c>
      <c r="G99" s="3" t="s">
        <v>19</v>
      </c>
      <c r="H99" s="4" t="s">
        <v>19</v>
      </c>
      <c r="I99" s="1" t="s">
        <v>488</v>
      </c>
      <c r="J99" s="1" t="s">
        <v>484</v>
      </c>
      <c r="K99" s="1" t="s">
        <v>489</v>
      </c>
      <c r="L99" s="3" t="str">
        <f t="shared" si="0"/>
        <v>Outstanding</v>
      </c>
      <c r="M99" s="11" t="s">
        <v>19</v>
      </c>
    </row>
    <row r="100" spans="1:13" ht="60" customHeight="1" x14ac:dyDescent="0.35">
      <c r="A100" s="9" t="s">
        <v>490</v>
      </c>
      <c r="B100" s="1" t="s">
        <v>491</v>
      </c>
      <c r="C100" s="2" t="s">
        <v>25</v>
      </c>
      <c r="D100" s="3" t="s">
        <v>16</v>
      </c>
      <c r="E100" s="3" t="s">
        <v>17</v>
      </c>
      <c r="F100" s="3" t="s">
        <v>18</v>
      </c>
      <c r="G100" s="3" t="s">
        <v>19</v>
      </c>
      <c r="H100" s="4" t="s">
        <v>19</v>
      </c>
      <c r="I100" s="1" t="s">
        <v>492</v>
      </c>
      <c r="J100" s="1" t="s">
        <v>493</v>
      </c>
      <c r="K100" s="1" t="s">
        <v>494</v>
      </c>
      <c r="L100" s="3" t="str">
        <f t="shared" si="0"/>
        <v>Outstanding</v>
      </c>
      <c r="M100" s="11" t="s">
        <v>19</v>
      </c>
    </row>
    <row r="101" spans="1:13" ht="60" customHeight="1" x14ac:dyDescent="0.35">
      <c r="A101" s="9" t="s">
        <v>495</v>
      </c>
      <c r="B101" s="1" t="s">
        <v>496</v>
      </c>
      <c r="C101" s="2" t="s">
        <v>25</v>
      </c>
      <c r="D101" s="3" t="s">
        <v>16</v>
      </c>
      <c r="E101" s="3" t="s">
        <v>17</v>
      </c>
      <c r="F101" s="3" t="s">
        <v>18</v>
      </c>
      <c r="G101" s="3" t="s">
        <v>19</v>
      </c>
      <c r="H101" s="4" t="s">
        <v>19</v>
      </c>
      <c r="I101" s="1" t="s">
        <v>497</v>
      </c>
      <c r="J101" s="1" t="s">
        <v>498</v>
      </c>
      <c r="K101" s="1" t="s">
        <v>499</v>
      </c>
      <c r="L101" s="3" t="str">
        <f t="shared" si="0"/>
        <v>Outstanding</v>
      </c>
      <c r="M101" s="11" t="s">
        <v>19</v>
      </c>
    </row>
    <row r="102" spans="1:13" ht="60" customHeight="1" x14ac:dyDescent="0.35">
      <c r="A102" s="9" t="s">
        <v>500</v>
      </c>
      <c r="B102" s="1" t="s">
        <v>501</v>
      </c>
      <c r="C102" s="2" t="s">
        <v>25</v>
      </c>
      <c r="D102" s="3" t="s">
        <v>16</v>
      </c>
      <c r="E102" s="3" t="s">
        <v>17</v>
      </c>
      <c r="F102" s="3" t="s">
        <v>18</v>
      </c>
      <c r="G102" s="3" t="s">
        <v>19</v>
      </c>
      <c r="H102" s="4" t="s">
        <v>19</v>
      </c>
      <c r="I102" s="1" t="s">
        <v>502</v>
      </c>
      <c r="J102" s="1" t="s">
        <v>498</v>
      </c>
      <c r="K102" s="1" t="s">
        <v>503</v>
      </c>
      <c r="L102" s="3" t="str">
        <f t="shared" si="0"/>
        <v>Outstanding</v>
      </c>
      <c r="M102" s="11" t="s">
        <v>19</v>
      </c>
    </row>
    <row r="103" spans="1:13" ht="60" customHeight="1" x14ac:dyDescent="0.35">
      <c r="A103" s="9" t="s">
        <v>504</v>
      </c>
      <c r="B103" s="1" t="s">
        <v>505</v>
      </c>
      <c r="C103" s="2" t="s">
        <v>25</v>
      </c>
      <c r="D103" s="3" t="s">
        <v>16</v>
      </c>
      <c r="E103" s="3" t="s">
        <v>17</v>
      </c>
      <c r="F103" s="3" t="s">
        <v>18</v>
      </c>
      <c r="G103" s="3" t="s">
        <v>19</v>
      </c>
      <c r="H103" s="4" t="s">
        <v>19</v>
      </c>
      <c r="I103" s="1" t="s">
        <v>506</v>
      </c>
      <c r="J103" s="1" t="s">
        <v>507</v>
      </c>
      <c r="K103" s="1" t="s">
        <v>508</v>
      </c>
      <c r="L103" s="3" t="str">
        <f t="shared" si="0"/>
        <v>Outstanding</v>
      </c>
      <c r="M103" s="11" t="s">
        <v>19</v>
      </c>
    </row>
    <row r="104" spans="1:13" ht="60" customHeight="1" x14ac:dyDescent="0.35">
      <c r="A104" s="9" t="s">
        <v>509</v>
      </c>
      <c r="B104" s="1" t="s">
        <v>510</v>
      </c>
      <c r="C104" s="2" t="s">
        <v>25</v>
      </c>
      <c r="D104" s="3" t="s">
        <v>16</v>
      </c>
      <c r="E104" s="3" t="s">
        <v>17</v>
      </c>
      <c r="F104" s="3" t="s">
        <v>18</v>
      </c>
      <c r="G104" s="3" t="s">
        <v>19</v>
      </c>
      <c r="H104" s="4" t="s">
        <v>19</v>
      </c>
      <c r="I104" s="1" t="s">
        <v>511</v>
      </c>
      <c r="J104" s="1" t="s">
        <v>507</v>
      </c>
      <c r="K104" s="1" t="s">
        <v>512</v>
      </c>
      <c r="L104" s="3" t="str">
        <f t="shared" si="0"/>
        <v>Outstanding</v>
      </c>
      <c r="M104" s="11" t="s">
        <v>19</v>
      </c>
    </row>
    <row r="105" spans="1:13" ht="60" customHeight="1" x14ac:dyDescent="0.35">
      <c r="A105" s="9" t="s">
        <v>513</v>
      </c>
      <c r="B105" s="1" t="s">
        <v>514</v>
      </c>
      <c r="C105" s="2" t="s">
        <v>25</v>
      </c>
      <c r="D105" s="3" t="s">
        <v>16</v>
      </c>
      <c r="E105" s="3" t="s">
        <v>17</v>
      </c>
      <c r="F105" s="3" t="s">
        <v>18</v>
      </c>
      <c r="G105" s="3" t="s">
        <v>19</v>
      </c>
      <c r="H105" s="4" t="s">
        <v>19</v>
      </c>
      <c r="I105" s="1" t="s">
        <v>515</v>
      </c>
      <c r="J105" s="1" t="s">
        <v>516</v>
      </c>
      <c r="K105" s="1" t="s">
        <v>517</v>
      </c>
      <c r="L105" s="3" t="str">
        <f t="shared" si="0"/>
        <v>Outstanding</v>
      </c>
      <c r="M105" s="11" t="s">
        <v>19</v>
      </c>
    </row>
    <row r="106" spans="1:13" ht="60" customHeight="1" x14ac:dyDescent="0.35">
      <c r="A106" s="9" t="s">
        <v>518</v>
      </c>
      <c r="B106" s="1" t="s">
        <v>519</v>
      </c>
      <c r="C106" s="2" t="s">
        <v>25</v>
      </c>
      <c r="D106" s="3" t="s">
        <v>16</v>
      </c>
      <c r="E106" s="3" t="s">
        <v>17</v>
      </c>
      <c r="F106" s="3" t="s">
        <v>18</v>
      </c>
      <c r="G106" s="3" t="s">
        <v>19</v>
      </c>
      <c r="H106" s="4" t="s">
        <v>19</v>
      </c>
      <c r="I106" s="1" t="s">
        <v>520</v>
      </c>
      <c r="J106" s="1" t="s">
        <v>521</v>
      </c>
      <c r="K106" s="1" t="s">
        <v>522</v>
      </c>
      <c r="L106" s="3" t="str">
        <f t="shared" si="0"/>
        <v>Outstanding</v>
      </c>
      <c r="M106" s="11" t="s">
        <v>19</v>
      </c>
    </row>
    <row r="107" spans="1:13" ht="60" customHeight="1" x14ac:dyDescent="0.35">
      <c r="A107" s="9" t="s">
        <v>523</v>
      </c>
      <c r="B107" s="1" t="s">
        <v>524</v>
      </c>
      <c r="C107" s="2" t="s">
        <v>25</v>
      </c>
      <c r="D107" s="3" t="s">
        <v>16</v>
      </c>
      <c r="E107" s="3" t="s">
        <v>17</v>
      </c>
      <c r="F107" s="3" t="s">
        <v>18</v>
      </c>
      <c r="G107" s="3" t="s">
        <v>19</v>
      </c>
      <c r="H107" s="4" t="s">
        <v>19</v>
      </c>
      <c r="I107" s="1" t="s">
        <v>525</v>
      </c>
      <c r="J107" s="1" t="s">
        <v>521</v>
      </c>
      <c r="K107" s="1" t="s">
        <v>526</v>
      </c>
      <c r="L107" s="3" t="str">
        <f t="shared" si="0"/>
        <v>Outstanding</v>
      </c>
      <c r="M107" s="11" t="s">
        <v>19</v>
      </c>
    </row>
    <row r="108" spans="1:13" ht="60" customHeight="1" x14ac:dyDescent="0.35">
      <c r="A108" s="9" t="s">
        <v>527</v>
      </c>
      <c r="B108" s="1" t="s">
        <v>528</v>
      </c>
      <c r="C108" s="2" t="s">
        <v>25</v>
      </c>
      <c r="D108" s="3" t="s">
        <v>16</v>
      </c>
      <c r="E108" s="3" t="s">
        <v>17</v>
      </c>
      <c r="F108" s="3" t="s">
        <v>18</v>
      </c>
      <c r="G108" s="3" t="s">
        <v>19</v>
      </c>
      <c r="H108" s="4" t="s">
        <v>19</v>
      </c>
      <c r="I108" s="1" t="s">
        <v>529</v>
      </c>
      <c r="J108" s="1" t="s">
        <v>516</v>
      </c>
      <c r="K108" s="1" t="s">
        <v>530</v>
      </c>
      <c r="L108" s="3" t="str">
        <f t="shared" si="0"/>
        <v>Outstanding</v>
      </c>
      <c r="M108" s="11" t="s">
        <v>19</v>
      </c>
    </row>
    <row r="109" spans="1:13" ht="60" customHeight="1" x14ac:dyDescent="0.35">
      <c r="A109" s="9" t="s">
        <v>531</v>
      </c>
      <c r="B109" s="1" t="s">
        <v>532</v>
      </c>
      <c r="C109" s="2" t="s">
        <v>25</v>
      </c>
      <c r="D109" s="3" t="s">
        <v>16</v>
      </c>
      <c r="E109" s="3" t="s">
        <v>17</v>
      </c>
      <c r="F109" s="3" t="s">
        <v>18</v>
      </c>
      <c r="G109" s="3" t="s">
        <v>19</v>
      </c>
      <c r="H109" s="4" t="s">
        <v>19</v>
      </c>
      <c r="I109" s="1" t="s">
        <v>533</v>
      </c>
      <c r="J109" s="1" t="s">
        <v>521</v>
      </c>
      <c r="K109" s="1" t="s">
        <v>534</v>
      </c>
      <c r="L109" s="3" t="str">
        <f t="shared" si="0"/>
        <v>Outstanding</v>
      </c>
      <c r="M109" s="11" t="s">
        <v>19</v>
      </c>
    </row>
    <row r="110" spans="1:13" ht="60" customHeight="1" x14ac:dyDescent="0.35">
      <c r="A110" s="9" t="s">
        <v>535</v>
      </c>
      <c r="B110" s="1" t="s">
        <v>536</v>
      </c>
      <c r="C110" s="2" t="s">
        <v>25</v>
      </c>
      <c r="D110" s="3" t="s">
        <v>16</v>
      </c>
      <c r="E110" s="3" t="s">
        <v>17</v>
      </c>
      <c r="F110" s="3" t="s">
        <v>18</v>
      </c>
      <c r="G110" s="3" t="s">
        <v>19</v>
      </c>
      <c r="H110" s="4" t="s">
        <v>19</v>
      </c>
      <c r="I110" s="1" t="s">
        <v>537</v>
      </c>
      <c r="J110" s="1" t="s">
        <v>521</v>
      </c>
      <c r="K110" s="1" t="s">
        <v>538</v>
      </c>
      <c r="L110" s="3" t="str">
        <f t="shared" si="0"/>
        <v>Outstanding</v>
      </c>
      <c r="M110" s="11" t="s">
        <v>19</v>
      </c>
    </row>
    <row r="111" spans="1:13" ht="60" customHeight="1" x14ac:dyDescent="0.35">
      <c r="A111" s="9" t="s">
        <v>539</v>
      </c>
      <c r="B111" s="1" t="s">
        <v>540</v>
      </c>
      <c r="C111" s="2" t="s">
        <v>25</v>
      </c>
      <c r="D111" s="3" t="s">
        <v>16</v>
      </c>
      <c r="E111" s="3" t="s">
        <v>17</v>
      </c>
      <c r="F111" s="3" t="s">
        <v>18</v>
      </c>
      <c r="G111" s="3" t="s">
        <v>19</v>
      </c>
      <c r="H111" s="4" t="s">
        <v>19</v>
      </c>
      <c r="I111" s="1" t="s">
        <v>541</v>
      </c>
      <c r="J111" s="1" t="s">
        <v>542</v>
      </c>
      <c r="K111" s="1" t="s">
        <v>543</v>
      </c>
      <c r="L111" s="3" t="str">
        <f t="shared" si="0"/>
        <v>Outstanding</v>
      </c>
      <c r="M111" s="11" t="s">
        <v>19</v>
      </c>
    </row>
    <row r="112" spans="1:13" ht="60" customHeight="1" x14ac:dyDescent="0.35">
      <c r="A112" s="9" t="s">
        <v>544</v>
      </c>
      <c r="B112" s="1" t="s">
        <v>545</v>
      </c>
      <c r="C112" s="2" t="s">
        <v>25</v>
      </c>
      <c r="D112" s="3" t="s">
        <v>16</v>
      </c>
      <c r="E112" s="3" t="s">
        <v>17</v>
      </c>
      <c r="F112" s="3" t="s">
        <v>18</v>
      </c>
      <c r="G112" s="3" t="s">
        <v>19</v>
      </c>
      <c r="H112" s="4" t="s">
        <v>19</v>
      </c>
      <c r="I112" s="1" t="s">
        <v>546</v>
      </c>
      <c r="J112" s="1" t="s">
        <v>419</v>
      </c>
      <c r="K112" s="1" t="s">
        <v>547</v>
      </c>
      <c r="L112" s="3" t="str">
        <f t="shared" si="0"/>
        <v>Outstanding</v>
      </c>
      <c r="M112" s="11" t="s">
        <v>19</v>
      </c>
    </row>
    <row r="113" spans="1:13" ht="60" customHeight="1" x14ac:dyDescent="0.35">
      <c r="A113" s="9" t="s">
        <v>548</v>
      </c>
      <c r="B113" s="1" t="s">
        <v>549</v>
      </c>
      <c r="C113" s="2" t="s">
        <v>25</v>
      </c>
      <c r="D113" s="3" t="s">
        <v>16</v>
      </c>
      <c r="E113" s="3" t="s">
        <v>17</v>
      </c>
      <c r="F113" s="3" t="s">
        <v>18</v>
      </c>
      <c r="G113" s="3" t="s">
        <v>19</v>
      </c>
      <c r="H113" s="4" t="s">
        <v>19</v>
      </c>
      <c r="I113" s="1" t="s">
        <v>550</v>
      </c>
      <c r="J113" s="1" t="s">
        <v>551</v>
      </c>
      <c r="K113" s="1" t="s">
        <v>552</v>
      </c>
      <c r="L113" s="3" t="str">
        <f t="shared" si="0"/>
        <v>Outstanding</v>
      </c>
      <c r="M113" s="11" t="s">
        <v>19</v>
      </c>
    </row>
    <row r="114" spans="1:13" ht="60" customHeight="1" x14ac:dyDescent="0.35">
      <c r="A114" s="9" t="s">
        <v>553</v>
      </c>
      <c r="B114" s="1" t="s">
        <v>554</v>
      </c>
      <c r="C114" s="2" t="s">
        <v>25</v>
      </c>
      <c r="D114" s="3" t="s">
        <v>16</v>
      </c>
      <c r="E114" s="3" t="s">
        <v>17</v>
      </c>
      <c r="F114" s="3" t="s">
        <v>18</v>
      </c>
      <c r="G114" s="3" t="s">
        <v>19</v>
      </c>
      <c r="H114" s="4" t="s">
        <v>19</v>
      </c>
      <c r="I114" s="1" t="s">
        <v>555</v>
      </c>
      <c r="J114" s="1" t="s">
        <v>551</v>
      </c>
      <c r="K114" s="1" t="s">
        <v>556</v>
      </c>
      <c r="L114" s="3" t="str">
        <f t="shared" si="0"/>
        <v>Outstanding</v>
      </c>
      <c r="M114" s="11" t="s">
        <v>19</v>
      </c>
    </row>
    <row r="115" spans="1:13" ht="60" customHeight="1" x14ac:dyDescent="0.35">
      <c r="A115" s="9" t="s">
        <v>557</v>
      </c>
      <c r="B115" s="1" t="s">
        <v>558</v>
      </c>
      <c r="C115" s="2" t="s">
        <v>25</v>
      </c>
      <c r="D115" s="3" t="s">
        <v>16</v>
      </c>
      <c r="E115" s="3" t="s">
        <v>17</v>
      </c>
      <c r="F115" s="3" t="s">
        <v>18</v>
      </c>
      <c r="G115" s="3" t="s">
        <v>19</v>
      </c>
      <c r="H115" s="4" t="s">
        <v>19</v>
      </c>
      <c r="I115" s="1" t="s">
        <v>559</v>
      </c>
      <c r="J115" s="1" t="s">
        <v>551</v>
      </c>
      <c r="K115" s="1" t="s">
        <v>560</v>
      </c>
      <c r="L115" s="3" t="str">
        <f t="shared" si="0"/>
        <v>Outstanding</v>
      </c>
      <c r="M115" s="11" t="s">
        <v>19</v>
      </c>
    </row>
    <row r="116" spans="1:13" ht="60" customHeight="1" x14ac:dyDescent="0.35">
      <c r="A116" s="9" t="s">
        <v>561</v>
      </c>
      <c r="B116" s="1" t="s">
        <v>562</v>
      </c>
      <c r="C116" s="2" t="s">
        <v>25</v>
      </c>
      <c r="D116" s="3" t="s">
        <v>16</v>
      </c>
      <c r="E116" s="3" t="s">
        <v>17</v>
      </c>
      <c r="F116" s="3" t="s">
        <v>18</v>
      </c>
      <c r="G116" s="3" t="s">
        <v>19</v>
      </c>
      <c r="H116" s="4" t="s">
        <v>19</v>
      </c>
      <c r="I116" s="1" t="s">
        <v>563</v>
      </c>
      <c r="J116" s="1" t="s">
        <v>507</v>
      </c>
      <c r="K116" s="1" t="s">
        <v>564</v>
      </c>
      <c r="L116" s="3" t="str">
        <f t="shared" si="0"/>
        <v>Outstanding</v>
      </c>
      <c r="M116" s="11" t="s">
        <v>19</v>
      </c>
    </row>
    <row r="117" spans="1:13" ht="60" customHeight="1" x14ac:dyDescent="0.35">
      <c r="A117" s="9" t="s">
        <v>565</v>
      </c>
      <c r="B117" s="1" t="s">
        <v>566</v>
      </c>
      <c r="C117" s="2" t="s">
        <v>25</v>
      </c>
      <c r="D117" s="3" t="s">
        <v>16</v>
      </c>
      <c r="E117" s="3" t="s">
        <v>17</v>
      </c>
      <c r="F117" s="3" t="s">
        <v>18</v>
      </c>
      <c r="G117" s="3" t="s">
        <v>19</v>
      </c>
      <c r="H117" s="4" t="s">
        <v>19</v>
      </c>
      <c r="I117" s="1" t="s">
        <v>567</v>
      </c>
      <c r="J117" s="1" t="s">
        <v>507</v>
      </c>
      <c r="K117" s="1" t="s">
        <v>568</v>
      </c>
      <c r="L117" s="3" t="str">
        <f t="shared" si="0"/>
        <v>Outstanding</v>
      </c>
      <c r="M117" s="11" t="s">
        <v>19</v>
      </c>
    </row>
    <row r="118" spans="1:13" ht="60" customHeight="1" x14ac:dyDescent="0.35">
      <c r="A118" s="9" t="s">
        <v>569</v>
      </c>
      <c r="B118" s="1" t="s">
        <v>570</v>
      </c>
      <c r="C118" s="2" t="s">
        <v>25</v>
      </c>
      <c r="D118" s="3" t="s">
        <v>16</v>
      </c>
      <c r="E118" s="3" t="s">
        <v>17</v>
      </c>
      <c r="F118" s="3" t="s">
        <v>18</v>
      </c>
      <c r="G118" s="3" t="s">
        <v>19</v>
      </c>
      <c r="H118" s="4" t="s">
        <v>19</v>
      </c>
      <c r="I118" s="1" t="s">
        <v>571</v>
      </c>
      <c r="J118" s="1" t="s">
        <v>572</v>
      </c>
      <c r="K118" s="1" t="s">
        <v>573</v>
      </c>
      <c r="L118" s="3" t="str">
        <f t="shared" si="0"/>
        <v>Outstanding</v>
      </c>
      <c r="M118" s="11" t="s">
        <v>19</v>
      </c>
    </row>
    <row r="119" spans="1:13" ht="60" customHeight="1" x14ac:dyDescent="0.35">
      <c r="A119" s="9" t="s">
        <v>574</v>
      </c>
      <c r="B119" s="1" t="s">
        <v>575</v>
      </c>
      <c r="C119" s="2" t="s">
        <v>25</v>
      </c>
      <c r="D119" s="3" t="s">
        <v>16</v>
      </c>
      <c r="E119" s="3" t="s">
        <v>17</v>
      </c>
      <c r="F119" s="3" t="s">
        <v>18</v>
      </c>
      <c r="G119" s="3" t="s">
        <v>19</v>
      </c>
      <c r="H119" s="4" t="s">
        <v>19</v>
      </c>
      <c r="I119" s="1" t="s">
        <v>576</v>
      </c>
      <c r="J119" s="1" t="s">
        <v>572</v>
      </c>
      <c r="K119" s="1" t="s">
        <v>577</v>
      </c>
      <c r="L119" s="3" t="str">
        <f t="shared" si="0"/>
        <v>Outstanding</v>
      </c>
      <c r="M119" s="11" t="s">
        <v>19</v>
      </c>
    </row>
    <row r="120" spans="1:13" ht="60" customHeight="1" x14ac:dyDescent="0.35">
      <c r="A120" s="9" t="s">
        <v>578</v>
      </c>
      <c r="B120" s="1" t="s">
        <v>579</v>
      </c>
      <c r="C120" s="2" t="s">
        <v>25</v>
      </c>
      <c r="D120" s="3" t="s">
        <v>16</v>
      </c>
      <c r="E120" s="3" t="s">
        <v>17</v>
      </c>
      <c r="F120" s="3" t="s">
        <v>18</v>
      </c>
      <c r="G120" s="3" t="s">
        <v>19</v>
      </c>
      <c r="H120" s="4" t="s">
        <v>19</v>
      </c>
      <c r="I120" s="1" t="s">
        <v>580</v>
      </c>
      <c r="J120" s="1" t="s">
        <v>572</v>
      </c>
      <c r="K120" s="1" t="s">
        <v>581</v>
      </c>
      <c r="L120" s="3" t="str">
        <f t="shared" si="0"/>
        <v>Outstanding</v>
      </c>
      <c r="M120" s="11" t="s">
        <v>19</v>
      </c>
    </row>
    <row r="121" spans="1:13" ht="60" customHeight="1" x14ac:dyDescent="0.35">
      <c r="A121" s="9" t="s">
        <v>582</v>
      </c>
      <c r="B121" s="1" t="s">
        <v>583</v>
      </c>
      <c r="C121" s="2" t="s">
        <v>25</v>
      </c>
      <c r="D121" s="3" t="s">
        <v>16</v>
      </c>
      <c r="E121" s="3" t="s">
        <v>17</v>
      </c>
      <c r="F121" s="3" t="s">
        <v>18</v>
      </c>
      <c r="G121" s="3" t="s">
        <v>19</v>
      </c>
      <c r="H121" s="4" t="s">
        <v>19</v>
      </c>
      <c r="I121" s="1" t="s">
        <v>584</v>
      </c>
      <c r="J121" s="1" t="s">
        <v>572</v>
      </c>
      <c r="K121" s="1" t="s">
        <v>585</v>
      </c>
      <c r="L121" s="3" t="str">
        <f t="shared" si="0"/>
        <v>Outstanding</v>
      </c>
      <c r="M121" s="11" t="s">
        <v>19</v>
      </c>
    </row>
    <row r="122" spans="1:13" ht="60" customHeight="1" x14ac:dyDescent="0.35">
      <c r="A122" s="9" t="s">
        <v>586</v>
      </c>
      <c r="B122" s="1" t="s">
        <v>587</v>
      </c>
      <c r="C122" s="2" t="s">
        <v>25</v>
      </c>
      <c r="D122" s="3" t="s">
        <v>16</v>
      </c>
      <c r="E122" s="3" t="s">
        <v>17</v>
      </c>
      <c r="F122" s="3" t="s">
        <v>18</v>
      </c>
      <c r="G122" s="3" t="s">
        <v>19</v>
      </c>
      <c r="H122" s="4" t="s">
        <v>19</v>
      </c>
      <c r="I122" s="1" t="s">
        <v>588</v>
      </c>
      <c r="J122" s="1" t="s">
        <v>572</v>
      </c>
      <c r="K122" s="1" t="s">
        <v>589</v>
      </c>
      <c r="L122" s="3" t="str">
        <f t="shared" si="0"/>
        <v>Outstanding</v>
      </c>
      <c r="M122" s="11" t="s">
        <v>19</v>
      </c>
    </row>
    <row r="123" spans="1:13" ht="60" customHeight="1" x14ac:dyDescent="0.35">
      <c r="A123" s="9" t="s">
        <v>590</v>
      </c>
      <c r="B123" s="1" t="s">
        <v>591</v>
      </c>
      <c r="C123" s="2" t="s">
        <v>25</v>
      </c>
      <c r="D123" s="3" t="s">
        <v>16</v>
      </c>
      <c r="E123" s="3" t="s">
        <v>17</v>
      </c>
      <c r="F123" s="3" t="s">
        <v>18</v>
      </c>
      <c r="G123" s="3" t="s">
        <v>19</v>
      </c>
      <c r="H123" s="4" t="s">
        <v>19</v>
      </c>
      <c r="I123" s="1" t="s">
        <v>592</v>
      </c>
      <c r="J123" s="1" t="s">
        <v>593</v>
      </c>
      <c r="K123" s="1" t="s">
        <v>594</v>
      </c>
      <c r="L123" s="3" t="str">
        <f t="shared" si="0"/>
        <v>Outstanding</v>
      </c>
      <c r="M123" s="11" t="s">
        <v>19</v>
      </c>
    </row>
    <row r="124" spans="1:13" ht="60" customHeight="1" x14ac:dyDescent="0.35">
      <c r="A124" s="9" t="s">
        <v>595</v>
      </c>
      <c r="B124" s="1" t="s">
        <v>596</v>
      </c>
      <c r="C124" s="2" t="s">
        <v>25</v>
      </c>
      <c r="D124" s="3" t="s">
        <v>16</v>
      </c>
      <c r="E124" s="3" t="s">
        <v>17</v>
      </c>
      <c r="F124" s="3" t="s">
        <v>18</v>
      </c>
      <c r="G124" s="3" t="s">
        <v>19</v>
      </c>
      <c r="H124" s="4" t="s">
        <v>19</v>
      </c>
      <c r="I124" s="1" t="s">
        <v>597</v>
      </c>
      <c r="J124" s="1" t="s">
        <v>598</v>
      </c>
      <c r="K124" s="1" t="s">
        <v>599</v>
      </c>
      <c r="L124" s="3" t="str">
        <f t="shared" si="0"/>
        <v>Outstanding</v>
      </c>
      <c r="M124" s="11" t="s">
        <v>19</v>
      </c>
    </row>
    <row r="125" spans="1:13" ht="60" customHeight="1" x14ac:dyDescent="0.35">
      <c r="A125" s="9" t="s">
        <v>600</v>
      </c>
      <c r="B125" s="1" t="s">
        <v>601</v>
      </c>
      <c r="C125" s="2" t="s">
        <v>25</v>
      </c>
      <c r="D125" s="3" t="s">
        <v>16</v>
      </c>
      <c r="E125" s="3" t="s">
        <v>17</v>
      </c>
      <c r="F125" s="3" t="s">
        <v>18</v>
      </c>
      <c r="G125" s="3" t="s">
        <v>19</v>
      </c>
      <c r="H125" s="4" t="s">
        <v>19</v>
      </c>
      <c r="I125" s="1" t="s">
        <v>602</v>
      </c>
      <c r="J125" s="1" t="s">
        <v>603</v>
      </c>
      <c r="K125" s="1" t="s">
        <v>604</v>
      </c>
      <c r="L125" s="3" t="str">
        <f t="shared" si="0"/>
        <v>Outstanding</v>
      </c>
      <c r="M125" s="11" t="s">
        <v>19</v>
      </c>
    </row>
    <row r="126" spans="1:13" ht="60" customHeight="1" x14ac:dyDescent="0.35">
      <c r="A126" s="9" t="s">
        <v>605</v>
      </c>
      <c r="B126" s="1" t="s">
        <v>606</v>
      </c>
      <c r="C126" s="2" t="s">
        <v>56</v>
      </c>
      <c r="D126" s="3" t="s">
        <v>16</v>
      </c>
      <c r="E126" s="3" t="s">
        <v>17</v>
      </c>
      <c r="F126" s="3" t="s">
        <v>18</v>
      </c>
      <c r="G126" s="3" t="s">
        <v>19</v>
      </c>
      <c r="H126" s="4" t="s">
        <v>19</v>
      </c>
      <c r="I126" s="1" t="s">
        <v>607</v>
      </c>
      <c r="J126" s="1" t="s">
        <v>603</v>
      </c>
      <c r="K126" s="1" t="s">
        <v>608</v>
      </c>
      <c r="L126" s="3" t="str">
        <f t="shared" si="0"/>
        <v>Outstanding</v>
      </c>
      <c r="M126" s="11" t="s">
        <v>19</v>
      </c>
    </row>
    <row r="127" spans="1:13" ht="60" customHeight="1" x14ac:dyDescent="0.35">
      <c r="A127" s="9" t="s">
        <v>609</v>
      </c>
      <c r="B127" s="1" t="s">
        <v>610</v>
      </c>
      <c r="C127" s="2" t="s">
        <v>25</v>
      </c>
      <c r="D127" s="3" t="s">
        <v>16</v>
      </c>
      <c r="E127" s="3" t="s">
        <v>17</v>
      </c>
      <c r="F127" s="3" t="s">
        <v>18</v>
      </c>
      <c r="G127" s="3" t="s">
        <v>19</v>
      </c>
      <c r="H127" s="4" t="s">
        <v>19</v>
      </c>
      <c r="I127" s="1" t="s">
        <v>611</v>
      </c>
      <c r="J127" s="1" t="s">
        <v>612</v>
      </c>
      <c r="K127" s="1" t="s">
        <v>613</v>
      </c>
      <c r="L127" s="3" t="str">
        <f t="shared" si="0"/>
        <v>Outstanding</v>
      </c>
      <c r="M127" s="11" t="s">
        <v>19</v>
      </c>
    </row>
    <row r="128" spans="1:13" ht="60" customHeight="1" x14ac:dyDescent="0.35">
      <c r="A128" s="9" t="s">
        <v>614</v>
      </c>
      <c r="B128" s="1" t="s">
        <v>615</v>
      </c>
      <c r="C128" s="2" t="s">
        <v>25</v>
      </c>
      <c r="D128" s="3" t="s">
        <v>16</v>
      </c>
      <c r="E128" s="3" t="s">
        <v>17</v>
      </c>
      <c r="F128" s="3" t="s">
        <v>18</v>
      </c>
      <c r="G128" s="3" t="s">
        <v>19</v>
      </c>
      <c r="H128" s="4" t="s">
        <v>19</v>
      </c>
      <c r="I128" s="1" t="s">
        <v>616</v>
      </c>
      <c r="J128" s="1" t="s">
        <v>603</v>
      </c>
      <c r="K128" s="1" t="s">
        <v>617</v>
      </c>
      <c r="L128" s="3" t="str">
        <f t="shared" si="0"/>
        <v>Outstanding</v>
      </c>
      <c r="M128" s="11" t="s">
        <v>19</v>
      </c>
    </row>
    <row r="129" spans="1:13" ht="60" customHeight="1" x14ac:dyDescent="0.35">
      <c r="A129" s="9" t="s">
        <v>618</v>
      </c>
      <c r="B129" s="1" t="s">
        <v>619</v>
      </c>
      <c r="C129" s="2" t="s">
        <v>25</v>
      </c>
      <c r="D129" s="3" t="s">
        <v>16</v>
      </c>
      <c r="E129" s="3" t="s">
        <v>17</v>
      </c>
      <c r="F129" s="3" t="s">
        <v>18</v>
      </c>
      <c r="G129" s="3" t="s">
        <v>19</v>
      </c>
      <c r="H129" s="4" t="s">
        <v>19</v>
      </c>
      <c r="I129" s="1" t="s">
        <v>620</v>
      </c>
      <c r="J129" s="1" t="s">
        <v>603</v>
      </c>
      <c r="K129" s="1" t="s">
        <v>621</v>
      </c>
      <c r="L129" s="3" t="str">
        <f t="shared" si="0"/>
        <v>Outstanding</v>
      </c>
      <c r="M129" s="11" t="s">
        <v>19</v>
      </c>
    </row>
    <row r="130" spans="1:13" ht="60" customHeight="1" x14ac:dyDescent="0.35">
      <c r="A130" s="9" t="s">
        <v>622</v>
      </c>
      <c r="B130" s="1" t="s">
        <v>623</v>
      </c>
      <c r="C130" s="2" t="s">
        <v>25</v>
      </c>
      <c r="D130" s="3" t="s">
        <v>16</v>
      </c>
      <c r="E130" s="3" t="s">
        <v>17</v>
      </c>
      <c r="F130" s="3" t="s">
        <v>18</v>
      </c>
      <c r="G130" s="3" t="s">
        <v>19</v>
      </c>
      <c r="H130" s="4" t="s">
        <v>19</v>
      </c>
      <c r="I130" s="1" t="s">
        <v>624</v>
      </c>
      <c r="J130" s="1" t="s">
        <v>625</v>
      </c>
      <c r="K130" s="1" t="s">
        <v>626</v>
      </c>
      <c r="L130" s="3" t="str">
        <f t="shared" si="0"/>
        <v>Outstanding</v>
      </c>
      <c r="M130" s="11" t="s">
        <v>19</v>
      </c>
    </row>
    <row r="131" spans="1:13" ht="60" customHeight="1" x14ac:dyDescent="0.35">
      <c r="A131" s="9" t="s">
        <v>627</v>
      </c>
      <c r="B131" s="1" t="s">
        <v>628</v>
      </c>
      <c r="C131" s="2" t="s">
        <v>25</v>
      </c>
      <c r="D131" s="3" t="s">
        <v>16</v>
      </c>
      <c r="E131" s="3" t="s">
        <v>17</v>
      </c>
      <c r="F131" s="3" t="s">
        <v>18</v>
      </c>
      <c r="G131" s="3" t="s">
        <v>19</v>
      </c>
      <c r="H131" s="4" t="s">
        <v>19</v>
      </c>
      <c r="I131" s="1" t="s">
        <v>629</v>
      </c>
      <c r="J131" s="1" t="s">
        <v>603</v>
      </c>
      <c r="K131" s="1" t="s">
        <v>630</v>
      </c>
      <c r="L131" s="3" t="str">
        <f t="shared" si="0"/>
        <v>Outstanding</v>
      </c>
      <c r="M131" s="11" t="s">
        <v>19</v>
      </c>
    </row>
    <row r="132" spans="1:13" ht="60" customHeight="1" x14ac:dyDescent="0.35">
      <c r="A132" s="9" t="s">
        <v>631</v>
      </c>
      <c r="B132" s="1" t="s">
        <v>632</v>
      </c>
      <c r="C132" s="2" t="s">
        <v>25</v>
      </c>
      <c r="D132" s="3" t="s">
        <v>16</v>
      </c>
      <c r="E132" s="3" t="s">
        <v>17</v>
      </c>
      <c r="F132" s="3" t="s">
        <v>18</v>
      </c>
      <c r="G132" s="3" t="s">
        <v>19</v>
      </c>
      <c r="H132" s="4" t="s">
        <v>19</v>
      </c>
      <c r="I132" s="1" t="s">
        <v>633</v>
      </c>
      <c r="J132" s="1" t="s">
        <v>634</v>
      </c>
      <c r="K132" s="1" t="s">
        <v>635</v>
      </c>
      <c r="L132" s="3" t="str">
        <f t="shared" si="0"/>
        <v>Outstanding</v>
      </c>
      <c r="M132" s="11" t="s">
        <v>19</v>
      </c>
    </row>
    <row r="133" spans="1:13" ht="60" customHeight="1" x14ac:dyDescent="0.35">
      <c r="A133" s="9" t="s">
        <v>636</v>
      </c>
      <c r="B133" s="1" t="s">
        <v>637</v>
      </c>
      <c r="C133" s="2" t="s">
        <v>25</v>
      </c>
      <c r="D133" s="3" t="s">
        <v>16</v>
      </c>
      <c r="E133" s="3" t="s">
        <v>17</v>
      </c>
      <c r="F133" s="3" t="s">
        <v>18</v>
      </c>
      <c r="G133" s="3" t="s">
        <v>19</v>
      </c>
      <c r="H133" s="4" t="s">
        <v>19</v>
      </c>
      <c r="I133" s="1" t="s">
        <v>638</v>
      </c>
      <c r="J133" s="1" t="s">
        <v>634</v>
      </c>
      <c r="K133" s="1" t="s">
        <v>639</v>
      </c>
      <c r="L133" s="3" t="str">
        <f t="shared" si="0"/>
        <v>Outstanding</v>
      </c>
      <c r="M133" s="11" t="s">
        <v>19</v>
      </c>
    </row>
    <row r="134" spans="1:13" ht="60" customHeight="1" x14ac:dyDescent="0.35">
      <c r="A134" s="9" t="s">
        <v>640</v>
      </c>
      <c r="B134" s="1" t="s">
        <v>641</v>
      </c>
      <c r="C134" s="2" t="s">
        <v>25</v>
      </c>
      <c r="D134" s="3" t="s">
        <v>16</v>
      </c>
      <c r="E134" s="3" t="s">
        <v>17</v>
      </c>
      <c r="F134" s="3" t="s">
        <v>18</v>
      </c>
      <c r="G134" s="3" t="s">
        <v>19</v>
      </c>
      <c r="H134" s="4" t="s">
        <v>19</v>
      </c>
      <c r="I134" s="1" t="s">
        <v>642</v>
      </c>
      <c r="J134" s="1" t="s">
        <v>634</v>
      </c>
      <c r="K134" s="1" t="s">
        <v>643</v>
      </c>
      <c r="L134" s="3" t="str">
        <f t="shared" si="0"/>
        <v>Outstanding</v>
      </c>
      <c r="M134" s="11" t="s">
        <v>19</v>
      </c>
    </row>
    <row r="135" spans="1:13" ht="60" customHeight="1" x14ac:dyDescent="0.35">
      <c r="A135" s="9" t="s">
        <v>644</v>
      </c>
      <c r="B135" s="1" t="s">
        <v>645</v>
      </c>
      <c r="C135" s="2" t="s">
        <v>25</v>
      </c>
      <c r="D135" s="3" t="s">
        <v>16</v>
      </c>
      <c r="E135" s="3" t="s">
        <v>17</v>
      </c>
      <c r="F135" s="3" t="s">
        <v>18</v>
      </c>
      <c r="G135" s="3" t="s">
        <v>19</v>
      </c>
      <c r="H135" s="4" t="s">
        <v>19</v>
      </c>
      <c r="I135" s="1" t="s">
        <v>646</v>
      </c>
      <c r="J135" s="1" t="s">
        <v>634</v>
      </c>
      <c r="K135" s="1" t="s">
        <v>647</v>
      </c>
      <c r="L135" s="3" t="str">
        <f t="shared" si="0"/>
        <v>Outstanding</v>
      </c>
      <c r="M135" s="11" t="s">
        <v>19</v>
      </c>
    </row>
    <row r="136" spans="1:13" ht="60" customHeight="1" x14ac:dyDescent="0.35">
      <c r="A136" s="9" t="s">
        <v>648</v>
      </c>
      <c r="B136" s="1" t="s">
        <v>649</v>
      </c>
      <c r="C136" s="2" t="s">
        <v>25</v>
      </c>
      <c r="D136" s="3" t="s">
        <v>16</v>
      </c>
      <c r="E136" s="3" t="s">
        <v>17</v>
      </c>
      <c r="F136" s="3" t="s">
        <v>18</v>
      </c>
      <c r="G136" s="3" t="s">
        <v>19</v>
      </c>
      <c r="H136" s="4" t="s">
        <v>19</v>
      </c>
      <c r="I136" s="1" t="s">
        <v>650</v>
      </c>
      <c r="J136" s="1" t="s">
        <v>634</v>
      </c>
      <c r="K136" s="1" t="s">
        <v>651</v>
      </c>
      <c r="L136" s="3" t="str">
        <f t="shared" si="0"/>
        <v>Outstanding</v>
      </c>
      <c r="M136" s="11" t="s">
        <v>19</v>
      </c>
    </row>
    <row r="137" spans="1:13" ht="60" customHeight="1" x14ac:dyDescent="0.35">
      <c r="A137" s="9" t="s">
        <v>652</v>
      </c>
      <c r="B137" s="1" t="s">
        <v>653</v>
      </c>
      <c r="C137" s="2" t="s">
        <v>25</v>
      </c>
      <c r="D137" s="3" t="s">
        <v>16</v>
      </c>
      <c r="E137" s="3" t="s">
        <v>17</v>
      </c>
      <c r="F137" s="3" t="s">
        <v>18</v>
      </c>
      <c r="G137" s="3" t="s">
        <v>19</v>
      </c>
      <c r="H137" s="4" t="s">
        <v>19</v>
      </c>
      <c r="I137" s="1" t="s">
        <v>654</v>
      </c>
      <c r="J137" s="1" t="s">
        <v>603</v>
      </c>
      <c r="K137" s="1" t="s">
        <v>655</v>
      </c>
      <c r="L137" s="3" t="str">
        <f t="shared" si="0"/>
        <v>Outstanding</v>
      </c>
      <c r="M137" s="11" t="s">
        <v>19</v>
      </c>
    </row>
    <row r="138" spans="1:13" ht="60" customHeight="1" x14ac:dyDescent="0.35">
      <c r="A138" s="9" t="s">
        <v>656</v>
      </c>
      <c r="B138" s="1" t="s">
        <v>657</v>
      </c>
      <c r="C138" s="2" t="s">
        <v>25</v>
      </c>
      <c r="D138" s="3" t="s">
        <v>16</v>
      </c>
      <c r="E138" s="3" t="s">
        <v>17</v>
      </c>
      <c r="F138" s="3" t="s">
        <v>18</v>
      </c>
      <c r="G138" s="3" t="s">
        <v>19</v>
      </c>
      <c r="H138" s="4" t="s">
        <v>19</v>
      </c>
      <c r="I138" s="1" t="s">
        <v>658</v>
      </c>
      <c r="J138" s="1" t="s">
        <v>603</v>
      </c>
      <c r="K138" s="1" t="s">
        <v>659</v>
      </c>
      <c r="L138" s="3" t="str">
        <f t="shared" si="0"/>
        <v>Outstanding</v>
      </c>
      <c r="M138" s="11" t="s">
        <v>19</v>
      </c>
    </row>
    <row r="139" spans="1:13" ht="60" customHeight="1" x14ac:dyDescent="0.35">
      <c r="A139" s="9" t="s">
        <v>660</v>
      </c>
      <c r="B139" s="1" t="s">
        <v>661</v>
      </c>
      <c r="C139" s="2" t="s">
        <v>25</v>
      </c>
      <c r="D139" s="3" t="s">
        <v>16</v>
      </c>
      <c r="E139" s="3" t="s">
        <v>17</v>
      </c>
      <c r="F139" s="3" t="s">
        <v>18</v>
      </c>
      <c r="G139" s="3" t="s">
        <v>19</v>
      </c>
      <c r="H139" s="4" t="s">
        <v>19</v>
      </c>
      <c r="I139" s="1" t="s">
        <v>662</v>
      </c>
      <c r="J139" s="1" t="s">
        <v>603</v>
      </c>
      <c r="K139" s="1" t="s">
        <v>663</v>
      </c>
      <c r="L139" s="3" t="str">
        <f t="shared" si="0"/>
        <v>Outstanding</v>
      </c>
      <c r="M139" s="11" t="s">
        <v>19</v>
      </c>
    </row>
    <row r="140" spans="1:13" ht="60" customHeight="1" x14ac:dyDescent="0.35">
      <c r="A140" s="9" t="s">
        <v>664</v>
      </c>
      <c r="B140" s="1" t="s">
        <v>665</v>
      </c>
      <c r="C140" s="2" t="s">
        <v>25</v>
      </c>
      <c r="D140" s="3" t="s">
        <v>16</v>
      </c>
      <c r="E140" s="3" t="s">
        <v>17</v>
      </c>
      <c r="F140" s="3" t="s">
        <v>18</v>
      </c>
      <c r="G140" s="3" t="s">
        <v>19</v>
      </c>
      <c r="H140" s="4" t="s">
        <v>19</v>
      </c>
      <c r="I140" s="1" t="s">
        <v>666</v>
      </c>
      <c r="J140" s="1" t="s">
        <v>667</v>
      </c>
      <c r="K140" s="1" t="s">
        <v>668</v>
      </c>
      <c r="L140" s="3" t="str">
        <f t="shared" si="0"/>
        <v>Outstanding</v>
      </c>
      <c r="M140" s="11" t="s">
        <v>19</v>
      </c>
    </row>
    <row r="141" spans="1:13" ht="60" customHeight="1" x14ac:dyDescent="0.35">
      <c r="A141" s="9" t="s">
        <v>669</v>
      </c>
      <c r="B141" s="1" t="s">
        <v>670</v>
      </c>
      <c r="C141" s="2" t="s">
        <v>25</v>
      </c>
      <c r="D141" s="3" t="s">
        <v>16</v>
      </c>
      <c r="E141" s="3" t="s">
        <v>17</v>
      </c>
      <c r="F141" s="3" t="s">
        <v>18</v>
      </c>
      <c r="G141" s="3" t="s">
        <v>19</v>
      </c>
      <c r="H141" s="4" t="s">
        <v>19</v>
      </c>
      <c r="I141" s="1" t="s">
        <v>671</v>
      </c>
      <c r="J141" s="1" t="s">
        <v>603</v>
      </c>
      <c r="K141" s="1" t="s">
        <v>672</v>
      </c>
      <c r="L141" s="3" t="str">
        <f t="shared" si="0"/>
        <v>Outstanding</v>
      </c>
      <c r="M141" s="11" t="s">
        <v>19</v>
      </c>
    </row>
    <row r="142" spans="1:13" ht="60" customHeight="1" x14ac:dyDescent="0.35">
      <c r="A142" s="9" t="s">
        <v>673</v>
      </c>
      <c r="B142" s="1" t="s">
        <v>674</v>
      </c>
      <c r="C142" s="2" t="s">
        <v>25</v>
      </c>
      <c r="D142" s="3" t="s">
        <v>16</v>
      </c>
      <c r="E142" s="3" t="s">
        <v>17</v>
      </c>
      <c r="F142" s="3" t="s">
        <v>18</v>
      </c>
      <c r="G142" s="3" t="s">
        <v>19</v>
      </c>
      <c r="H142" s="4" t="s">
        <v>19</v>
      </c>
      <c r="I142" s="1" t="s">
        <v>675</v>
      </c>
      <c r="J142" s="1" t="s">
        <v>603</v>
      </c>
      <c r="K142" s="1" t="s">
        <v>676</v>
      </c>
      <c r="L142" s="3" t="str">
        <f t="shared" si="0"/>
        <v>Outstanding</v>
      </c>
      <c r="M142" s="11" t="s">
        <v>19</v>
      </c>
    </row>
    <row r="143" spans="1:13" ht="60" customHeight="1" x14ac:dyDescent="0.35">
      <c r="A143" s="9" t="s">
        <v>677</v>
      </c>
      <c r="B143" s="1" t="s">
        <v>678</v>
      </c>
      <c r="C143" s="2" t="s">
        <v>25</v>
      </c>
      <c r="D143" s="3" t="s">
        <v>16</v>
      </c>
      <c r="E143" s="3" t="s">
        <v>17</v>
      </c>
      <c r="F143" s="3" t="s">
        <v>18</v>
      </c>
      <c r="G143" s="3" t="s">
        <v>19</v>
      </c>
      <c r="H143" s="4" t="s">
        <v>19</v>
      </c>
      <c r="I143" s="1" t="s">
        <v>679</v>
      </c>
      <c r="J143" s="1" t="s">
        <v>603</v>
      </c>
      <c r="K143" s="1" t="s">
        <v>680</v>
      </c>
      <c r="L143" s="3" t="str">
        <f t="shared" si="0"/>
        <v>Outstanding</v>
      </c>
      <c r="M143" s="11" t="s">
        <v>19</v>
      </c>
    </row>
    <row r="144" spans="1:13" ht="60" customHeight="1" x14ac:dyDescent="0.35">
      <c r="A144" s="9" t="s">
        <v>681</v>
      </c>
      <c r="B144" s="1" t="s">
        <v>682</v>
      </c>
      <c r="C144" s="2" t="s">
        <v>25</v>
      </c>
      <c r="D144" s="3" t="s">
        <v>16</v>
      </c>
      <c r="E144" s="3" t="s">
        <v>17</v>
      </c>
      <c r="F144" s="3" t="s">
        <v>18</v>
      </c>
      <c r="G144" s="3" t="s">
        <v>19</v>
      </c>
      <c r="H144" s="4" t="s">
        <v>19</v>
      </c>
      <c r="I144" s="1" t="s">
        <v>683</v>
      </c>
      <c r="J144" s="1" t="s">
        <v>603</v>
      </c>
      <c r="K144" s="1" t="s">
        <v>684</v>
      </c>
      <c r="L144" s="3" t="str">
        <f t="shared" si="0"/>
        <v>Outstanding</v>
      </c>
      <c r="M144" s="11" t="s">
        <v>19</v>
      </c>
    </row>
    <row r="145" spans="1:13" ht="60" customHeight="1" x14ac:dyDescent="0.35">
      <c r="A145" s="9" t="s">
        <v>685</v>
      </c>
      <c r="B145" s="1" t="s">
        <v>686</v>
      </c>
      <c r="C145" s="2" t="s">
        <v>25</v>
      </c>
      <c r="D145" s="3" t="s">
        <v>16</v>
      </c>
      <c r="E145" s="3" t="s">
        <v>17</v>
      </c>
      <c r="F145" s="3" t="s">
        <v>18</v>
      </c>
      <c r="G145" s="3" t="s">
        <v>19</v>
      </c>
      <c r="H145" s="4" t="s">
        <v>19</v>
      </c>
      <c r="I145" s="1" t="s">
        <v>687</v>
      </c>
      <c r="J145" s="1" t="s">
        <v>603</v>
      </c>
      <c r="K145" s="1" t="s">
        <v>688</v>
      </c>
      <c r="L145" s="3" t="str">
        <f t="shared" si="0"/>
        <v>Outstanding</v>
      </c>
      <c r="M145" s="11" t="s">
        <v>19</v>
      </c>
    </row>
    <row r="146" spans="1:13" ht="60" customHeight="1" x14ac:dyDescent="0.35">
      <c r="A146" s="9" t="s">
        <v>689</v>
      </c>
      <c r="B146" s="1" t="s">
        <v>690</v>
      </c>
      <c r="C146" s="2" t="s">
        <v>25</v>
      </c>
      <c r="D146" s="3" t="s">
        <v>16</v>
      </c>
      <c r="E146" s="3" t="s">
        <v>17</v>
      </c>
      <c r="F146" s="3" t="s">
        <v>18</v>
      </c>
      <c r="G146" s="3" t="s">
        <v>19</v>
      </c>
      <c r="H146" s="4" t="s">
        <v>19</v>
      </c>
      <c r="I146" s="1" t="s">
        <v>691</v>
      </c>
      <c r="J146" s="1" t="s">
        <v>603</v>
      </c>
      <c r="K146" s="1" t="s">
        <v>692</v>
      </c>
      <c r="L146" s="3" t="str">
        <f t="shared" si="0"/>
        <v>Outstanding</v>
      </c>
      <c r="M146" s="11" t="s">
        <v>19</v>
      </c>
    </row>
    <row r="147" spans="1:13" ht="60" customHeight="1" x14ac:dyDescent="0.35">
      <c r="A147" s="9" t="s">
        <v>693</v>
      </c>
      <c r="B147" s="1" t="s">
        <v>694</v>
      </c>
      <c r="C147" s="2" t="s">
        <v>25</v>
      </c>
      <c r="D147" s="3" t="s">
        <v>16</v>
      </c>
      <c r="E147" s="3" t="s">
        <v>17</v>
      </c>
      <c r="F147" s="3" t="s">
        <v>18</v>
      </c>
      <c r="G147" s="3" t="s">
        <v>19</v>
      </c>
      <c r="H147" s="4" t="s">
        <v>19</v>
      </c>
      <c r="I147" s="1" t="s">
        <v>695</v>
      </c>
      <c r="J147" s="1" t="s">
        <v>603</v>
      </c>
      <c r="K147" s="1" t="s">
        <v>696</v>
      </c>
      <c r="L147" s="3" t="str">
        <f t="shared" si="0"/>
        <v>Outstanding</v>
      </c>
      <c r="M147" s="11" t="s">
        <v>19</v>
      </c>
    </row>
    <row r="148" spans="1:13" ht="60" customHeight="1" x14ac:dyDescent="0.35">
      <c r="A148" s="9" t="s">
        <v>697</v>
      </c>
      <c r="B148" s="1" t="s">
        <v>698</v>
      </c>
      <c r="C148" s="2" t="s">
        <v>25</v>
      </c>
      <c r="D148" s="3" t="s">
        <v>16</v>
      </c>
      <c r="E148" s="3" t="s">
        <v>17</v>
      </c>
      <c r="F148" s="3" t="s">
        <v>18</v>
      </c>
      <c r="G148" s="3" t="s">
        <v>19</v>
      </c>
      <c r="H148" s="4" t="s">
        <v>19</v>
      </c>
      <c r="I148" s="1" t="s">
        <v>699</v>
      </c>
      <c r="J148" s="1" t="s">
        <v>603</v>
      </c>
      <c r="K148" s="1" t="s">
        <v>700</v>
      </c>
      <c r="L148" s="3" t="str">
        <f t="shared" si="0"/>
        <v>Outstanding</v>
      </c>
      <c r="M148" s="11" t="s">
        <v>19</v>
      </c>
    </row>
    <row r="149" spans="1:13" ht="60" customHeight="1" x14ac:dyDescent="0.35">
      <c r="A149" s="9" t="s">
        <v>701</v>
      </c>
      <c r="B149" s="1" t="s">
        <v>702</v>
      </c>
      <c r="C149" s="2" t="s">
        <v>25</v>
      </c>
      <c r="D149" s="3" t="s">
        <v>16</v>
      </c>
      <c r="E149" s="3" t="s">
        <v>17</v>
      </c>
      <c r="F149" s="3" t="s">
        <v>18</v>
      </c>
      <c r="G149" s="3" t="s">
        <v>19</v>
      </c>
      <c r="H149" s="4" t="s">
        <v>19</v>
      </c>
      <c r="I149" s="1" t="s">
        <v>703</v>
      </c>
      <c r="J149" s="1" t="s">
        <v>603</v>
      </c>
      <c r="K149" s="1" t="s">
        <v>704</v>
      </c>
      <c r="L149" s="3" t="str">
        <f t="shared" si="0"/>
        <v>Outstanding</v>
      </c>
      <c r="M149" s="11" t="s">
        <v>19</v>
      </c>
    </row>
    <row r="150" spans="1:13" ht="60" customHeight="1" x14ac:dyDescent="0.35">
      <c r="A150" s="9" t="s">
        <v>705</v>
      </c>
      <c r="B150" s="1" t="s">
        <v>706</v>
      </c>
      <c r="C150" s="2" t="s">
        <v>25</v>
      </c>
      <c r="D150" s="3" t="s">
        <v>16</v>
      </c>
      <c r="E150" s="3" t="s">
        <v>17</v>
      </c>
      <c r="F150" s="3" t="s">
        <v>18</v>
      </c>
      <c r="G150" s="3" t="s">
        <v>19</v>
      </c>
      <c r="H150" s="4" t="s">
        <v>19</v>
      </c>
      <c r="I150" s="1" t="s">
        <v>707</v>
      </c>
      <c r="J150" s="1" t="s">
        <v>603</v>
      </c>
      <c r="K150" s="1" t="s">
        <v>708</v>
      </c>
      <c r="L150" s="3" t="str">
        <f t="shared" si="0"/>
        <v>Outstanding</v>
      </c>
      <c r="M150" s="11" t="s">
        <v>19</v>
      </c>
    </row>
    <row r="151" spans="1:13" ht="60" customHeight="1" x14ac:dyDescent="0.35">
      <c r="A151" s="9" t="s">
        <v>709</v>
      </c>
      <c r="B151" s="1" t="s">
        <v>710</v>
      </c>
      <c r="C151" s="2" t="s">
        <v>25</v>
      </c>
      <c r="D151" s="3" t="s">
        <v>16</v>
      </c>
      <c r="E151" s="3" t="s">
        <v>17</v>
      </c>
      <c r="F151" s="3" t="s">
        <v>18</v>
      </c>
      <c r="G151" s="3" t="s">
        <v>19</v>
      </c>
      <c r="H151" s="4" t="s">
        <v>19</v>
      </c>
      <c r="I151" s="1" t="s">
        <v>711</v>
      </c>
      <c r="J151" s="1" t="s">
        <v>603</v>
      </c>
      <c r="K151" s="1" t="s">
        <v>712</v>
      </c>
      <c r="L151" s="3" t="str">
        <f t="shared" si="0"/>
        <v>Outstanding</v>
      </c>
      <c r="M151" s="11" t="s">
        <v>19</v>
      </c>
    </row>
    <row r="152" spans="1:13" ht="60" customHeight="1" x14ac:dyDescent="0.35">
      <c r="A152" s="9" t="s">
        <v>713</v>
      </c>
      <c r="B152" s="1" t="s">
        <v>714</v>
      </c>
      <c r="C152" s="2" t="s">
        <v>25</v>
      </c>
      <c r="D152" s="3" t="s">
        <v>16</v>
      </c>
      <c r="E152" s="3" t="s">
        <v>17</v>
      </c>
      <c r="F152" s="3" t="s">
        <v>18</v>
      </c>
      <c r="G152" s="3" t="s">
        <v>19</v>
      </c>
      <c r="H152" s="4" t="s">
        <v>19</v>
      </c>
      <c r="I152" s="1" t="s">
        <v>715</v>
      </c>
      <c r="J152" s="1" t="s">
        <v>603</v>
      </c>
      <c r="K152" s="1" t="s">
        <v>716</v>
      </c>
      <c r="L152" s="3" t="str">
        <f t="shared" si="0"/>
        <v>Outstanding</v>
      </c>
      <c r="M152" s="11" t="s">
        <v>19</v>
      </c>
    </row>
    <row r="153" spans="1:13" ht="60" customHeight="1" x14ac:dyDescent="0.35">
      <c r="A153" s="9" t="s">
        <v>717</v>
      </c>
      <c r="B153" s="1" t="s">
        <v>718</v>
      </c>
      <c r="C153" s="2" t="s">
        <v>25</v>
      </c>
      <c r="D153" s="3" t="s">
        <v>16</v>
      </c>
      <c r="E153" s="3" t="s">
        <v>17</v>
      </c>
      <c r="F153" s="3" t="s">
        <v>18</v>
      </c>
      <c r="G153" s="3" t="s">
        <v>19</v>
      </c>
      <c r="H153" s="4" t="s">
        <v>19</v>
      </c>
      <c r="I153" s="1" t="s">
        <v>719</v>
      </c>
      <c r="J153" s="1" t="s">
        <v>603</v>
      </c>
      <c r="K153" s="1" t="s">
        <v>720</v>
      </c>
      <c r="L153" s="3" t="str">
        <f t="shared" si="0"/>
        <v>Outstanding</v>
      </c>
      <c r="M153" s="11" t="s">
        <v>19</v>
      </c>
    </row>
    <row r="154" spans="1:13" ht="60" customHeight="1" x14ac:dyDescent="0.35">
      <c r="A154" s="9" t="s">
        <v>721</v>
      </c>
      <c r="B154" s="1" t="s">
        <v>722</v>
      </c>
      <c r="C154" s="2" t="s">
        <v>25</v>
      </c>
      <c r="D154" s="3" t="s">
        <v>16</v>
      </c>
      <c r="E154" s="3" t="s">
        <v>17</v>
      </c>
      <c r="F154" s="3" t="s">
        <v>18</v>
      </c>
      <c r="G154" s="3" t="s">
        <v>19</v>
      </c>
      <c r="H154" s="4" t="s">
        <v>19</v>
      </c>
      <c r="I154" s="1" t="s">
        <v>723</v>
      </c>
      <c r="J154" s="1" t="s">
        <v>603</v>
      </c>
      <c r="K154" s="1" t="s">
        <v>724</v>
      </c>
      <c r="L154" s="3" t="str">
        <f t="shared" si="0"/>
        <v>Outstanding</v>
      </c>
      <c r="M154" s="11" t="s">
        <v>19</v>
      </c>
    </row>
    <row r="155" spans="1:13" ht="60" customHeight="1" x14ac:dyDescent="0.35">
      <c r="A155" s="9" t="s">
        <v>725</v>
      </c>
      <c r="B155" s="1" t="s">
        <v>726</v>
      </c>
      <c r="C155" s="2" t="s">
        <v>25</v>
      </c>
      <c r="D155" s="3" t="s">
        <v>16</v>
      </c>
      <c r="E155" s="3" t="s">
        <v>17</v>
      </c>
      <c r="F155" s="3" t="s">
        <v>18</v>
      </c>
      <c r="G155" s="3" t="s">
        <v>19</v>
      </c>
      <c r="H155" s="4" t="s">
        <v>19</v>
      </c>
      <c r="I155" s="1" t="s">
        <v>727</v>
      </c>
      <c r="J155" s="1" t="s">
        <v>603</v>
      </c>
      <c r="K155" s="1" t="s">
        <v>728</v>
      </c>
      <c r="L155" s="3" t="str">
        <f t="shared" si="0"/>
        <v>Outstanding</v>
      </c>
      <c r="M155" s="11" t="s">
        <v>19</v>
      </c>
    </row>
    <row r="156" spans="1:13" ht="60" customHeight="1" x14ac:dyDescent="0.35">
      <c r="A156" s="9" t="s">
        <v>729</v>
      </c>
      <c r="B156" s="1" t="s">
        <v>730</v>
      </c>
      <c r="C156" s="2" t="s">
        <v>25</v>
      </c>
      <c r="D156" s="3" t="s">
        <v>16</v>
      </c>
      <c r="E156" s="3" t="s">
        <v>17</v>
      </c>
      <c r="F156" s="3" t="s">
        <v>18</v>
      </c>
      <c r="G156" s="3" t="s">
        <v>19</v>
      </c>
      <c r="H156" s="4" t="s">
        <v>19</v>
      </c>
      <c r="I156" s="1" t="s">
        <v>731</v>
      </c>
      <c r="J156" s="1" t="s">
        <v>603</v>
      </c>
      <c r="K156" s="1" t="s">
        <v>732</v>
      </c>
      <c r="L156" s="3" t="str">
        <f t="shared" si="0"/>
        <v>Outstanding</v>
      </c>
      <c r="M156" s="11" t="s">
        <v>19</v>
      </c>
    </row>
    <row r="157" spans="1:13" ht="60" customHeight="1" x14ac:dyDescent="0.35">
      <c r="A157" s="9" t="s">
        <v>733</v>
      </c>
      <c r="B157" s="1" t="s">
        <v>734</v>
      </c>
      <c r="C157" s="2" t="s">
        <v>25</v>
      </c>
      <c r="D157" s="3" t="s">
        <v>16</v>
      </c>
      <c r="E157" s="3" t="s">
        <v>17</v>
      </c>
      <c r="F157" s="3" t="s">
        <v>18</v>
      </c>
      <c r="G157" s="3" t="s">
        <v>19</v>
      </c>
      <c r="H157" s="4" t="s">
        <v>19</v>
      </c>
      <c r="I157" s="1" t="s">
        <v>735</v>
      </c>
      <c r="J157" s="1" t="s">
        <v>736</v>
      </c>
      <c r="K157" s="1" t="s">
        <v>737</v>
      </c>
      <c r="L157" s="3" t="str">
        <f t="shared" si="0"/>
        <v>Outstanding</v>
      </c>
      <c r="M157" s="11" t="s">
        <v>19</v>
      </c>
    </row>
    <row r="158" spans="1:13" ht="60" customHeight="1" x14ac:dyDescent="0.35">
      <c r="A158" s="9" t="s">
        <v>738</v>
      </c>
      <c r="B158" s="1" t="s">
        <v>739</v>
      </c>
      <c r="C158" s="2" t="s">
        <v>25</v>
      </c>
      <c r="D158" s="3" t="s">
        <v>16</v>
      </c>
      <c r="E158" s="3" t="s">
        <v>17</v>
      </c>
      <c r="F158" s="3" t="s">
        <v>18</v>
      </c>
      <c r="G158" s="3" t="s">
        <v>19</v>
      </c>
      <c r="H158" s="4" t="s">
        <v>19</v>
      </c>
      <c r="I158" s="1" t="s">
        <v>740</v>
      </c>
      <c r="J158" s="1" t="s">
        <v>736</v>
      </c>
      <c r="K158" s="1" t="s">
        <v>741</v>
      </c>
      <c r="L158" s="3" t="str">
        <f t="shared" si="0"/>
        <v>Outstanding</v>
      </c>
      <c r="M158" s="11" t="s">
        <v>19</v>
      </c>
    </row>
    <row r="159" spans="1:13" ht="60" customHeight="1" x14ac:dyDescent="0.35">
      <c r="A159" s="9" t="s">
        <v>742</v>
      </c>
      <c r="B159" s="1" t="s">
        <v>743</v>
      </c>
      <c r="C159" s="2" t="s">
        <v>25</v>
      </c>
      <c r="D159" s="3" t="s">
        <v>16</v>
      </c>
      <c r="E159" s="3" t="s">
        <v>17</v>
      </c>
      <c r="F159" s="3" t="s">
        <v>18</v>
      </c>
      <c r="G159" s="3" t="s">
        <v>19</v>
      </c>
      <c r="H159" s="4" t="s">
        <v>19</v>
      </c>
      <c r="I159" s="1" t="s">
        <v>744</v>
      </c>
      <c r="J159" s="1" t="s">
        <v>736</v>
      </c>
      <c r="K159" s="1" t="s">
        <v>745</v>
      </c>
      <c r="L159" s="3" t="str">
        <f t="shared" si="0"/>
        <v>Outstanding</v>
      </c>
      <c r="M159" s="11" t="s">
        <v>19</v>
      </c>
    </row>
    <row r="160" spans="1:13" ht="60" customHeight="1" x14ac:dyDescent="0.35">
      <c r="A160" s="9" t="s">
        <v>746</v>
      </c>
      <c r="B160" s="1" t="s">
        <v>747</v>
      </c>
      <c r="C160" s="2" t="s">
        <v>25</v>
      </c>
      <c r="D160" s="3" t="s">
        <v>16</v>
      </c>
      <c r="E160" s="3" t="s">
        <v>17</v>
      </c>
      <c r="F160" s="3" t="s">
        <v>18</v>
      </c>
      <c r="G160" s="3" t="s">
        <v>19</v>
      </c>
      <c r="H160" s="4" t="s">
        <v>19</v>
      </c>
      <c r="I160" s="1" t="s">
        <v>748</v>
      </c>
      <c r="J160" s="1" t="s">
        <v>603</v>
      </c>
      <c r="K160" s="1" t="s">
        <v>749</v>
      </c>
      <c r="L160" s="3" t="str">
        <f t="shared" si="0"/>
        <v>Outstanding</v>
      </c>
      <c r="M160" s="11" t="s">
        <v>19</v>
      </c>
    </row>
    <row r="161" spans="1:13" ht="60" customHeight="1" x14ac:dyDescent="0.35">
      <c r="A161" s="9" t="s">
        <v>750</v>
      </c>
      <c r="B161" s="1" t="s">
        <v>751</v>
      </c>
      <c r="C161" s="2" t="s">
        <v>25</v>
      </c>
      <c r="D161" s="3" t="s">
        <v>16</v>
      </c>
      <c r="E161" s="3" t="s">
        <v>17</v>
      </c>
      <c r="F161" s="3" t="s">
        <v>18</v>
      </c>
      <c r="G161" s="3" t="s">
        <v>19</v>
      </c>
      <c r="H161" s="4" t="s">
        <v>19</v>
      </c>
      <c r="I161" s="1" t="s">
        <v>752</v>
      </c>
      <c r="J161" s="1" t="s">
        <v>753</v>
      </c>
      <c r="K161" s="1" t="s">
        <v>754</v>
      </c>
      <c r="L161" s="3" t="str">
        <f t="shared" si="0"/>
        <v>Outstanding</v>
      </c>
      <c r="M161" s="11" t="s">
        <v>19</v>
      </c>
    </row>
    <row r="162" spans="1:13" ht="60" customHeight="1" x14ac:dyDescent="0.35">
      <c r="A162" s="9" t="s">
        <v>755</v>
      </c>
      <c r="B162" s="1" t="s">
        <v>756</v>
      </c>
      <c r="C162" s="2" t="s">
        <v>25</v>
      </c>
      <c r="D162" s="3" t="s">
        <v>16</v>
      </c>
      <c r="E162" s="3" t="s">
        <v>17</v>
      </c>
      <c r="F162" s="3" t="s">
        <v>18</v>
      </c>
      <c r="G162" s="3" t="s">
        <v>19</v>
      </c>
      <c r="H162" s="4" t="s">
        <v>19</v>
      </c>
      <c r="I162" s="1" t="s">
        <v>757</v>
      </c>
      <c r="J162" s="1" t="s">
        <v>603</v>
      </c>
      <c r="K162" s="1" t="s">
        <v>758</v>
      </c>
      <c r="L162" s="3" t="str">
        <f t="shared" si="0"/>
        <v>Outstanding</v>
      </c>
      <c r="M162" s="11" t="s">
        <v>19</v>
      </c>
    </row>
    <row r="163" spans="1:13" ht="60" customHeight="1" x14ac:dyDescent="0.35">
      <c r="A163" s="9" t="s">
        <v>759</v>
      </c>
      <c r="B163" s="1" t="s">
        <v>760</v>
      </c>
      <c r="C163" s="2" t="s">
        <v>25</v>
      </c>
      <c r="D163" s="3" t="s">
        <v>16</v>
      </c>
      <c r="E163" s="3" t="s">
        <v>17</v>
      </c>
      <c r="F163" s="3" t="s">
        <v>18</v>
      </c>
      <c r="G163" s="3" t="s">
        <v>19</v>
      </c>
      <c r="H163" s="4" t="s">
        <v>19</v>
      </c>
      <c r="I163" s="1" t="s">
        <v>761</v>
      </c>
      <c r="J163" s="1" t="s">
        <v>603</v>
      </c>
      <c r="K163" s="1" t="s">
        <v>762</v>
      </c>
      <c r="L163" s="3" t="str">
        <f t="shared" si="0"/>
        <v>Outstanding</v>
      </c>
      <c r="M163" s="11" t="s">
        <v>19</v>
      </c>
    </row>
    <row r="164" spans="1:13" ht="60" customHeight="1" x14ac:dyDescent="0.35">
      <c r="A164" s="9" t="s">
        <v>763</v>
      </c>
      <c r="B164" s="1" t="s">
        <v>764</v>
      </c>
      <c r="C164" s="2" t="s">
        <v>25</v>
      </c>
      <c r="D164" s="3" t="s">
        <v>16</v>
      </c>
      <c r="E164" s="3" t="s">
        <v>17</v>
      </c>
      <c r="F164" s="3" t="s">
        <v>18</v>
      </c>
      <c r="G164" s="3" t="s">
        <v>19</v>
      </c>
      <c r="H164" s="4" t="s">
        <v>19</v>
      </c>
      <c r="I164" s="1" t="s">
        <v>765</v>
      </c>
      <c r="J164" s="1" t="s">
        <v>603</v>
      </c>
      <c r="K164" s="1" t="s">
        <v>766</v>
      </c>
      <c r="L164" s="3" t="str">
        <f t="shared" si="0"/>
        <v>Outstanding</v>
      </c>
      <c r="M164" s="11" t="s">
        <v>19</v>
      </c>
    </row>
    <row r="165" spans="1:13" ht="60" customHeight="1" x14ac:dyDescent="0.35">
      <c r="A165" s="9" t="s">
        <v>767</v>
      </c>
      <c r="B165" s="1" t="s">
        <v>768</v>
      </c>
      <c r="C165" s="2" t="s">
        <v>25</v>
      </c>
      <c r="D165" s="3" t="s">
        <v>16</v>
      </c>
      <c r="E165" s="3" t="s">
        <v>17</v>
      </c>
      <c r="F165" s="3" t="s">
        <v>18</v>
      </c>
      <c r="G165" s="3" t="s">
        <v>19</v>
      </c>
      <c r="H165" s="4" t="s">
        <v>19</v>
      </c>
      <c r="I165" s="1" t="s">
        <v>769</v>
      </c>
      <c r="J165" s="1" t="s">
        <v>603</v>
      </c>
      <c r="K165" s="1" t="s">
        <v>770</v>
      </c>
      <c r="L165" s="3" t="str">
        <f t="shared" si="0"/>
        <v>Outstanding</v>
      </c>
      <c r="M165" s="11" t="s">
        <v>19</v>
      </c>
    </row>
    <row r="166" spans="1:13" ht="60" customHeight="1" x14ac:dyDescent="0.35">
      <c r="A166" s="9" t="s">
        <v>771</v>
      </c>
      <c r="B166" s="1" t="s">
        <v>772</v>
      </c>
      <c r="C166" s="2" t="s">
        <v>25</v>
      </c>
      <c r="D166" s="3" t="s">
        <v>16</v>
      </c>
      <c r="E166" s="3" t="s">
        <v>17</v>
      </c>
      <c r="F166" s="3" t="s">
        <v>18</v>
      </c>
      <c r="G166" s="3" t="s">
        <v>19</v>
      </c>
      <c r="H166" s="4" t="s">
        <v>19</v>
      </c>
      <c r="I166" s="1" t="s">
        <v>773</v>
      </c>
      <c r="J166" s="1" t="s">
        <v>603</v>
      </c>
      <c r="K166" s="1" t="s">
        <v>774</v>
      </c>
      <c r="L166" s="3" t="str">
        <f t="shared" si="0"/>
        <v>Outstanding</v>
      </c>
      <c r="M166" s="11" t="s">
        <v>19</v>
      </c>
    </row>
    <row r="167" spans="1:13" ht="60" customHeight="1" x14ac:dyDescent="0.35">
      <c r="A167" s="9" t="s">
        <v>775</v>
      </c>
      <c r="B167" s="1" t="s">
        <v>776</v>
      </c>
      <c r="C167" s="2" t="s">
        <v>25</v>
      </c>
      <c r="D167" s="3" t="s">
        <v>16</v>
      </c>
      <c r="E167" s="3" t="s">
        <v>17</v>
      </c>
      <c r="F167" s="3" t="s">
        <v>18</v>
      </c>
      <c r="G167" s="3" t="s">
        <v>19</v>
      </c>
      <c r="H167" s="4" t="s">
        <v>19</v>
      </c>
      <c r="I167" s="1" t="s">
        <v>777</v>
      </c>
      <c r="J167" s="1" t="s">
        <v>778</v>
      </c>
      <c r="K167" s="1" t="s">
        <v>779</v>
      </c>
      <c r="L167" s="3" t="str">
        <f t="shared" si="0"/>
        <v>Outstanding</v>
      </c>
      <c r="M167" s="11" t="s">
        <v>19</v>
      </c>
    </row>
    <row r="168" spans="1:13" ht="60" customHeight="1" x14ac:dyDescent="0.35">
      <c r="A168" s="9" t="s">
        <v>780</v>
      </c>
      <c r="B168" s="1" t="s">
        <v>781</v>
      </c>
      <c r="C168" s="2" t="s">
        <v>25</v>
      </c>
      <c r="D168" s="3" t="s">
        <v>16</v>
      </c>
      <c r="E168" s="3" t="s">
        <v>17</v>
      </c>
      <c r="F168" s="3" t="s">
        <v>18</v>
      </c>
      <c r="G168" s="3" t="s">
        <v>19</v>
      </c>
      <c r="H168" s="4" t="s">
        <v>19</v>
      </c>
      <c r="I168" s="1" t="s">
        <v>782</v>
      </c>
      <c r="J168" s="1" t="s">
        <v>778</v>
      </c>
      <c r="K168" s="1" t="s">
        <v>783</v>
      </c>
      <c r="L168" s="3" t="str">
        <f t="shared" si="0"/>
        <v>Outstanding</v>
      </c>
      <c r="M168" s="11" t="s">
        <v>19</v>
      </c>
    </row>
    <row r="169" spans="1:13" ht="60" customHeight="1" x14ac:dyDescent="0.35">
      <c r="A169" s="9" t="s">
        <v>784</v>
      </c>
      <c r="B169" s="1" t="s">
        <v>785</v>
      </c>
      <c r="C169" s="2" t="s">
        <v>25</v>
      </c>
      <c r="D169" s="3" t="s">
        <v>16</v>
      </c>
      <c r="E169" s="3" t="s">
        <v>17</v>
      </c>
      <c r="F169" s="3" t="s">
        <v>18</v>
      </c>
      <c r="G169" s="3" t="s">
        <v>19</v>
      </c>
      <c r="H169" s="4" t="s">
        <v>19</v>
      </c>
      <c r="I169" s="1" t="s">
        <v>786</v>
      </c>
      <c r="J169" s="1" t="s">
        <v>778</v>
      </c>
      <c r="K169" s="1" t="s">
        <v>787</v>
      </c>
      <c r="L169" s="3" t="str">
        <f t="shared" si="0"/>
        <v>Outstanding</v>
      </c>
      <c r="M169" s="11" t="s">
        <v>19</v>
      </c>
    </row>
    <row r="170" spans="1:13" ht="60" customHeight="1" x14ac:dyDescent="0.35">
      <c r="A170" s="9" t="s">
        <v>788</v>
      </c>
      <c r="B170" s="1" t="s">
        <v>789</v>
      </c>
      <c r="C170" s="2" t="s">
        <v>15</v>
      </c>
      <c r="D170" s="3" t="s">
        <v>16</v>
      </c>
      <c r="E170" s="3" t="s">
        <v>17</v>
      </c>
      <c r="F170" s="3" t="s">
        <v>18</v>
      </c>
      <c r="G170" s="3" t="s">
        <v>19</v>
      </c>
      <c r="H170" s="4" t="s">
        <v>19</v>
      </c>
      <c r="I170" s="1" t="s">
        <v>790</v>
      </c>
      <c r="J170" s="1" t="s">
        <v>791</v>
      </c>
      <c r="K170" s="1" t="s">
        <v>792</v>
      </c>
      <c r="L170" s="3" t="str">
        <f t="shared" si="0"/>
        <v>Outstanding</v>
      </c>
      <c r="M170" s="11" t="s">
        <v>19</v>
      </c>
    </row>
    <row r="171" spans="1:13" ht="60" customHeight="1" x14ac:dyDescent="0.35">
      <c r="A171" s="9" t="s">
        <v>793</v>
      </c>
      <c r="B171" s="1" t="s">
        <v>794</v>
      </c>
      <c r="C171" s="2" t="s">
        <v>15</v>
      </c>
      <c r="D171" s="3" t="s">
        <v>16</v>
      </c>
      <c r="E171" s="3" t="s">
        <v>17</v>
      </c>
      <c r="F171" s="3" t="s">
        <v>18</v>
      </c>
      <c r="G171" s="3" t="s">
        <v>19</v>
      </c>
      <c r="H171" s="4" t="s">
        <v>19</v>
      </c>
      <c r="I171" s="1" t="s">
        <v>795</v>
      </c>
      <c r="J171" s="1" t="s">
        <v>796</v>
      </c>
      <c r="K171" s="1" t="s">
        <v>797</v>
      </c>
      <c r="L171" s="3" t="str">
        <f t="shared" si="0"/>
        <v>Outstanding</v>
      </c>
      <c r="M171" s="11" t="s">
        <v>19</v>
      </c>
    </row>
    <row r="172" spans="1:13" ht="60" customHeight="1" x14ac:dyDescent="0.35">
      <c r="A172" s="9" t="s">
        <v>798</v>
      </c>
      <c r="B172" s="1" t="s">
        <v>799</v>
      </c>
      <c r="C172" s="2" t="s">
        <v>15</v>
      </c>
      <c r="D172" s="3" t="s">
        <v>16</v>
      </c>
      <c r="E172" s="3" t="s">
        <v>17</v>
      </c>
      <c r="F172" s="3" t="s">
        <v>18</v>
      </c>
      <c r="G172" s="3" t="s">
        <v>19</v>
      </c>
      <c r="H172" s="4" t="s">
        <v>19</v>
      </c>
      <c r="I172" s="1" t="s">
        <v>800</v>
      </c>
      <c r="J172" s="1" t="s">
        <v>801</v>
      </c>
      <c r="K172" s="1" t="s">
        <v>802</v>
      </c>
      <c r="L172" s="3" t="str">
        <f t="shared" si="0"/>
        <v>Outstanding</v>
      </c>
      <c r="M172" s="11" t="s">
        <v>19</v>
      </c>
    </row>
    <row r="173" spans="1:13" ht="60" customHeight="1" x14ac:dyDescent="0.35">
      <c r="A173" s="9" t="s">
        <v>803</v>
      </c>
      <c r="B173" s="1" t="s">
        <v>804</v>
      </c>
      <c r="C173" s="2" t="s">
        <v>25</v>
      </c>
      <c r="D173" s="3" t="s">
        <v>16</v>
      </c>
      <c r="E173" s="3" t="s">
        <v>17</v>
      </c>
      <c r="F173" s="3" t="s">
        <v>18</v>
      </c>
      <c r="G173" s="3" t="s">
        <v>19</v>
      </c>
      <c r="H173" s="4" t="s">
        <v>19</v>
      </c>
      <c r="I173" s="1" t="s">
        <v>805</v>
      </c>
      <c r="J173" s="1" t="s">
        <v>806</v>
      </c>
      <c r="K173" s="1" t="s">
        <v>807</v>
      </c>
      <c r="L173" s="3" t="str">
        <f t="shared" si="0"/>
        <v>Outstanding</v>
      </c>
      <c r="M173" s="11" t="s">
        <v>19</v>
      </c>
    </row>
    <row r="174" spans="1:13" ht="60" customHeight="1" x14ac:dyDescent="0.35">
      <c r="A174" s="9" t="s">
        <v>808</v>
      </c>
      <c r="B174" s="1" t="s">
        <v>809</v>
      </c>
      <c r="C174" s="2" t="s">
        <v>25</v>
      </c>
      <c r="D174" s="3" t="s">
        <v>16</v>
      </c>
      <c r="E174" s="3" t="s">
        <v>17</v>
      </c>
      <c r="F174" s="3" t="s">
        <v>18</v>
      </c>
      <c r="G174" s="3" t="s">
        <v>19</v>
      </c>
      <c r="H174" s="4" t="s">
        <v>19</v>
      </c>
      <c r="I174" s="1" t="s">
        <v>810</v>
      </c>
      <c r="J174" s="1" t="s">
        <v>811</v>
      </c>
      <c r="K174" s="1" t="s">
        <v>812</v>
      </c>
      <c r="L174" s="3" t="str">
        <f t="shared" si="0"/>
        <v>Outstanding</v>
      </c>
      <c r="M174" s="11" t="s">
        <v>19</v>
      </c>
    </row>
    <row r="175" spans="1:13" ht="60" customHeight="1" x14ac:dyDescent="0.35">
      <c r="A175" s="9" t="s">
        <v>813</v>
      </c>
      <c r="B175" s="1" t="s">
        <v>814</v>
      </c>
      <c r="C175" s="2" t="s">
        <v>25</v>
      </c>
      <c r="D175" s="3" t="s">
        <v>16</v>
      </c>
      <c r="E175" s="3" t="s">
        <v>17</v>
      </c>
      <c r="F175" s="3" t="s">
        <v>18</v>
      </c>
      <c r="G175" s="3" t="s">
        <v>19</v>
      </c>
      <c r="H175" s="4" t="s">
        <v>19</v>
      </c>
      <c r="I175" s="1" t="s">
        <v>815</v>
      </c>
      <c r="J175" s="1" t="s">
        <v>816</v>
      </c>
      <c r="K175" s="1" t="s">
        <v>817</v>
      </c>
      <c r="L175" s="3" t="str">
        <f t="shared" si="0"/>
        <v>Outstanding</v>
      </c>
      <c r="M175" s="11" t="s">
        <v>19</v>
      </c>
    </row>
    <row r="176" spans="1:13" ht="60" customHeight="1" x14ac:dyDescent="0.35">
      <c r="A176" s="9" t="s">
        <v>818</v>
      </c>
      <c r="B176" s="1" t="s">
        <v>819</v>
      </c>
      <c r="C176" s="2" t="s">
        <v>25</v>
      </c>
      <c r="D176" s="3" t="s">
        <v>16</v>
      </c>
      <c r="E176" s="3" t="s">
        <v>17</v>
      </c>
      <c r="F176" s="3" t="s">
        <v>18</v>
      </c>
      <c r="G176" s="3" t="s">
        <v>19</v>
      </c>
      <c r="H176" s="4" t="s">
        <v>19</v>
      </c>
      <c r="I176" s="1" t="s">
        <v>820</v>
      </c>
      <c r="J176" s="1" t="s">
        <v>821</v>
      </c>
      <c r="K176" s="1" t="s">
        <v>817</v>
      </c>
      <c r="L176" s="3" t="str">
        <f t="shared" si="0"/>
        <v>Outstanding</v>
      </c>
      <c r="M176" s="11" t="s">
        <v>19</v>
      </c>
    </row>
    <row r="177" spans="1:13" ht="60" customHeight="1" x14ac:dyDescent="0.35">
      <c r="A177" s="9" t="s">
        <v>822</v>
      </c>
      <c r="B177" s="1" t="s">
        <v>823</v>
      </c>
      <c r="C177" s="2" t="s">
        <v>25</v>
      </c>
      <c r="D177" s="3" t="s">
        <v>16</v>
      </c>
      <c r="E177" s="3" t="s">
        <v>17</v>
      </c>
      <c r="F177" s="3" t="s">
        <v>18</v>
      </c>
      <c r="G177" s="3" t="s">
        <v>19</v>
      </c>
      <c r="H177" s="4" t="s">
        <v>19</v>
      </c>
      <c r="I177" s="1" t="s">
        <v>824</v>
      </c>
      <c r="J177" s="1" t="s">
        <v>223</v>
      </c>
      <c r="K177" s="1" t="s">
        <v>825</v>
      </c>
      <c r="L177" s="3" t="str">
        <f t="shared" si="0"/>
        <v>Outstanding</v>
      </c>
      <c r="M177" s="11" t="s">
        <v>19</v>
      </c>
    </row>
    <row r="178" spans="1:13" ht="60" customHeight="1" x14ac:dyDescent="0.35">
      <c r="A178" s="9" t="s">
        <v>826</v>
      </c>
      <c r="B178" s="1" t="s">
        <v>827</v>
      </c>
      <c r="C178" s="2" t="s">
        <v>25</v>
      </c>
      <c r="D178" s="3" t="s">
        <v>16</v>
      </c>
      <c r="E178" s="3" t="s">
        <v>17</v>
      </c>
      <c r="F178" s="3" t="s">
        <v>18</v>
      </c>
      <c r="G178" s="3" t="s">
        <v>19</v>
      </c>
      <c r="H178" s="4" t="s">
        <v>19</v>
      </c>
      <c r="I178" s="1" t="s">
        <v>828</v>
      </c>
      <c r="J178" s="1" t="s">
        <v>829</v>
      </c>
      <c r="K178" s="1" t="s">
        <v>830</v>
      </c>
      <c r="L178" s="3" t="str">
        <f t="shared" si="0"/>
        <v>Outstanding</v>
      </c>
      <c r="M178" s="11" t="s">
        <v>19</v>
      </c>
    </row>
    <row r="179" spans="1:13" ht="60" customHeight="1" x14ac:dyDescent="0.35">
      <c r="A179" s="9" t="s">
        <v>831</v>
      </c>
      <c r="B179" s="1" t="s">
        <v>832</v>
      </c>
      <c r="C179" s="2" t="s">
        <v>25</v>
      </c>
      <c r="D179" s="3" t="s">
        <v>16</v>
      </c>
      <c r="E179" s="3" t="s">
        <v>17</v>
      </c>
      <c r="F179" s="3" t="s">
        <v>18</v>
      </c>
      <c r="G179" s="3" t="s">
        <v>19</v>
      </c>
      <c r="H179" s="4" t="s">
        <v>19</v>
      </c>
      <c r="I179" s="1" t="s">
        <v>833</v>
      </c>
      <c r="J179" s="1" t="s">
        <v>834</v>
      </c>
      <c r="K179" s="1" t="s">
        <v>835</v>
      </c>
      <c r="L179" s="3" t="str">
        <f t="shared" si="0"/>
        <v>Outstanding</v>
      </c>
      <c r="M179" s="11" t="s">
        <v>19</v>
      </c>
    </row>
    <row r="180" spans="1:13" ht="60" customHeight="1" x14ac:dyDescent="0.35">
      <c r="A180" s="9" t="s">
        <v>836</v>
      </c>
      <c r="B180" s="1" t="s">
        <v>837</v>
      </c>
      <c r="C180" s="2" t="s">
        <v>25</v>
      </c>
      <c r="D180" s="3" t="s">
        <v>16</v>
      </c>
      <c r="E180" s="3" t="s">
        <v>17</v>
      </c>
      <c r="F180" s="3" t="s">
        <v>18</v>
      </c>
      <c r="G180" s="3" t="s">
        <v>19</v>
      </c>
      <c r="H180" s="4" t="s">
        <v>19</v>
      </c>
      <c r="I180" s="1" t="s">
        <v>838</v>
      </c>
      <c r="J180" s="1" t="s">
        <v>839</v>
      </c>
      <c r="K180" s="1" t="s">
        <v>840</v>
      </c>
      <c r="L180" s="3" t="str">
        <f t="shared" si="0"/>
        <v>Outstanding</v>
      </c>
      <c r="M180" s="11" t="s">
        <v>19</v>
      </c>
    </row>
    <row r="181" spans="1:13" ht="60" customHeight="1" x14ac:dyDescent="0.35">
      <c r="A181" s="9" t="s">
        <v>841</v>
      </c>
      <c r="B181" s="1" t="s">
        <v>842</v>
      </c>
      <c r="C181" s="2" t="s">
        <v>25</v>
      </c>
      <c r="D181" s="3" t="s">
        <v>16</v>
      </c>
      <c r="E181" s="3" t="s">
        <v>17</v>
      </c>
      <c r="F181" s="3" t="s">
        <v>18</v>
      </c>
      <c r="G181" s="3" t="s">
        <v>19</v>
      </c>
      <c r="H181" s="4" t="s">
        <v>19</v>
      </c>
      <c r="I181" s="1" t="s">
        <v>843</v>
      </c>
      <c r="J181" s="1" t="s">
        <v>844</v>
      </c>
      <c r="K181" s="1" t="s">
        <v>845</v>
      </c>
      <c r="L181" s="3" t="str">
        <f t="shared" si="0"/>
        <v>Outstanding</v>
      </c>
      <c r="M181" s="11" t="s">
        <v>19</v>
      </c>
    </row>
    <row r="182" spans="1:13" ht="60" customHeight="1" x14ac:dyDescent="0.35">
      <c r="A182" s="9" t="s">
        <v>846</v>
      </c>
      <c r="B182" s="1" t="s">
        <v>847</v>
      </c>
      <c r="C182" s="2" t="s">
        <v>25</v>
      </c>
      <c r="D182" s="3" t="s">
        <v>16</v>
      </c>
      <c r="E182" s="3" t="s">
        <v>17</v>
      </c>
      <c r="F182" s="3" t="s">
        <v>18</v>
      </c>
      <c r="G182" s="3" t="s">
        <v>19</v>
      </c>
      <c r="H182" s="4" t="s">
        <v>19</v>
      </c>
      <c r="I182" s="1" t="s">
        <v>848</v>
      </c>
      <c r="J182" s="1" t="s">
        <v>844</v>
      </c>
      <c r="K182" s="1" t="s">
        <v>849</v>
      </c>
      <c r="L182" s="3" t="str">
        <f t="shared" si="0"/>
        <v>Outstanding</v>
      </c>
      <c r="M182" s="11" t="s">
        <v>19</v>
      </c>
    </row>
    <row r="183" spans="1:13" ht="60" customHeight="1" x14ac:dyDescent="0.35">
      <c r="A183" s="9" t="s">
        <v>850</v>
      </c>
      <c r="B183" s="1" t="s">
        <v>851</v>
      </c>
      <c r="C183" s="2" t="s">
        <v>15</v>
      </c>
      <c r="D183" s="3" t="s">
        <v>16</v>
      </c>
      <c r="E183" s="3" t="s">
        <v>17</v>
      </c>
      <c r="F183" s="3" t="s">
        <v>18</v>
      </c>
      <c r="G183" s="3" t="s">
        <v>19</v>
      </c>
      <c r="H183" s="4" t="s">
        <v>19</v>
      </c>
      <c r="I183" s="1" t="s">
        <v>852</v>
      </c>
      <c r="J183" s="1" t="s">
        <v>853</v>
      </c>
      <c r="K183" s="1" t="s">
        <v>854</v>
      </c>
      <c r="L183" s="3" t="str">
        <f t="shared" si="0"/>
        <v>Outstanding</v>
      </c>
      <c r="M183" s="11" t="s">
        <v>19</v>
      </c>
    </row>
    <row r="184" spans="1:13" ht="60" customHeight="1" x14ac:dyDescent="0.35">
      <c r="A184" s="9" t="s">
        <v>855</v>
      </c>
      <c r="B184" s="1" t="s">
        <v>856</v>
      </c>
      <c r="C184" s="2" t="s">
        <v>25</v>
      </c>
      <c r="D184" s="3" t="s">
        <v>16</v>
      </c>
      <c r="E184" s="3" t="s">
        <v>17</v>
      </c>
      <c r="F184" s="3" t="s">
        <v>18</v>
      </c>
      <c r="G184" s="3" t="s">
        <v>19</v>
      </c>
      <c r="H184" s="4" t="s">
        <v>19</v>
      </c>
      <c r="I184" s="1" t="s">
        <v>857</v>
      </c>
      <c r="J184" s="1" t="s">
        <v>37</v>
      </c>
      <c r="K184" s="1" t="s">
        <v>858</v>
      </c>
      <c r="L184" s="3" t="str">
        <f t="shared" si="0"/>
        <v>Outstanding</v>
      </c>
      <c r="M184" s="11" t="s">
        <v>19</v>
      </c>
    </row>
    <row r="185" spans="1:13" ht="60" customHeight="1" x14ac:dyDescent="0.35">
      <c r="A185" s="9" t="s">
        <v>859</v>
      </c>
      <c r="B185" s="1" t="s">
        <v>860</v>
      </c>
      <c r="C185" s="2" t="s">
        <v>25</v>
      </c>
      <c r="D185" s="3" t="s">
        <v>16</v>
      </c>
      <c r="E185" s="3" t="s">
        <v>17</v>
      </c>
      <c r="F185" s="3" t="s">
        <v>18</v>
      </c>
      <c r="G185" s="3" t="s">
        <v>19</v>
      </c>
      <c r="H185" s="4" t="s">
        <v>19</v>
      </c>
      <c r="I185" s="1" t="s">
        <v>861</v>
      </c>
      <c r="J185" s="1" t="s">
        <v>862</v>
      </c>
      <c r="K185" s="1" t="s">
        <v>863</v>
      </c>
      <c r="L185" s="3" t="str">
        <f t="shared" si="0"/>
        <v>Outstanding</v>
      </c>
      <c r="M185" s="11" t="s">
        <v>19</v>
      </c>
    </row>
    <row r="186" spans="1:13" ht="60" customHeight="1" x14ac:dyDescent="0.35">
      <c r="A186" s="9" t="s">
        <v>864</v>
      </c>
      <c r="B186" s="1" t="s">
        <v>865</v>
      </c>
      <c r="C186" s="2" t="s">
        <v>25</v>
      </c>
      <c r="D186" s="3" t="s">
        <v>16</v>
      </c>
      <c r="E186" s="3" t="s">
        <v>17</v>
      </c>
      <c r="F186" s="3" t="s">
        <v>18</v>
      </c>
      <c r="G186" s="3" t="s">
        <v>19</v>
      </c>
      <c r="H186" s="4" t="s">
        <v>19</v>
      </c>
      <c r="I186" s="1" t="s">
        <v>866</v>
      </c>
      <c r="J186" s="1" t="s">
        <v>867</v>
      </c>
      <c r="K186" s="1" t="s">
        <v>868</v>
      </c>
      <c r="L186" s="3" t="str">
        <f t="shared" si="0"/>
        <v>Outstanding</v>
      </c>
      <c r="M186" s="11" t="s">
        <v>19</v>
      </c>
    </row>
    <row r="187" spans="1:13" ht="60" customHeight="1" x14ac:dyDescent="0.35">
      <c r="A187" s="9" t="s">
        <v>869</v>
      </c>
      <c r="B187" s="1" t="s">
        <v>870</v>
      </c>
      <c r="C187" s="2" t="s">
        <v>25</v>
      </c>
      <c r="D187" s="3" t="s">
        <v>16</v>
      </c>
      <c r="E187" s="3" t="s">
        <v>17</v>
      </c>
      <c r="F187" s="3" t="s">
        <v>18</v>
      </c>
      <c r="G187" s="3" t="s">
        <v>19</v>
      </c>
      <c r="H187" s="4" t="s">
        <v>19</v>
      </c>
      <c r="I187" s="1" t="s">
        <v>871</v>
      </c>
      <c r="J187" s="1" t="s">
        <v>872</v>
      </c>
      <c r="K187" s="1" t="s">
        <v>873</v>
      </c>
      <c r="L187" s="3" t="str">
        <f t="shared" si="0"/>
        <v>Outstanding</v>
      </c>
      <c r="M187" s="11" t="s">
        <v>19</v>
      </c>
    </row>
    <row r="188" spans="1:13" ht="60" customHeight="1" x14ac:dyDescent="0.35">
      <c r="A188" s="9" t="s">
        <v>874</v>
      </c>
      <c r="B188" s="1" t="s">
        <v>875</v>
      </c>
      <c r="C188" s="2" t="s">
        <v>15</v>
      </c>
      <c r="D188" s="3" t="s">
        <v>16</v>
      </c>
      <c r="E188" s="3" t="s">
        <v>17</v>
      </c>
      <c r="F188" s="3" t="s">
        <v>18</v>
      </c>
      <c r="G188" s="3" t="s">
        <v>19</v>
      </c>
      <c r="H188" s="4" t="s">
        <v>19</v>
      </c>
      <c r="I188" s="1" t="s">
        <v>876</v>
      </c>
      <c r="J188" s="1" t="s">
        <v>184</v>
      </c>
      <c r="K188" s="1" t="s">
        <v>877</v>
      </c>
      <c r="L188" s="3" t="str">
        <f t="shared" si="0"/>
        <v>Outstanding</v>
      </c>
      <c r="M188" s="11" t="s">
        <v>19</v>
      </c>
    </row>
    <row r="189" spans="1:13" ht="60" customHeight="1" x14ac:dyDescent="0.35">
      <c r="A189" s="9" t="s">
        <v>878</v>
      </c>
      <c r="B189" s="1" t="s">
        <v>879</v>
      </c>
      <c r="C189" s="2" t="s">
        <v>25</v>
      </c>
      <c r="D189" s="3" t="s">
        <v>16</v>
      </c>
      <c r="E189" s="3" t="s">
        <v>17</v>
      </c>
      <c r="F189" s="3" t="s">
        <v>18</v>
      </c>
      <c r="G189" s="3" t="s">
        <v>19</v>
      </c>
      <c r="H189" s="4" t="s">
        <v>19</v>
      </c>
      <c r="I189" s="1" t="s">
        <v>880</v>
      </c>
      <c r="J189" s="1" t="s">
        <v>184</v>
      </c>
      <c r="K189" s="1" t="s">
        <v>881</v>
      </c>
      <c r="L189" s="3" t="str">
        <f t="shared" si="0"/>
        <v>Outstanding</v>
      </c>
      <c r="M189" s="11" t="s">
        <v>19</v>
      </c>
    </row>
    <row r="190" spans="1:13" ht="60" customHeight="1" x14ac:dyDescent="0.35">
      <c r="A190" s="9" t="s">
        <v>882</v>
      </c>
      <c r="B190" s="1" t="s">
        <v>883</v>
      </c>
      <c r="C190" s="2" t="s">
        <v>25</v>
      </c>
      <c r="D190" s="3" t="s">
        <v>16</v>
      </c>
      <c r="E190" s="3" t="s">
        <v>17</v>
      </c>
      <c r="F190" s="3" t="s">
        <v>18</v>
      </c>
      <c r="G190" s="3" t="s">
        <v>19</v>
      </c>
      <c r="H190" s="4" t="s">
        <v>19</v>
      </c>
      <c r="I190" s="1" t="s">
        <v>884</v>
      </c>
      <c r="J190" s="1" t="s">
        <v>885</v>
      </c>
      <c r="K190" s="1" t="s">
        <v>886</v>
      </c>
      <c r="L190" s="3" t="str">
        <f t="shared" si="0"/>
        <v>Outstanding</v>
      </c>
      <c r="M190" s="11" t="s">
        <v>19</v>
      </c>
    </row>
    <row r="191" spans="1:13" ht="60" customHeight="1" x14ac:dyDescent="0.35">
      <c r="A191" s="9" t="s">
        <v>887</v>
      </c>
      <c r="B191" s="1" t="s">
        <v>888</v>
      </c>
      <c r="C191" s="2" t="s">
        <v>25</v>
      </c>
      <c r="D191" s="3" t="s">
        <v>16</v>
      </c>
      <c r="E191" s="3" t="s">
        <v>17</v>
      </c>
      <c r="F191" s="3" t="s">
        <v>18</v>
      </c>
      <c r="G191" s="3" t="s">
        <v>19</v>
      </c>
      <c r="H191" s="4" t="s">
        <v>19</v>
      </c>
      <c r="I191" s="1" t="s">
        <v>889</v>
      </c>
      <c r="J191" s="1" t="s">
        <v>890</v>
      </c>
      <c r="K191" s="1" t="s">
        <v>891</v>
      </c>
      <c r="L191" s="3" t="str">
        <f t="shared" si="0"/>
        <v>Outstanding</v>
      </c>
      <c r="M191" s="11" t="s">
        <v>19</v>
      </c>
    </row>
    <row r="192" spans="1:13" ht="60" customHeight="1" x14ac:dyDescent="0.35">
      <c r="A192" s="9" t="s">
        <v>892</v>
      </c>
      <c r="B192" s="1" t="s">
        <v>893</v>
      </c>
      <c r="C192" s="2" t="s">
        <v>25</v>
      </c>
      <c r="D192" s="3" t="s">
        <v>16</v>
      </c>
      <c r="E192" s="3" t="s">
        <v>17</v>
      </c>
      <c r="F192" s="3" t="s">
        <v>18</v>
      </c>
      <c r="G192" s="3" t="s">
        <v>19</v>
      </c>
      <c r="H192" s="4" t="s">
        <v>19</v>
      </c>
      <c r="I192" s="1" t="s">
        <v>894</v>
      </c>
      <c r="J192" s="1" t="s">
        <v>890</v>
      </c>
      <c r="K192" s="1" t="s">
        <v>895</v>
      </c>
      <c r="L192" s="3" t="str">
        <f t="shared" si="0"/>
        <v>Outstanding</v>
      </c>
      <c r="M192" s="11" t="s">
        <v>19</v>
      </c>
    </row>
    <row r="193" spans="1:13" ht="60" customHeight="1" x14ac:dyDescent="0.35">
      <c r="A193" s="9" t="s">
        <v>896</v>
      </c>
      <c r="B193" s="1" t="s">
        <v>897</v>
      </c>
      <c r="C193" s="2" t="s">
        <v>25</v>
      </c>
      <c r="D193" s="3" t="s">
        <v>16</v>
      </c>
      <c r="E193" s="3" t="s">
        <v>17</v>
      </c>
      <c r="F193" s="3" t="s">
        <v>18</v>
      </c>
      <c r="G193" s="3" t="s">
        <v>19</v>
      </c>
      <c r="H193" s="4" t="s">
        <v>19</v>
      </c>
      <c r="I193" s="1" t="s">
        <v>898</v>
      </c>
      <c r="J193" s="1" t="s">
        <v>899</v>
      </c>
      <c r="K193" s="1" t="s">
        <v>900</v>
      </c>
      <c r="L193" s="3" t="str">
        <f t="shared" si="0"/>
        <v>Outstanding</v>
      </c>
      <c r="M193" s="11" t="s">
        <v>19</v>
      </c>
    </row>
    <row r="194" spans="1:13" ht="60" customHeight="1" x14ac:dyDescent="0.35">
      <c r="A194" s="9" t="s">
        <v>901</v>
      </c>
      <c r="B194" s="1" t="s">
        <v>902</v>
      </c>
      <c r="C194" s="2" t="s">
        <v>25</v>
      </c>
      <c r="D194" s="3" t="s">
        <v>16</v>
      </c>
      <c r="E194" s="3" t="s">
        <v>17</v>
      </c>
      <c r="F194" s="3" t="s">
        <v>18</v>
      </c>
      <c r="G194" s="3" t="s">
        <v>19</v>
      </c>
      <c r="H194" s="4" t="s">
        <v>19</v>
      </c>
      <c r="I194" s="1" t="s">
        <v>903</v>
      </c>
      <c r="J194" s="1" t="s">
        <v>904</v>
      </c>
      <c r="K194" s="1" t="s">
        <v>905</v>
      </c>
      <c r="L194" s="3" t="str">
        <f t="shared" si="0"/>
        <v>Outstanding</v>
      </c>
      <c r="M194" s="11" t="s">
        <v>19</v>
      </c>
    </row>
    <row r="195" spans="1:13" ht="60" customHeight="1" x14ac:dyDescent="0.35">
      <c r="A195" s="9" t="s">
        <v>906</v>
      </c>
      <c r="B195" s="1" t="s">
        <v>907</v>
      </c>
      <c r="C195" s="2" t="s">
        <v>25</v>
      </c>
      <c r="D195" s="3" t="s">
        <v>16</v>
      </c>
      <c r="E195" s="3" t="s">
        <v>17</v>
      </c>
      <c r="F195" s="3" t="s">
        <v>18</v>
      </c>
      <c r="G195" s="3" t="s">
        <v>19</v>
      </c>
      <c r="H195" s="4" t="s">
        <v>19</v>
      </c>
      <c r="I195" s="1" t="s">
        <v>908</v>
      </c>
      <c r="J195" s="1" t="s">
        <v>909</v>
      </c>
      <c r="K195" s="1" t="s">
        <v>910</v>
      </c>
      <c r="L195" s="3" t="str">
        <f t="shared" si="0"/>
        <v>Outstanding</v>
      </c>
      <c r="M195" s="11" t="s">
        <v>19</v>
      </c>
    </row>
    <row r="196" spans="1:13" ht="60" customHeight="1" x14ac:dyDescent="0.35">
      <c r="A196" s="9" t="s">
        <v>911</v>
      </c>
      <c r="B196" s="1" t="s">
        <v>912</v>
      </c>
      <c r="C196" s="2" t="s">
        <v>25</v>
      </c>
      <c r="D196" s="3" t="s">
        <v>16</v>
      </c>
      <c r="E196" s="3" t="s">
        <v>17</v>
      </c>
      <c r="F196" s="3" t="s">
        <v>18</v>
      </c>
      <c r="G196" s="3" t="s">
        <v>19</v>
      </c>
      <c r="H196" s="4" t="s">
        <v>19</v>
      </c>
      <c r="I196" s="1" t="s">
        <v>913</v>
      </c>
      <c r="J196" s="1" t="s">
        <v>914</v>
      </c>
      <c r="K196" s="1" t="s">
        <v>915</v>
      </c>
      <c r="L196" s="3" t="str">
        <f t="shared" si="0"/>
        <v>Outstanding</v>
      </c>
      <c r="M196" s="11" t="s">
        <v>19</v>
      </c>
    </row>
    <row r="197" spans="1:13" ht="60" customHeight="1" x14ac:dyDescent="0.35">
      <c r="A197" s="9" t="s">
        <v>916</v>
      </c>
      <c r="B197" s="1" t="s">
        <v>917</v>
      </c>
      <c r="C197" s="2" t="s">
        <v>25</v>
      </c>
      <c r="D197" s="3" t="s">
        <v>16</v>
      </c>
      <c r="E197" s="3" t="s">
        <v>17</v>
      </c>
      <c r="F197" s="3" t="s">
        <v>18</v>
      </c>
      <c r="G197" s="3" t="s">
        <v>19</v>
      </c>
      <c r="H197" s="4" t="s">
        <v>19</v>
      </c>
      <c r="I197" s="1" t="s">
        <v>918</v>
      </c>
      <c r="J197" s="1" t="s">
        <v>919</v>
      </c>
      <c r="K197" s="1" t="s">
        <v>920</v>
      </c>
      <c r="L197" s="3" t="str">
        <f t="shared" si="0"/>
        <v>Outstanding</v>
      </c>
      <c r="M197" s="11" t="s">
        <v>19</v>
      </c>
    </row>
    <row r="198" spans="1:13" ht="60" customHeight="1" x14ac:dyDescent="0.35">
      <c r="A198" s="9" t="s">
        <v>921</v>
      </c>
      <c r="B198" s="1" t="s">
        <v>922</v>
      </c>
      <c r="C198" s="2" t="s">
        <v>25</v>
      </c>
      <c r="D198" s="3" t="s">
        <v>16</v>
      </c>
      <c r="E198" s="3" t="s">
        <v>17</v>
      </c>
      <c r="F198" s="3" t="s">
        <v>18</v>
      </c>
      <c r="G198" s="3" t="s">
        <v>19</v>
      </c>
      <c r="H198" s="4" t="s">
        <v>19</v>
      </c>
      <c r="I198" s="1" t="s">
        <v>923</v>
      </c>
      <c r="J198" s="1" t="s">
        <v>924</v>
      </c>
      <c r="K198" s="1" t="s">
        <v>925</v>
      </c>
      <c r="L198" s="3" t="str">
        <f t="shared" si="0"/>
        <v>Outstanding</v>
      </c>
      <c r="M198" s="11" t="s">
        <v>19</v>
      </c>
    </row>
    <row r="199" spans="1:13" ht="60" customHeight="1" x14ac:dyDescent="0.35">
      <c r="A199" s="9" t="s">
        <v>926</v>
      </c>
      <c r="B199" s="1" t="s">
        <v>927</v>
      </c>
      <c r="C199" s="2" t="s">
        <v>15</v>
      </c>
      <c r="D199" s="3" t="s">
        <v>16</v>
      </c>
      <c r="E199" s="3" t="s">
        <v>17</v>
      </c>
      <c r="F199" s="3" t="s">
        <v>18</v>
      </c>
      <c r="G199" s="3" t="s">
        <v>19</v>
      </c>
      <c r="H199" s="4" t="s">
        <v>19</v>
      </c>
      <c r="I199" s="1" t="s">
        <v>928</v>
      </c>
      <c r="J199" s="1" t="s">
        <v>929</v>
      </c>
      <c r="K199" s="1" t="s">
        <v>930</v>
      </c>
      <c r="L199" s="3" t="str">
        <f t="shared" si="0"/>
        <v>Outstanding</v>
      </c>
      <c r="M199" s="11" t="s">
        <v>19</v>
      </c>
    </row>
    <row r="200" spans="1:13" ht="60" customHeight="1" x14ac:dyDescent="0.35">
      <c r="A200" s="9" t="s">
        <v>931</v>
      </c>
      <c r="B200" s="1" t="s">
        <v>932</v>
      </c>
      <c r="C200" s="2" t="s">
        <v>25</v>
      </c>
      <c r="D200" s="3" t="s">
        <v>16</v>
      </c>
      <c r="E200" s="3" t="s">
        <v>17</v>
      </c>
      <c r="F200" s="3" t="s">
        <v>18</v>
      </c>
      <c r="G200" s="3" t="s">
        <v>19</v>
      </c>
      <c r="H200" s="4" t="s">
        <v>19</v>
      </c>
      <c r="I200" s="1" t="s">
        <v>933</v>
      </c>
      <c r="J200" s="1" t="s">
        <v>934</v>
      </c>
      <c r="K200" s="1" t="s">
        <v>935</v>
      </c>
      <c r="L200" s="3" t="str">
        <f t="shared" si="0"/>
        <v>Outstanding</v>
      </c>
      <c r="M200" s="11" t="s">
        <v>19</v>
      </c>
    </row>
    <row r="201" spans="1:13" ht="60" customHeight="1" x14ac:dyDescent="0.35">
      <c r="A201" s="9" t="s">
        <v>936</v>
      </c>
      <c r="B201" s="1" t="s">
        <v>937</v>
      </c>
      <c r="C201" s="2" t="s">
        <v>15</v>
      </c>
      <c r="D201" s="3" t="s">
        <v>16</v>
      </c>
      <c r="E201" s="3" t="s">
        <v>17</v>
      </c>
      <c r="F201" s="3" t="s">
        <v>18</v>
      </c>
      <c r="G201" s="3" t="s">
        <v>19</v>
      </c>
      <c r="H201" s="4" t="s">
        <v>19</v>
      </c>
      <c r="I201" s="1" t="s">
        <v>938</v>
      </c>
      <c r="J201" s="1" t="s">
        <v>939</v>
      </c>
      <c r="K201" s="1" t="s">
        <v>940</v>
      </c>
      <c r="L201" s="3" t="str">
        <f t="shared" si="0"/>
        <v>Outstanding</v>
      </c>
      <c r="M201" s="11" t="s">
        <v>19</v>
      </c>
    </row>
    <row r="202" spans="1:13" ht="60" customHeight="1" x14ac:dyDescent="0.35">
      <c r="A202" s="9" t="s">
        <v>941</v>
      </c>
      <c r="B202" s="1" t="s">
        <v>942</v>
      </c>
      <c r="C202" s="2" t="s">
        <v>25</v>
      </c>
      <c r="D202" s="3" t="s">
        <v>16</v>
      </c>
      <c r="E202" s="3" t="s">
        <v>17</v>
      </c>
      <c r="F202" s="3" t="s">
        <v>18</v>
      </c>
      <c r="G202" s="3" t="s">
        <v>19</v>
      </c>
      <c r="H202" s="4" t="s">
        <v>19</v>
      </c>
      <c r="I202" s="1" t="s">
        <v>943</v>
      </c>
      <c r="J202" s="1" t="s">
        <v>507</v>
      </c>
      <c r="K202" s="1" t="s">
        <v>944</v>
      </c>
      <c r="L202" s="3" t="str">
        <f t="shared" si="0"/>
        <v>Outstanding</v>
      </c>
      <c r="M202" s="11" t="s">
        <v>19</v>
      </c>
    </row>
    <row r="203" spans="1:13" ht="60" customHeight="1" x14ac:dyDescent="0.35">
      <c r="A203" s="9" t="s">
        <v>945</v>
      </c>
      <c r="B203" s="1" t="s">
        <v>946</v>
      </c>
      <c r="C203" s="2" t="s">
        <v>25</v>
      </c>
      <c r="D203" s="3" t="s">
        <v>16</v>
      </c>
      <c r="E203" s="3" t="s">
        <v>17</v>
      </c>
      <c r="F203" s="3" t="s">
        <v>18</v>
      </c>
      <c r="G203" s="3" t="s">
        <v>19</v>
      </c>
      <c r="H203" s="4" t="s">
        <v>19</v>
      </c>
      <c r="I203" s="1" t="s">
        <v>947</v>
      </c>
      <c r="J203" s="1" t="s">
        <v>948</v>
      </c>
      <c r="K203" s="1" t="s">
        <v>949</v>
      </c>
      <c r="L203" s="3" t="str">
        <f t="shared" si="0"/>
        <v>Outstanding</v>
      </c>
      <c r="M203" s="11" t="s">
        <v>19</v>
      </c>
    </row>
    <row r="204" spans="1:13" ht="60" customHeight="1" x14ac:dyDescent="0.35">
      <c r="A204" s="9" t="s">
        <v>950</v>
      </c>
      <c r="B204" s="1" t="s">
        <v>951</v>
      </c>
      <c r="C204" s="2" t="s">
        <v>25</v>
      </c>
      <c r="D204" s="3" t="s">
        <v>16</v>
      </c>
      <c r="E204" s="3" t="s">
        <v>17</v>
      </c>
      <c r="F204" s="3" t="s">
        <v>18</v>
      </c>
      <c r="G204" s="3" t="s">
        <v>19</v>
      </c>
      <c r="H204" s="4" t="s">
        <v>19</v>
      </c>
      <c r="I204" s="1" t="s">
        <v>952</v>
      </c>
      <c r="J204" s="1" t="s">
        <v>953</v>
      </c>
      <c r="K204" s="1" t="s">
        <v>954</v>
      </c>
      <c r="L204" s="3" t="str">
        <f t="shared" si="0"/>
        <v>Outstanding</v>
      </c>
      <c r="M204" s="11" t="s">
        <v>19</v>
      </c>
    </row>
    <row r="205" spans="1:13" ht="60" customHeight="1" x14ac:dyDescent="0.35">
      <c r="A205" s="9" t="s">
        <v>955</v>
      </c>
      <c r="B205" s="1" t="s">
        <v>956</v>
      </c>
      <c r="C205" s="2" t="s">
        <v>25</v>
      </c>
      <c r="D205" s="3" t="s">
        <v>16</v>
      </c>
      <c r="E205" s="3" t="s">
        <v>17</v>
      </c>
      <c r="F205" s="3" t="s">
        <v>18</v>
      </c>
      <c r="G205" s="3" t="s">
        <v>19</v>
      </c>
      <c r="H205" s="4" t="s">
        <v>19</v>
      </c>
      <c r="I205" s="1" t="s">
        <v>957</v>
      </c>
      <c r="J205" s="1" t="s">
        <v>958</v>
      </c>
      <c r="K205" s="1" t="s">
        <v>959</v>
      </c>
      <c r="L205" s="3" t="str">
        <f t="shared" si="0"/>
        <v>Outstanding</v>
      </c>
      <c r="M205" s="11" t="s">
        <v>19</v>
      </c>
    </row>
    <row r="206" spans="1:13" ht="60" customHeight="1" x14ac:dyDescent="0.35">
      <c r="A206" s="9" t="s">
        <v>960</v>
      </c>
      <c r="B206" s="1" t="s">
        <v>961</v>
      </c>
      <c r="C206" s="2" t="s">
        <v>25</v>
      </c>
      <c r="D206" s="3" t="s">
        <v>16</v>
      </c>
      <c r="E206" s="3" t="s">
        <v>17</v>
      </c>
      <c r="F206" s="3" t="s">
        <v>18</v>
      </c>
      <c r="G206" s="3" t="s">
        <v>19</v>
      </c>
      <c r="H206" s="4" t="s">
        <v>19</v>
      </c>
      <c r="I206" s="1" t="s">
        <v>962</v>
      </c>
      <c r="J206" s="1" t="s">
        <v>963</v>
      </c>
      <c r="K206" s="1" t="s">
        <v>964</v>
      </c>
      <c r="L206" s="3" t="str">
        <f t="shared" si="0"/>
        <v>Outstanding</v>
      </c>
      <c r="M206" s="11" t="s">
        <v>19</v>
      </c>
    </row>
    <row r="207" spans="1:13" ht="60" customHeight="1" x14ac:dyDescent="0.35">
      <c r="A207" s="9" t="s">
        <v>965</v>
      </c>
      <c r="B207" s="1" t="s">
        <v>966</v>
      </c>
      <c r="C207" s="2" t="s">
        <v>56</v>
      </c>
      <c r="D207" s="3" t="s">
        <v>16</v>
      </c>
      <c r="E207" s="3" t="s">
        <v>17</v>
      </c>
      <c r="F207" s="3" t="s">
        <v>18</v>
      </c>
      <c r="G207" s="3" t="s">
        <v>19</v>
      </c>
      <c r="H207" s="4" t="s">
        <v>19</v>
      </c>
      <c r="I207" s="1" t="s">
        <v>967</v>
      </c>
      <c r="J207" s="1" t="s">
        <v>968</v>
      </c>
      <c r="K207" s="1" t="s">
        <v>969</v>
      </c>
      <c r="L207" s="3" t="str">
        <f t="shared" si="0"/>
        <v>Outstanding</v>
      </c>
      <c r="M207" s="11" t="s">
        <v>19</v>
      </c>
    </row>
    <row r="208" spans="1:13" ht="60" customHeight="1" x14ac:dyDescent="0.35">
      <c r="A208" s="9" t="s">
        <v>970</v>
      </c>
      <c r="B208" s="1" t="s">
        <v>971</v>
      </c>
      <c r="C208" s="2" t="s">
        <v>25</v>
      </c>
      <c r="D208" s="3" t="s">
        <v>16</v>
      </c>
      <c r="E208" s="3" t="s">
        <v>17</v>
      </c>
      <c r="F208" s="3" t="s">
        <v>18</v>
      </c>
      <c r="G208" s="3" t="s">
        <v>19</v>
      </c>
      <c r="H208" s="4" t="s">
        <v>19</v>
      </c>
      <c r="I208" s="1" t="s">
        <v>972</v>
      </c>
      <c r="J208" s="1" t="s">
        <v>973</v>
      </c>
      <c r="K208" s="1" t="s">
        <v>974</v>
      </c>
      <c r="L208" s="3" t="str">
        <f t="shared" si="0"/>
        <v>Outstanding</v>
      </c>
      <c r="M208" s="11" t="s">
        <v>19</v>
      </c>
    </row>
    <row r="209" spans="1:13" ht="60" customHeight="1" x14ac:dyDescent="0.35">
      <c r="A209" s="9" t="s">
        <v>975</v>
      </c>
      <c r="B209" s="1" t="s">
        <v>976</v>
      </c>
      <c r="C209" s="2" t="s">
        <v>25</v>
      </c>
      <c r="D209" s="3" t="s">
        <v>16</v>
      </c>
      <c r="E209" s="3" t="s">
        <v>17</v>
      </c>
      <c r="F209" s="3" t="s">
        <v>18</v>
      </c>
      <c r="G209" s="3" t="s">
        <v>19</v>
      </c>
      <c r="H209" s="4" t="s">
        <v>19</v>
      </c>
      <c r="I209" s="1" t="s">
        <v>977</v>
      </c>
      <c r="J209" s="1" t="s">
        <v>973</v>
      </c>
      <c r="K209" s="1" t="s">
        <v>978</v>
      </c>
      <c r="L209" s="3" t="str">
        <f t="shared" si="0"/>
        <v>Outstanding</v>
      </c>
      <c r="M209" s="11" t="s">
        <v>19</v>
      </c>
    </row>
    <row r="210" spans="1:13" ht="60" customHeight="1" x14ac:dyDescent="0.35">
      <c r="A210" s="9" t="s">
        <v>979</v>
      </c>
      <c r="B210" s="1" t="s">
        <v>980</v>
      </c>
      <c r="C210" s="2" t="s">
        <v>25</v>
      </c>
      <c r="D210" s="3" t="s">
        <v>16</v>
      </c>
      <c r="E210" s="3" t="s">
        <v>17</v>
      </c>
      <c r="F210" s="3" t="s">
        <v>18</v>
      </c>
      <c r="G210" s="3" t="s">
        <v>19</v>
      </c>
      <c r="H210" s="4" t="s">
        <v>19</v>
      </c>
      <c r="I210" s="1" t="s">
        <v>981</v>
      </c>
      <c r="J210" s="1" t="s">
        <v>982</v>
      </c>
      <c r="K210" s="1" t="s">
        <v>983</v>
      </c>
      <c r="L210" s="3" t="str">
        <f t="shared" si="0"/>
        <v>Outstanding</v>
      </c>
      <c r="M210" s="11" t="s">
        <v>19</v>
      </c>
    </row>
    <row r="211" spans="1:13" ht="60" customHeight="1" x14ac:dyDescent="0.35">
      <c r="A211" s="9" t="s">
        <v>984</v>
      </c>
      <c r="B211" s="1" t="s">
        <v>985</v>
      </c>
      <c r="C211" s="2" t="s">
        <v>25</v>
      </c>
      <c r="D211" s="3" t="s">
        <v>16</v>
      </c>
      <c r="E211" s="3" t="s">
        <v>17</v>
      </c>
      <c r="F211" s="3" t="s">
        <v>18</v>
      </c>
      <c r="G211" s="3" t="s">
        <v>19</v>
      </c>
      <c r="H211" s="4" t="s">
        <v>19</v>
      </c>
      <c r="I211" s="1" t="s">
        <v>986</v>
      </c>
      <c r="J211" s="1" t="s">
        <v>987</v>
      </c>
      <c r="K211" s="1" t="s">
        <v>988</v>
      </c>
      <c r="L211" s="3" t="str">
        <f t="shared" si="0"/>
        <v>Outstanding</v>
      </c>
      <c r="M211" s="11" t="s">
        <v>19</v>
      </c>
    </row>
    <row r="212" spans="1:13" ht="60" customHeight="1" x14ac:dyDescent="0.35">
      <c r="A212" s="9" t="s">
        <v>989</v>
      </c>
      <c r="B212" s="1" t="s">
        <v>990</v>
      </c>
      <c r="C212" s="2" t="s">
        <v>25</v>
      </c>
      <c r="D212" s="3" t="s">
        <v>16</v>
      </c>
      <c r="E212" s="3" t="s">
        <v>17</v>
      </c>
      <c r="F212" s="3" t="s">
        <v>18</v>
      </c>
      <c r="G212" s="3" t="s">
        <v>19</v>
      </c>
      <c r="H212" s="4" t="s">
        <v>19</v>
      </c>
      <c r="I212" s="1" t="s">
        <v>991</v>
      </c>
      <c r="J212" s="1" t="s">
        <v>987</v>
      </c>
      <c r="K212" s="1" t="s">
        <v>992</v>
      </c>
      <c r="L212" s="3" t="str">
        <f t="shared" si="0"/>
        <v>Outstanding</v>
      </c>
      <c r="M212" s="11" t="s">
        <v>19</v>
      </c>
    </row>
    <row r="213" spans="1:13" ht="60" customHeight="1" x14ac:dyDescent="0.35">
      <c r="A213" s="9" t="s">
        <v>993</v>
      </c>
      <c r="B213" s="1" t="s">
        <v>994</v>
      </c>
      <c r="C213" s="2" t="s">
        <v>25</v>
      </c>
      <c r="D213" s="3" t="s">
        <v>16</v>
      </c>
      <c r="E213" s="3" t="s">
        <v>17</v>
      </c>
      <c r="F213" s="3" t="s">
        <v>18</v>
      </c>
      <c r="G213" s="3" t="s">
        <v>19</v>
      </c>
      <c r="H213" s="4" t="s">
        <v>19</v>
      </c>
      <c r="I213" s="1" t="s">
        <v>995</v>
      </c>
      <c r="J213" s="1" t="s">
        <v>996</v>
      </c>
      <c r="K213" s="1" t="s">
        <v>997</v>
      </c>
      <c r="L213" s="3" t="str">
        <f t="shared" si="0"/>
        <v>Outstanding</v>
      </c>
      <c r="M213" s="11" t="s">
        <v>19</v>
      </c>
    </row>
    <row r="214" spans="1:13" ht="60" customHeight="1" x14ac:dyDescent="0.35">
      <c r="A214" s="9" t="s">
        <v>998</v>
      </c>
      <c r="B214" s="1" t="s">
        <v>999</v>
      </c>
      <c r="C214" s="2" t="s">
        <v>25</v>
      </c>
      <c r="D214" s="3" t="s">
        <v>16</v>
      </c>
      <c r="E214" s="3" t="s">
        <v>17</v>
      </c>
      <c r="F214" s="3" t="s">
        <v>18</v>
      </c>
      <c r="G214" s="3" t="s">
        <v>19</v>
      </c>
      <c r="H214" s="4" t="s">
        <v>19</v>
      </c>
      <c r="I214" s="1" t="s">
        <v>1000</v>
      </c>
      <c r="J214" s="1" t="s">
        <v>996</v>
      </c>
      <c r="K214" s="1" t="s">
        <v>1001</v>
      </c>
      <c r="L214" s="3" t="str">
        <f t="shared" si="0"/>
        <v>Outstanding</v>
      </c>
      <c r="M214" s="11" t="s">
        <v>19</v>
      </c>
    </row>
    <row r="215" spans="1:13" ht="60" customHeight="1" x14ac:dyDescent="0.35">
      <c r="A215" s="9" t="s">
        <v>1002</v>
      </c>
      <c r="B215" s="1" t="s">
        <v>1003</v>
      </c>
      <c r="C215" s="2" t="s">
        <v>25</v>
      </c>
      <c r="D215" s="3" t="s">
        <v>16</v>
      </c>
      <c r="E215" s="3" t="s">
        <v>17</v>
      </c>
      <c r="F215" s="3" t="s">
        <v>18</v>
      </c>
      <c r="G215" s="3" t="s">
        <v>19</v>
      </c>
      <c r="H215" s="4" t="s">
        <v>19</v>
      </c>
      <c r="I215" s="1" t="s">
        <v>1004</v>
      </c>
      <c r="J215" s="1" t="s">
        <v>1005</v>
      </c>
      <c r="K215" s="1" t="s">
        <v>1006</v>
      </c>
      <c r="L215" s="3" t="str">
        <f t="shared" si="0"/>
        <v>Outstanding</v>
      </c>
      <c r="M215" s="11" t="s">
        <v>19</v>
      </c>
    </row>
    <row r="216" spans="1:13" ht="60" customHeight="1" x14ac:dyDescent="0.35">
      <c r="A216" s="9" t="s">
        <v>1007</v>
      </c>
      <c r="B216" s="1" t="s">
        <v>1008</v>
      </c>
      <c r="C216" s="2" t="s">
        <v>25</v>
      </c>
      <c r="D216" s="3" t="s">
        <v>16</v>
      </c>
      <c r="E216" s="3" t="s">
        <v>17</v>
      </c>
      <c r="F216" s="3" t="s">
        <v>18</v>
      </c>
      <c r="G216" s="3" t="s">
        <v>19</v>
      </c>
      <c r="H216" s="4" t="s">
        <v>19</v>
      </c>
      <c r="I216" s="1" t="s">
        <v>1009</v>
      </c>
      <c r="J216" s="1" t="s">
        <v>1010</v>
      </c>
      <c r="K216" s="1" t="s">
        <v>1011</v>
      </c>
      <c r="L216" s="3" t="str">
        <f t="shared" si="0"/>
        <v>Outstanding</v>
      </c>
      <c r="M216" s="11" t="s">
        <v>19</v>
      </c>
    </row>
    <row r="217" spans="1:13" ht="60" customHeight="1" x14ac:dyDescent="0.35">
      <c r="A217" s="9" t="s">
        <v>1012</v>
      </c>
      <c r="B217" s="1" t="s">
        <v>1013</v>
      </c>
      <c r="C217" s="2" t="s">
        <v>25</v>
      </c>
      <c r="D217" s="3" t="s">
        <v>16</v>
      </c>
      <c r="E217" s="3" t="s">
        <v>17</v>
      </c>
      <c r="F217" s="3" t="s">
        <v>18</v>
      </c>
      <c r="G217" s="3" t="s">
        <v>19</v>
      </c>
      <c r="H217" s="4" t="s">
        <v>19</v>
      </c>
      <c r="I217" s="1" t="s">
        <v>1014</v>
      </c>
      <c r="J217" s="1" t="s">
        <v>1015</v>
      </c>
      <c r="K217" s="1" t="s">
        <v>1016</v>
      </c>
      <c r="L217" s="3" t="str">
        <f t="shared" si="0"/>
        <v>Outstanding</v>
      </c>
      <c r="M217" s="11" t="s">
        <v>19</v>
      </c>
    </row>
    <row r="218" spans="1:13" ht="60" customHeight="1" x14ac:dyDescent="0.35">
      <c r="A218" s="9" t="s">
        <v>1017</v>
      </c>
      <c r="B218" s="1" t="s">
        <v>1018</v>
      </c>
      <c r="C218" s="2" t="s">
        <v>25</v>
      </c>
      <c r="D218" s="3" t="s">
        <v>16</v>
      </c>
      <c r="E218" s="3" t="s">
        <v>17</v>
      </c>
      <c r="F218" s="3" t="s">
        <v>18</v>
      </c>
      <c r="G218" s="3" t="s">
        <v>19</v>
      </c>
      <c r="H218" s="4" t="s">
        <v>19</v>
      </c>
      <c r="I218" s="1" t="s">
        <v>1019</v>
      </c>
      <c r="J218" s="1" t="s">
        <v>493</v>
      </c>
      <c r="K218" s="1" t="s">
        <v>1020</v>
      </c>
      <c r="L218" s="3" t="str">
        <f t="shared" si="0"/>
        <v>Outstanding</v>
      </c>
      <c r="M218" s="11" t="s">
        <v>19</v>
      </c>
    </row>
    <row r="219" spans="1:13" ht="60" customHeight="1" x14ac:dyDescent="0.35">
      <c r="A219" s="9" t="s">
        <v>1021</v>
      </c>
      <c r="B219" s="1" t="s">
        <v>1022</v>
      </c>
      <c r="C219" s="2" t="s">
        <v>15</v>
      </c>
      <c r="D219" s="3" t="s">
        <v>16</v>
      </c>
      <c r="E219" s="3" t="s">
        <v>17</v>
      </c>
      <c r="F219" s="3" t="s">
        <v>18</v>
      </c>
      <c r="G219" s="3" t="s">
        <v>19</v>
      </c>
      <c r="H219" s="4" t="s">
        <v>19</v>
      </c>
      <c r="I219" s="1" t="s">
        <v>1023</v>
      </c>
      <c r="J219" s="1" t="s">
        <v>1024</v>
      </c>
      <c r="K219" s="1" t="s">
        <v>1025</v>
      </c>
      <c r="L219" s="3" t="str">
        <f t="shared" si="0"/>
        <v>Outstanding</v>
      </c>
      <c r="M219" s="11" t="s">
        <v>19</v>
      </c>
    </row>
    <row r="220" spans="1:13" ht="60" customHeight="1" x14ac:dyDescent="0.35">
      <c r="A220" s="9" t="s">
        <v>1026</v>
      </c>
      <c r="B220" s="1" t="s">
        <v>1027</v>
      </c>
      <c r="C220" s="2" t="s">
        <v>15</v>
      </c>
      <c r="D220" s="3" t="s">
        <v>16</v>
      </c>
      <c r="E220" s="3" t="s">
        <v>17</v>
      </c>
      <c r="F220" s="3" t="s">
        <v>18</v>
      </c>
      <c r="G220" s="3" t="s">
        <v>19</v>
      </c>
      <c r="H220" s="4" t="s">
        <v>19</v>
      </c>
      <c r="I220" s="1" t="s">
        <v>1028</v>
      </c>
      <c r="J220" s="1" t="s">
        <v>1029</v>
      </c>
      <c r="K220" s="1" t="s">
        <v>1030</v>
      </c>
      <c r="L220" s="3" t="str">
        <f t="shared" si="0"/>
        <v>Outstanding</v>
      </c>
      <c r="M220" s="11" t="s">
        <v>19</v>
      </c>
    </row>
    <row r="221" spans="1:13" ht="60" customHeight="1" x14ac:dyDescent="0.35">
      <c r="A221" s="9" t="s">
        <v>1031</v>
      </c>
      <c r="B221" s="1" t="s">
        <v>1032</v>
      </c>
      <c r="C221" s="2" t="s">
        <v>25</v>
      </c>
      <c r="D221" s="3" t="s">
        <v>16</v>
      </c>
      <c r="E221" s="3" t="s">
        <v>17</v>
      </c>
      <c r="F221" s="3" t="s">
        <v>18</v>
      </c>
      <c r="G221" s="3" t="s">
        <v>19</v>
      </c>
      <c r="H221" s="4" t="s">
        <v>19</v>
      </c>
      <c r="I221" s="1" t="s">
        <v>1033</v>
      </c>
      <c r="J221" s="1" t="s">
        <v>1034</v>
      </c>
      <c r="K221" s="1" t="s">
        <v>1035</v>
      </c>
      <c r="L221" s="3" t="str">
        <f t="shared" si="0"/>
        <v>Outstanding</v>
      </c>
      <c r="M221" s="11" t="s">
        <v>19</v>
      </c>
    </row>
    <row r="222" spans="1:13" ht="60" customHeight="1" x14ac:dyDescent="0.35">
      <c r="A222" s="9" t="s">
        <v>1036</v>
      </c>
      <c r="B222" s="1" t="s">
        <v>1037</v>
      </c>
      <c r="C222" s="2" t="s">
        <v>25</v>
      </c>
      <c r="D222" s="3" t="s">
        <v>16</v>
      </c>
      <c r="E222" s="3" t="s">
        <v>17</v>
      </c>
      <c r="F222" s="3" t="s">
        <v>18</v>
      </c>
      <c r="G222" s="3" t="s">
        <v>19</v>
      </c>
      <c r="H222" s="4" t="s">
        <v>19</v>
      </c>
      <c r="I222" s="1" t="s">
        <v>1038</v>
      </c>
      <c r="J222" s="1" t="s">
        <v>1039</v>
      </c>
      <c r="K222" s="1" t="s">
        <v>1040</v>
      </c>
      <c r="L222" s="3" t="str">
        <f t="shared" si="0"/>
        <v>Outstanding</v>
      </c>
      <c r="M222" s="11" t="s">
        <v>19</v>
      </c>
    </row>
    <row r="223" spans="1:13" ht="60" customHeight="1" x14ac:dyDescent="0.35">
      <c r="A223" s="9" t="s">
        <v>1041</v>
      </c>
      <c r="B223" s="1" t="s">
        <v>1042</v>
      </c>
      <c r="C223" s="2" t="s">
        <v>25</v>
      </c>
      <c r="D223" s="3" t="s">
        <v>16</v>
      </c>
      <c r="E223" s="3" t="s">
        <v>17</v>
      </c>
      <c r="F223" s="3" t="s">
        <v>18</v>
      </c>
      <c r="G223" s="3" t="s">
        <v>19</v>
      </c>
      <c r="H223" s="4" t="s">
        <v>19</v>
      </c>
      <c r="I223" s="1" t="s">
        <v>1043</v>
      </c>
      <c r="J223" s="1" t="s">
        <v>1044</v>
      </c>
      <c r="K223" s="1" t="s">
        <v>1045</v>
      </c>
      <c r="L223" s="3" t="str">
        <f t="shared" si="0"/>
        <v>Outstanding</v>
      </c>
      <c r="M223" s="11" t="s">
        <v>19</v>
      </c>
    </row>
    <row r="224" spans="1:13" ht="60" customHeight="1" x14ac:dyDescent="0.35">
      <c r="A224" s="9" t="s">
        <v>1046</v>
      </c>
      <c r="B224" s="1" t="s">
        <v>1047</v>
      </c>
      <c r="C224" s="2" t="s">
        <v>25</v>
      </c>
      <c r="D224" s="3" t="s">
        <v>16</v>
      </c>
      <c r="E224" s="3" t="s">
        <v>17</v>
      </c>
      <c r="F224" s="3" t="s">
        <v>18</v>
      </c>
      <c r="G224" s="3" t="s">
        <v>19</v>
      </c>
      <c r="H224" s="4" t="s">
        <v>19</v>
      </c>
      <c r="I224" s="1" t="s">
        <v>1048</v>
      </c>
      <c r="J224" s="1" t="s">
        <v>1049</v>
      </c>
      <c r="K224" s="1" t="s">
        <v>1050</v>
      </c>
      <c r="L224" s="3" t="str">
        <f t="shared" si="0"/>
        <v>Outstanding</v>
      </c>
      <c r="M224" s="11" t="s">
        <v>19</v>
      </c>
    </row>
    <row r="225" spans="1:13" ht="60" customHeight="1" x14ac:dyDescent="0.35">
      <c r="A225" s="9" t="s">
        <v>1051</v>
      </c>
      <c r="B225" s="1" t="s">
        <v>1052</v>
      </c>
      <c r="C225" s="2" t="s">
        <v>25</v>
      </c>
      <c r="D225" s="3" t="s">
        <v>16</v>
      </c>
      <c r="E225" s="3" t="s">
        <v>17</v>
      </c>
      <c r="F225" s="3" t="s">
        <v>18</v>
      </c>
      <c r="G225" s="3" t="s">
        <v>19</v>
      </c>
      <c r="H225" s="4" t="s">
        <v>19</v>
      </c>
      <c r="I225" s="1" t="s">
        <v>1053</v>
      </c>
      <c r="J225" s="1" t="s">
        <v>1044</v>
      </c>
      <c r="K225" s="1" t="s">
        <v>1054</v>
      </c>
      <c r="L225" s="3" t="str">
        <f t="shared" si="0"/>
        <v>Outstanding</v>
      </c>
      <c r="M225" s="11" t="s">
        <v>19</v>
      </c>
    </row>
    <row r="226" spans="1:13" ht="60" customHeight="1" x14ac:dyDescent="0.35">
      <c r="A226" s="9" t="s">
        <v>1055</v>
      </c>
      <c r="B226" s="1" t="s">
        <v>1056</v>
      </c>
      <c r="C226" s="2" t="s">
        <v>25</v>
      </c>
      <c r="D226" s="3" t="s">
        <v>16</v>
      </c>
      <c r="E226" s="3" t="s">
        <v>17</v>
      </c>
      <c r="F226" s="3" t="s">
        <v>18</v>
      </c>
      <c r="G226" s="3" t="s">
        <v>19</v>
      </c>
      <c r="H226" s="4" t="s">
        <v>19</v>
      </c>
      <c r="I226" s="1" t="s">
        <v>1057</v>
      </c>
      <c r="J226" s="1" t="s">
        <v>1058</v>
      </c>
      <c r="K226" s="1" t="s">
        <v>1059</v>
      </c>
      <c r="L226" s="3" t="str">
        <f t="shared" si="0"/>
        <v>Outstanding</v>
      </c>
      <c r="M226" s="11" t="s">
        <v>19</v>
      </c>
    </row>
    <row r="227" spans="1:13" ht="60" customHeight="1" x14ac:dyDescent="0.35">
      <c r="A227" s="9" t="s">
        <v>1060</v>
      </c>
      <c r="B227" s="1" t="s">
        <v>1061</v>
      </c>
      <c r="C227" s="2" t="s">
        <v>25</v>
      </c>
      <c r="D227" s="3" t="s">
        <v>16</v>
      </c>
      <c r="E227" s="3" t="s">
        <v>17</v>
      </c>
      <c r="F227" s="3" t="s">
        <v>18</v>
      </c>
      <c r="G227" s="3" t="s">
        <v>19</v>
      </c>
      <c r="H227" s="4" t="s">
        <v>19</v>
      </c>
      <c r="I227" s="1" t="s">
        <v>1062</v>
      </c>
      <c r="J227" s="1" t="s">
        <v>1063</v>
      </c>
      <c r="K227" s="1" t="s">
        <v>1064</v>
      </c>
      <c r="L227" s="3" t="str">
        <f t="shared" si="0"/>
        <v>Outstanding</v>
      </c>
      <c r="M227" s="11" t="s">
        <v>19</v>
      </c>
    </row>
    <row r="228" spans="1:13" ht="60" customHeight="1" x14ac:dyDescent="0.35">
      <c r="A228" s="9" t="s">
        <v>1065</v>
      </c>
      <c r="B228" s="1" t="s">
        <v>1066</v>
      </c>
      <c r="C228" s="2" t="s">
        <v>15</v>
      </c>
      <c r="D228" s="3" t="s">
        <v>16</v>
      </c>
      <c r="E228" s="3" t="s">
        <v>17</v>
      </c>
      <c r="F228" s="3" t="s">
        <v>18</v>
      </c>
      <c r="G228" s="3" t="s">
        <v>19</v>
      </c>
      <c r="H228" s="4" t="s">
        <v>19</v>
      </c>
      <c r="I228" s="1" t="s">
        <v>1067</v>
      </c>
      <c r="J228" s="1" t="s">
        <v>1068</v>
      </c>
      <c r="K228" s="1" t="s">
        <v>1069</v>
      </c>
      <c r="L228" s="3" t="str">
        <f t="shared" si="0"/>
        <v>Outstanding</v>
      </c>
      <c r="M228" s="11" t="s">
        <v>19</v>
      </c>
    </row>
    <row r="229" spans="1:13" ht="60" customHeight="1" x14ac:dyDescent="0.35">
      <c r="A229" s="9" t="s">
        <v>1070</v>
      </c>
      <c r="B229" s="1" t="s">
        <v>1071</v>
      </c>
      <c r="C229" s="2" t="s">
        <v>25</v>
      </c>
      <c r="D229" s="3" t="s">
        <v>16</v>
      </c>
      <c r="E229" s="3" t="s">
        <v>17</v>
      </c>
      <c r="F229" s="3" t="s">
        <v>18</v>
      </c>
      <c r="G229" s="3" t="s">
        <v>19</v>
      </c>
      <c r="H229" s="4" t="s">
        <v>19</v>
      </c>
      <c r="I229" s="1" t="s">
        <v>1072</v>
      </c>
      <c r="J229" s="1" t="s">
        <v>1073</v>
      </c>
      <c r="K229" s="1" t="s">
        <v>1074</v>
      </c>
      <c r="L229" s="3" t="str">
        <f t="shared" si="0"/>
        <v>Outstanding</v>
      </c>
      <c r="M229" s="11" t="s">
        <v>19</v>
      </c>
    </row>
    <row r="230" spans="1:13" ht="60" customHeight="1" x14ac:dyDescent="0.35">
      <c r="A230" s="10" t="s">
        <v>1075</v>
      </c>
      <c r="B230" s="5" t="s">
        <v>1076</v>
      </c>
      <c r="C230" s="6" t="s">
        <v>25</v>
      </c>
      <c r="D230" s="7" t="s">
        <v>16</v>
      </c>
      <c r="E230" s="7" t="s">
        <v>17</v>
      </c>
      <c r="F230" s="7" t="s">
        <v>18</v>
      </c>
      <c r="G230" s="7" t="s">
        <v>19</v>
      </c>
      <c r="H230" s="8" t="s">
        <v>19</v>
      </c>
      <c r="I230" s="5" t="s">
        <v>1077</v>
      </c>
      <c r="J230" s="5" t="s">
        <v>1078</v>
      </c>
      <c r="K230" s="5" t="s">
        <v>1079</v>
      </c>
      <c r="L230" s="7" t="str">
        <f t="shared" si="0"/>
        <v>Outstanding</v>
      </c>
      <c r="M230" s="12" t="s">
        <v>19</v>
      </c>
    </row>
    <row r="234" spans="1:13" ht="32" customHeight="1" x14ac:dyDescent="0.35">
      <c r="A234" s="288" t="s">
        <v>1080</v>
      </c>
      <c r="B234" s="288"/>
      <c r="C234" s="288"/>
      <c r="D234" s="288"/>
    </row>
  </sheetData>
  <mergeCells count="1">
    <mergeCell ref="A234:D234"/>
  </mergeCells>
  <conditionalFormatting sqref="C2:C230">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30">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30">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30">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30" xr:uid="{00000000-0002-0000-0200-000000000000}">
      <formula1>"Must,Should,Could,Won't,Unassigned"</formula1>
    </dataValidation>
    <dataValidation type="list" showErrorMessage="1" errorTitle="Invalid Value" error="Please select a value from the list: Low, Medium, High, Unassessed." sqref="E2:E230" xr:uid="{00000000-0002-0000-0200-000001000000}">
      <formula1>"Low,Medium,High,Unassessed"</formula1>
    </dataValidation>
    <dataValidation type="list" showErrorMessage="1" errorTitle="Invalid Value" error="Please select a value from the list: Phase1, Phase2, Phase3, Phase4, Phase5, Pending." sqref="F2:F23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30" xr:uid="{00000000-0002-0000-0200-000003000000}">
      <formula1>"Implemented,Testing,Failed,Compensated,Risk Accepted,N/A"</formula1>
    </dataValidation>
  </dataValidations>
  <hyperlinks>
    <hyperlink ref="A23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1229</v>
      </c>
      <c r="C2" s="305" t="s">
        <v>1229</v>
      </c>
      <c r="D2" s="305" t="s">
        <v>1229</v>
      </c>
      <c r="E2" s="305" t="s">
        <v>1229</v>
      </c>
      <c r="F2" s="305" t="s">
        <v>1229</v>
      </c>
      <c r="G2" s="305" t="s">
        <v>1229</v>
      </c>
      <c r="H2" s="309" t="s">
        <v>1230</v>
      </c>
      <c r="I2" s="309" t="s">
        <v>1230</v>
      </c>
      <c r="J2" s="309" t="s">
        <v>1230</v>
      </c>
      <c r="K2" s="309" t="s">
        <v>1230</v>
      </c>
      <c r="L2" s="309" t="s">
        <v>1230</v>
      </c>
      <c r="M2" s="308" t="s">
        <v>1231</v>
      </c>
      <c r="N2" s="308" t="s">
        <v>1231</v>
      </c>
      <c r="O2" s="310" t="s">
        <v>1232</v>
      </c>
      <c r="P2" s="310" t="s">
        <v>1232</v>
      </c>
      <c r="Q2" s="306" t="s">
        <v>11</v>
      </c>
      <c r="R2" s="306" t="s">
        <v>11</v>
      </c>
      <c r="S2" s="306" t="s">
        <v>11</v>
      </c>
      <c r="T2" s="307" t="s">
        <v>1233</v>
      </c>
    </row>
    <row r="3" spans="2:20" ht="35" customHeight="1" x14ac:dyDescent="0.35">
      <c r="B3" s="70" t="s">
        <v>1234</v>
      </c>
      <c r="C3" s="70" t="s">
        <v>1235</v>
      </c>
      <c r="D3" s="70" t="s">
        <v>1236</v>
      </c>
      <c r="E3" s="70" t="s">
        <v>1237</v>
      </c>
      <c r="F3" s="70" t="s">
        <v>1238</v>
      </c>
      <c r="G3" s="70" t="s">
        <v>9</v>
      </c>
      <c r="H3" s="71" t="s">
        <v>1239</v>
      </c>
      <c r="I3" s="71" t="s">
        <v>1240</v>
      </c>
      <c r="J3" s="71" t="s">
        <v>1241</v>
      </c>
      <c r="K3" s="71" t="s">
        <v>1242</v>
      </c>
      <c r="L3" s="71" t="s">
        <v>1174</v>
      </c>
      <c r="M3" s="72" t="s">
        <v>1243</v>
      </c>
      <c r="N3" s="72" t="s">
        <v>1244</v>
      </c>
      <c r="O3" s="73" t="s">
        <v>1245</v>
      </c>
      <c r="P3" s="73" t="s">
        <v>1246</v>
      </c>
      <c r="Q3" s="74" t="s">
        <v>11</v>
      </c>
      <c r="R3" s="74" t="s">
        <v>1247</v>
      </c>
      <c r="S3" s="74" t="s">
        <v>1248</v>
      </c>
      <c r="T3" s="75" t="s">
        <v>1249</v>
      </c>
    </row>
    <row r="4" spans="2:20" ht="60" customHeight="1" x14ac:dyDescent="0.35">
      <c r="B4" s="76" t="s">
        <v>1250</v>
      </c>
      <c r="C4" s="76" t="s">
        <v>1251</v>
      </c>
      <c r="D4" s="76" t="s">
        <v>1252</v>
      </c>
      <c r="E4" s="76" t="s">
        <v>1253</v>
      </c>
      <c r="F4" s="76" t="s">
        <v>1254</v>
      </c>
      <c r="G4" s="76" t="s">
        <v>1255</v>
      </c>
      <c r="H4" s="76" t="s">
        <v>1256</v>
      </c>
      <c r="I4" s="76" t="s">
        <v>1257</v>
      </c>
      <c r="J4" s="76" t="s">
        <v>1258</v>
      </c>
      <c r="K4" s="76" t="s">
        <v>1259</v>
      </c>
      <c r="L4" s="76" t="s">
        <v>1260</v>
      </c>
      <c r="M4" s="76" t="s">
        <v>1261</v>
      </c>
      <c r="N4" s="76" t="s">
        <v>1262</v>
      </c>
      <c r="O4" s="76" t="s">
        <v>1263</v>
      </c>
      <c r="P4" s="76" t="s">
        <v>1264</v>
      </c>
      <c r="Q4" s="76" t="s">
        <v>1265</v>
      </c>
      <c r="R4" s="76" t="s">
        <v>1266</v>
      </c>
      <c r="S4" s="76" t="s">
        <v>1267</v>
      </c>
      <c r="T4" s="76" t="s">
        <v>1268</v>
      </c>
    </row>
    <row r="5" spans="2:20" ht="60" customHeight="1" x14ac:dyDescent="0.35">
      <c r="B5" s="38" t="s">
        <v>1269</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1270</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1271</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1272</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1273</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1274</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1275</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1276</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1277</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1278</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1279</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1280</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1281</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1282</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1283</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1284</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1285</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1286</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1287</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1288</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1289</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1290</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1291</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1292</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1293</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1294</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1295</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1296</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1297</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1298</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1299</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1300</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1301</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1302</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1303</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1304</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1305</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1306</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1307</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1308</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1309</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1310</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1311</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1312</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1313</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1314</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1315</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1316</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1317</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1318</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1080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1319</v>
      </c>
      <c r="B1" s="104" t="s">
        <v>0</v>
      </c>
      <c r="C1" s="104" t="s">
        <v>1320</v>
      </c>
      <c r="D1" s="104" t="s">
        <v>9</v>
      </c>
      <c r="E1" s="104" t="s">
        <v>1321</v>
      </c>
      <c r="F1" s="104" t="s">
        <v>1322</v>
      </c>
      <c r="G1" s="104" t="s">
        <v>1323</v>
      </c>
      <c r="H1" s="104" t="s">
        <v>1324</v>
      </c>
      <c r="I1" s="104" t="s">
        <v>1325</v>
      </c>
      <c r="J1" s="104" t="s">
        <v>1326</v>
      </c>
      <c r="K1" s="104" t="s">
        <v>1327</v>
      </c>
      <c r="L1" s="104" t="s">
        <v>1328</v>
      </c>
      <c r="M1" s="104" t="s">
        <v>1329</v>
      </c>
      <c r="N1" s="104" t="s">
        <v>1330</v>
      </c>
      <c r="O1" s="104" t="s">
        <v>1331</v>
      </c>
      <c r="P1" s="104" t="s">
        <v>1332</v>
      </c>
      <c r="Q1" s="104" t="s">
        <v>1333</v>
      </c>
      <c r="R1" s="104" t="s">
        <v>1334</v>
      </c>
      <c r="S1" s="104" t="s">
        <v>1335</v>
      </c>
      <c r="T1" s="104" t="s">
        <v>1336</v>
      </c>
      <c r="U1" s="104" t="s">
        <v>1337</v>
      </c>
      <c r="V1" s="104" t="s">
        <v>1338</v>
      </c>
      <c r="W1" s="104" t="s">
        <v>1339</v>
      </c>
      <c r="X1" s="104" t="s">
        <v>1340</v>
      </c>
      <c r="Y1" s="104" t="s">
        <v>1341</v>
      </c>
      <c r="Z1" s="104" t="s">
        <v>1342</v>
      </c>
      <c r="AA1" s="104" t="s">
        <v>1343</v>
      </c>
      <c r="AB1" s="104" t="s">
        <v>1344</v>
      </c>
      <c r="AC1" s="104" t="s">
        <v>1345</v>
      </c>
      <c r="AD1" s="104" t="s">
        <v>1346</v>
      </c>
      <c r="AE1" s="104" t="s">
        <v>1347</v>
      </c>
      <c r="AF1" s="104" t="s">
        <v>1348</v>
      </c>
      <c r="AG1" s="104" t="s">
        <v>1349</v>
      </c>
      <c r="AH1" s="104" t="s">
        <v>1350</v>
      </c>
      <c r="AI1" s="104" t="s">
        <v>1351</v>
      </c>
      <c r="AJ1" s="104" t="s">
        <v>1352</v>
      </c>
      <c r="AK1" s="104" t="s">
        <v>1353</v>
      </c>
      <c r="AL1" s="104" t="s">
        <v>1354</v>
      </c>
      <c r="AM1" s="104" t="s">
        <v>1355</v>
      </c>
      <c r="AN1" s="104" t="s">
        <v>1356</v>
      </c>
      <c r="AO1" s="104" t="s">
        <v>1357</v>
      </c>
      <c r="AP1" s="104" t="s">
        <v>1358</v>
      </c>
      <c r="AQ1" s="104" t="s">
        <v>1359</v>
      </c>
      <c r="AR1" s="104" t="s">
        <v>1360</v>
      </c>
      <c r="AS1" s="104" t="s">
        <v>1361</v>
      </c>
      <c r="AT1" s="104" t="s">
        <v>1362</v>
      </c>
      <c r="AU1" s="104" t="s">
        <v>1363</v>
      </c>
      <c r="AV1" s="104" t="s">
        <v>1364</v>
      </c>
      <c r="AW1" s="105" t="s">
        <v>1365</v>
      </c>
    </row>
    <row r="2" spans="1:49" ht="60" customHeight="1" outlineLevel="1" x14ac:dyDescent="0.35">
      <c r="A2" s="97" t="s">
        <v>1366</v>
      </c>
      <c r="B2" s="80">
        <v>1</v>
      </c>
      <c r="C2" s="82" t="s">
        <v>19</v>
      </c>
      <c r="D2" s="84" t="s">
        <v>1367</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1366</v>
      </c>
      <c r="B3" s="81" t="s">
        <v>1368</v>
      </c>
      <c r="C3" s="83" t="s">
        <v>1369</v>
      </c>
      <c r="D3" s="85" t="s">
        <v>1370</v>
      </c>
      <c r="E3" s="85" t="s">
        <v>1371</v>
      </c>
      <c r="F3" s="86" t="s">
        <v>1372</v>
      </c>
      <c r="G3" s="86" t="s">
        <v>1373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1366</v>
      </c>
      <c r="B4" s="81" t="s">
        <v>1374</v>
      </c>
      <c r="C4" s="83" t="s">
        <v>1375</v>
      </c>
      <c r="D4" s="85" t="s">
        <v>1376</v>
      </c>
      <c r="E4" s="85" t="s">
        <v>1377</v>
      </c>
      <c r="F4" s="86" t="s">
        <v>1372</v>
      </c>
      <c r="G4" s="86" t="s">
        <v>1378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1366</v>
      </c>
      <c r="B5" s="81" t="s">
        <v>1379</v>
      </c>
      <c r="C5" s="83" t="s">
        <v>1380</v>
      </c>
      <c r="D5" s="85" t="s">
        <v>1381</v>
      </c>
      <c r="E5" s="85" t="s">
        <v>1382</v>
      </c>
      <c r="F5" s="86" t="s">
        <v>1372</v>
      </c>
      <c r="G5" s="86" t="s">
        <v>1383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1366</v>
      </c>
      <c r="B6" s="81" t="s">
        <v>1384</v>
      </c>
      <c r="C6" s="83" t="s">
        <v>1385</v>
      </c>
      <c r="D6" s="85" t="s">
        <v>1386</v>
      </c>
      <c r="E6" s="85" t="s">
        <v>1387</v>
      </c>
      <c r="F6" s="86" t="s">
        <v>1372</v>
      </c>
      <c r="G6" s="86" t="s">
        <v>1373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1366</v>
      </c>
      <c r="B7" s="81" t="s">
        <v>1388</v>
      </c>
      <c r="C7" s="83" t="s">
        <v>1389</v>
      </c>
      <c r="D7" s="85" t="s">
        <v>1390</v>
      </c>
      <c r="E7" s="85" t="s">
        <v>1391</v>
      </c>
      <c r="F7" s="86" t="s">
        <v>1372</v>
      </c>
      <c r="G7" s="86" t="s">
        <v>1383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1392</v>
      </c>
      <c r="B8" s="80">
        <v>2</v>
      </c>
      <c r="C8" s="82" t="s">
        <v>19</v>
      </c>
      <c r="D8" s="84" t="s">
        <v>1393</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1392</v>
      </c>
      <c r="B9" s="81" t="s">
        <v>1394</v>
      </c>
      <c r="C9" s="83" t="s">
        <v>1395</v>
      </c>
      <c r="D9" s="85" t="s">
        <v>1396</v>
      </c>
      <c r="E9" s="85" t="s">
        <v>1397</v>
      </c>
      <c r="F9" s="86" t="s">
        <v>1398</v>
      </c>
      <c r="G9" s="86" t="s">
        <v>1373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1392</v>
      </c>
      <c r="B10" s="81" t="s">
        <v>1399</v>
      </c>
      <c r="C10" s="83" t="s">
        <v>1400</v>
      </c>
      <c r="D10" s="85" t="s">
        <v>1401</v>
      </c>
      <c r="E10" s="85" t="s">
        <v>1402</v>
      </c>
      <c r="F10" s="86" t="s">
        <v>1398</v>
      </c>
      <c r="G10" s="86" t="s">
        <v>1373</v>
      </c>
      <c r="H10" s="86">
        <v>1</v>
      </c>
      <c r="I10" s="88">
        <f>IF(COUNTIF(J10:AW10,"&lt;&gt;")=0,"",SUMPRODUCT(((Recommendations[ImplStatus]="Implemented")+(Recommendations[ImplStatus]="Compensated"))*ISNUMBER(MATCH(Recommendations[Id],J10:AW10,0)))/COUNTIF(J10:AW10,"&lt;&gt;"))</f>
        <v>0</v>
      </c>
      <c r="J10" s="90" t="s">
        <v>13</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1392</v>
      </c>
      <c r="B11" s="81" t="s">
        <v>1403</v>
      </c>
      <c r="C11" s="83" t="s">
        <v>1404</v>
      </c>
      <c r="D11" s="85" t="s">
        <v>1405</v>
      </c>
      <c r="E11" s="85" t="s">
        <v>1406</v>
      </c>
      <c r="F11" s="86" t="s">
        <v>1398</v>
      </c>
      <c r="G11" s="86" t="s">
        <v>1378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1392</v>
      </c>
      <c r="B12" s="81" t="s">
        <v>1407</v>
      </c>
      <c r="C12" s="83" t="s">
        <v>1408</v>
      </c>
      <c r="D12" s="85" t="s">
        <v>1409</v>
      </c>
      <c r="E12" s="85" t="s">
        <v>1410</v>
      </c>
      <c r="F12" s="86" t="s">
        <v>1398</v>
      </c>
      <c r="G12" s="86" t="s">
        <v>1383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1392</v>
      </c>
      <c r="B13" s="81" t="s">
        <v>1411</v>
      </c>
      <c r="C13" s="83" t="s">
        <v>1412</v>
      </c>
      <c r="D13" s="85" t="s">
        <v>1413</v>
      </c>
      <c r="E13" s="85" t="s">
        <v>1414</v>
      </c>
      <c r="F13" s="86" t="s">
        <v>1398</v>
      </c>
      <c r="G13" s="86" t="s">
        <v>1415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1392</v>
      </c>
      <c r="B14" s="81" t="s">
        <v>1416</v>
      </c>
      <c r="C14" s="83" t="s">
        <v>1417</v>
      </c>
      <c r="D14" s="85" t="s">
        <v>1418</v>
      </c>
      <c r="E14" s="85" t="s">
        <v>1419</v>
      </c>
      <c r="F14" s="86" t="s">
        <v>1398</v>
      </c>
      <c r="G14" s="86" t="s">
        <v>1415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1392</v>
      </c>
      <c r="B15" s="81" t="s">
        <v>1420</v>
      </c>
      <c r="C15" s="83" t="s">
        <v>1421</v>
      </c>
      <c r="D15" s="85" t="s">
        <v>1422</v>
      </c>
      <c r="E15" s="85" t="s">
        <v>1423</v>
      </c>
      <c r="F15" s="86" t="s">
        <v>1398</v>
      </c>
      <c r="G15" s="86" t="s">
        <v>1415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1424</v>
      </c>
      <c r="B16" s="80">
        <v>3</v>
      </c>
      <c r="C16" s="82" t="s">
        <v>19</v>
      </c>
      <c r="D16" s="84" t="s">
        <v>1425</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1424</v>
      </c>
      <c r="B17" s="81" t="s">
        <v>1426</v>
      </c>
      <c r="C17" s="83" t="s">
        <v>1427</v>
      </c>
      <c r="D17" s="85" t="s">
        <v>1428</v>
      </c>
      <c r="E17" s="85" t="s">
        <v>1429</v>
      </c>
      <c r="F17" s="86" t="s">
        <v>1430</v>
      </c>
      <c r="G17" s="86" t="s">
        <v>1431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1424</v>
      </c>
      <c r="B18" s="81" t="s">
        <v>1432</v>
      </c>
      <c r="C18" s="83" t="s">
        <v>1433</v>
      </c>
      <c r="D18" s="85" t="s">
        <v>1434</v>
      </c>
      <c r="E18" s="85" t="s">
        <v>1435</v>
      </c>
      <c r="F18" s="86" t="s">
        <v>1430</v>
      </c>
      <c r="G18" s="86" t="s">
        <v>1373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1424</v>
      </c>
      <c r="B19" s="81" t="s">
        <v>1436</v>
      </c>
      <c r="C19" s="83" t="s">
        <v>1437</v>
      </c>
      <c r="D19" s="85" t="s">
        <v>1438</v>
      </c>
      <c r="E19" s="85" t="s">
        <v>1439</v>
      </c>
      <c r="F19" s="86" t="s">
        <v>1430</v>
      </c>
      <c r="G19" s="86" t="s">
        <v>1415</v>
      </c>
      <c r="H19" s="86">
        <v>1</v>
      </c>
      <c r="I19" s="88">
        <f>IF(COUNTIF(J19:AW19,"&lt;&gt;")=0,"",SUMPRODUCT(((Recommendations[ImplStatus]="Implemented")+(Recommendations[ImplStatus]="Compensated"))*ISNUMBER(MATCH(Recommendations[Id],J19:AW19,0)))/COUNTIF(J19:AW19,"&lt;&gt;"))</f>
        <v>0</v>
      </c>
      <c r="J19" s="90" t="s">
        <v>220</v>
      </c>
      <c r="K19" s="90" t="s">
        <v>225</v>
      </c>
      <c r="L19" s="90" t="s">
        <v>300</v>
      </c>
      <c r="M19" s="90" t="s">
        <v>330</v>
      </c>
      <c r="N19" s="90" t="s">
        <v>335</v>
      </c>
      <c r="O19" s="90" t="s">
        <v>340</v>
      </c>
      <c r="P19" s="90" t="s">
        <v>345</v>
      </c>
      <c r="Q19" s="90" t="s">
        <v>349</v>
      </c>
      <c r="R19" s="90" t="s">
        <v>354</v>
      </c>
      <c r="S19" s="90" t="s">
        <v>359</v>
      </c>
      <c r="T19" s="90" t="s">
        <v>364</v>
      </c>
      <c r="U19" s="90" t="s">
        <v>369</v>
      </c>
      <c r="V19" s="90" t="s">
        <v>374</v>
      </c>
      <c r="W19" s="90" t="s">
        <v>379</v>
      </c>
      <c r="X19" s="90" t="s">
        <v>403</v>
      </c>
      <c r="Y19" s="90" t="s">
        <v>441</v>
      </c>
      <c r="Z19" s="90" t="s">
        <v>446</v>
      </c>
      <c r="AA19" s="90" t="s">
        <v>450</v>
      </c>
      <c r="AB19" s="90" t="s">
        <v>454</v>
      </c>
      <c r="AC19" s="90" t="s">
        <v>458</v>
      </c>
      <c r="AD19" s="90" t="s">
        <v>462</v>
      </c>
      <c r="AE19" s="90" t="s">
        <v>822</v>
      </c>
      <c r="AF19" s="90" t="s">
        <v>911</v>
      </c>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1424</v>
      </c>
      <c r="B20" s="81" t="s">
        <v>1440</v>
      </c>
      <c r="C20" s="83" t="s">
        <v>1441</v>
      </c>
      <c r="D20" s="85" t="s">
        <v>1442</v>
      </c>
      <c r="E20" s="85" t="s">
        <v>1443</v>
      </c>
      <c r="F20" s="86" t="s">
        <v>1430</v>
      </c>
      <c r="G20" s="86" t="s">
        <v>1415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1424</v>
      </c>
      <c r="B21" s="81" t="s">
        <v>1444</v>
      </c>
      <c r="C21" s="83" t="s">
        <v>1445</v>
      </c>
      <c r="D21" s="85" t="s">
        <v>1446</v>
      </c>
      <c r="E21" s="85" t="s">
        <v>1447</v>
      </c>
      <c r="F21" s="86" t="s">
        <v>1430</v>
      </c>
      <c r="G21" s="86" t="s">
        <v>1415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1424</v>
      </c>
      <c r="B22" s="81" t="s">
        <v>1448</v>
      </c>
      <c r="C22" s="83" t="s">
        <v>1449</v>
      </c>
      <c r="D22" s="85" t="s">
        <v>1450</v>
      </c>
      <c r="E22" s="85" t="s">
        <v>1451</v>
      </c>
      <c r="F22" s="86" t="s">
        <v>1430</v>
      </c>
      <c r="G22" s="86" t="s">
        <v>1415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1424</v>
      </c>
      <c r="B23" s="81" t="s">
        <v>1452</v>
      </c>
      <c r="C23" s="83" t="s">
        <v>1453</v>
      </c>
      <c r="D23" s="85" t="s">
        <v>1454</v>
      </c>
      <c r="E23" s="85" t="s">
        <v>1455</v>
      </c>
      <c r="F23" s="86" t="s">
        <v>1430</v>
      </c>
      <c r="G23" s="86" t="s">
        <v>1373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1424</v>
      </c>
      <c r="B24" s="81" t="s">
        <v>1456</v>
      </c>
      <c r="C24" s="83" t="s">
        <v>1457</v>
      </c>
      <c r="D24" s="85" t="s">
        <v>1458</v>
      </c>
      <c r="E24" s="85" t="s">
        <v>1459</v>
      </c>
      <c r="F24" s="86" t="s">
        <v>1430</v>
      </c>
      <c r="G24" s="86" t="s">
        <v>1373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1424</v>
      </c>
      <c r="B25" s="81" t="s">
        <v>1460</v>
      </c>
      <c r="C25" s="83" t="s">
        <v>1461</v>
      </c>
      <c r="D25" s="85" t="s">
        <v>1462</v>
      </c>
      <c r="E25" s="85" t="s">
        <v>1463</v>
      </c>
      <c r="F25" s="86" t="s">
        <v>1430</v>
      </c>
      <c r="G25" s="86" t="s">
        <v>1415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1424</v>
      </c>
      <c r="B26" s="81" t="s">
        <v>1464</v>
      </c>
      <c r="C26" s="83" t="s">
        <v>1465</v>
      </c>
      <c r="D26" s="85" t="s">
        <v>1466</v>
      </c>
      <c r="E26" s="85" t="s">
        <v>1467</v>
      </c>
      <c r="F26" s="86" t="s">
        <v>1430</v>
      </c>
      <c r="G26" s="86" t="s">
        <v>1415</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1424</v>
      </c>
      <c r="B27" s="81" t="s">
        <v>1468</v>
      </c>
      <c r="C27" s="83" t="s">
        <v>1469</v>
      </c>
      <c r="D27" s="85" t="s">
        <v>1470</v>
      </c>
      <c r="E27" s="85" t="s">
        <v>1471</v>
      </c>
      <c r="F27" s="86" t="s">
        <v>1430</v>
      </c>
      <c r="G27" s="86" t="s">
        <v>1415</v>
      </c>
      <c r="H27" s="86">
        <v>2</v>
      </c>
      <c r="I27" s="88">
        <f>IF(COUNTIF(J27:AW27,"&lt;&gt;")=0,"",SUMPRODUCT(((Recommendations[ImplStatus]="Implemented")+(Recommendations[ImplStatus]="Compensated"))*ISNUMBER(MATCH(Recommendations[Id],J27:AW27,0)))/COUNTIF(J27:AW27,"&lt;&gt;"))</f>
        <v>0</v>
      </c>
      <c r="J27" s="90" t="s">
        <v>215</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1424</v>
      </c>
      <c r="B28" s="81" t="s">
        <v>1472</v>
      </c>
      <c r="C28" s="83" t="s">
        <v>1473</v>
      </c>
      <c r="D28" s="85" t="s">
        <v>1474</v>
      </c>
      <c r="E28" s="85" t="s">
        <v>1475</v>
      </c>
      <c r="F28" s="86" t="s">
        <v>1430</v>
      </c>
      <c r="G28" s="86" t="s">
        <v>1415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1424</v>
      </c>
      <c r="B29" s="81" t="s">
        <v>1476</v>
      </c>
      <c r="C29" s="83" t="s">
        <v>1477</v>
      </c>
      <c r="D29" s="85" t="s">
        <v>1478</v>
      </c>
      <c r="E29" s="85" t="s">
        <v>1479</v>
      </c>
      <c r="F29" s="86" t="s">
        <v>1430</v>
      </c>
      <c r="G29" s="86" t="s">
        <v>1415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1424</v>
      </c>
      <c r="B30" s="81" t="s">
        <v>1480</v>
      </c>
      <c r="C30" s="83" t="s">
        <v>1481</v>
      </c>
      <c r="D30" s="85" t="s">
        <v>1482</v>
      </c>
      <c r="E30" s="85" t="s">
        <v>1483</v>
      </c>
      <c r="F30" s="86" t="s">
        <v>1430</v>
      </c>
      <c r="G30" s="86" t="s">
        <v>1383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1484</v>
      </c>
      <c r="B31" s="80">
        <v>4</v>
      </c>
      <c r="C31" s="82" t="s">
        <v>19</v>
      </c>
      <c r="D31" s="84" t="s">
        <v>1485</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1484</v>
      </c>
      <c r="B32" s="81" t="s">
        <v>1486</v>
      </c>
      <c r="C32" s="83" t="s">
        <v>1487</v>
      </c>
      <c r="D32" s="85" t="s">
        <v>1488</v>
      </c>
      <c r="E32" s="85" t="s">
        <v>1489</v>
      </c>
      <c r="F32" s="86" t="s">
        <v>1490</v>
      </c>
      <c r="G32" s="86" t="s">
        <v>1431</v>
      </c>
      <c r="H32" s="86">
        <v>1</v>
      </c>
      <c r="I32" s="88">
        <f>IF(COUNTIF(J32:AW32,"&lt;&gt;")=0,"",SUMPRODUCT(((Recommendations[ImplStatus]="Implemented")+(Recommendations[ImplStatus]="Compensated"))*ISNUMBER(MATCH(Recommendations[Id],J32:AW32,0)))/COUNTIF(J32:AW32,"&lt;&gt;"))</f>
        <v>0</v>
      </c>
      <c r="J32" s="90" t="s">
        <v>29</v>
      </c>
      <c r="K32" s="90" t="s">
        <v>34</v>
      </c>
      <c r="L32" s="90" t="s">
        <v>70</v>
      </c>
      <c r="M32" s="90" t="s">
        <v>75</v>
      </c>
      <c r="N32" s="90" t="s">
        <v>79</v>
      </c>
      <c r="O32" s="90" t="s">
        <v>83</v>
      </c>
      <c r="P32" s="90" t="s">
        <v>88</v>
      </c>
      <c r="Q32" s="90" t="s">
        <v>93</v>
      </c>
      <c r="R32" s="90" t="s">
        <v>98</v>
      </c>
      <c r="S32" s="90" t="s">
        <v>103</v>
      </c>
      <c r="T32" s="90" t="s">
        <v>107</v>
      </c>
      <c r="U32" s="90" t="s">
        <v>117</v>
      </c>
      <c r="V32" s="90" t="s">
        <v>122</v>
      </c>
      <c r="W32" s="90" t="s">
        <v>127</v>
      </c>
      <c r="X32" s="90" t="s">
        <v>132</v>
      </c>
      <c r="Y32" s="90" t="s">
        <v>137</v>
      </c>
      <c r="Z32" s="90" t="s">
        <v>142</v>
      </c>
      <c r="AA32" s="90" t="s">
        <v>147</v>
      </c>
      <c r="AB32" s="90" t="s">
        <v>156</v>
      </c>
      <c r="AC32" s="90" t="s">
        <v>161</v>
      </c>
      <c r="AD32" s="90" t="s">
        <v>176</v>
      </c>
      <c r="AE32" s="90" t="s">
        <v>191</v>
      </c>
      <c r="AF32" s="90" t="s">
        <v>196</v>
      </c>
      <c r="AG32" s="90" t="s">
        <v>206</v>
      </c>
      <c r="AH32" s="90" t="s">
        <v>211</v>
      </c>
      <c r="AI32" s="90" t="s">
        <v>260</v>
      </c>
      <c r="AJ32" s="90" t="s">
        <v>280</v>
      </c>
      <c r="AK32" s="90" t="s">
        <v>285</v>
      </c>
      <c r="AL32" s="90" t="s">
        <v>408</v>
      </c>
      <c r="AM32" s="90" t="s">
        <v>412</v>
      </c>
      <c r="AN32" s="90" t="s">
        <v>721</v>
      </c>
      <c r="AO32" s="90" t="s">
        <v>850</v>
      </c>
      <c r="AP32" s="90" t="s">
        <v>855</v>
      </c>
      <c r="AQ32" s="90" t="s">
        <v>864</v>
      </c>
      <c r="AR32" s="90" t="s">
        <v>869</v>
      </c>
      <c r="AS32" s="90" t="s">
        <v>874</v>
      </c>
      <c r="AT32" s="90" t="s">
        <v>878</v>
      </c>
      <c r="AU32" s="90" t="s">
        <v>896</v>
      </c>
      <c r="AV32" s="90" t="s">
        <v>901</v>
      </c>
      <c r="AW32" s="101" t="s">
        <v>906</v>
      </c>
    </row>
    <row r="33" spans="1:49" ht="60" customHeight="1" x14ac:dyDescent="0.35">
      <c r="A33" s="98" t="s">
        <v>1484</v>
      </c>
      <c r="B33" s="81" t="s">
        <v>1491</v>
      </c>
      <c r="C33" s="83" t="s">
        <v>1492</v>
      </c>
      <c r="D33" s="85" t="s">
        <v>1493</v>
      </c>
      <c r="E33" s="85" t="s">
        <v>1494</v>
      </c>
      <c r="F33" s="86" t="s">
        <v>1490</v>
      </c>
      <c r="G33" s="86" t="s">
        <v>1431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1484</v>
      </c>
      <c r="B34" s="81" t="s">
        <v>1495</v>
      </c>
      <c r="C34" s="83" t="s">
        <v>1496</v>
      </c>
      <c r="D34" s="85" t="s">
        <v>1497</v>
      </c>
      <c r="E34" s="85" t="s">
        <v>1498</v>
      </c>
      <c r="F34" s="86" t="s">
        <v>1372</v>
      </c>
      <c r="G34" s="86" t="s">
        <v>1415</v>
      </c>
      <c r="H34" s="86">
        <v>1</v>
      </c>
      <c r="I34" s="88">
        <f>IF(COUNTIF(J34:AW34,"&lt;&gt;")=0,"",SUMPRODUCT(((Recommendations[ImplStatus]="Implemented")+(Recommendations[ImplStatus]="Compensated"))*ISNUMBER(MATCH(Recommendations[Id],J34:AW34,0)))/COUNTIF(J34:AW34,"&lt;&gt;"))</f>
        <v>0</v>
      </c>
      <c r="J34" s="90" t="s">
        <v>39</v>
      </c>
      <c r="K34" s="90" t="s">
        <v>44</v>
      </c>
      <c r="L34" s="90" t="s">
        <v>49</v>
      </c>
      <c r="M34" s="90" t="s">
        <v>60</v>
      </c>
      <c r="N34" s="90" t="s">
        <v>186</v>
      </c>
      <c r="O34" s="90" t="s">
        <v>315</v>
      </c>
      <c r="P34" s="90" t="s">
        <v>859</v>
      </c>
      <c r="Q34" s="90" t="s">
        <v>882</v>
      </c>
      <c r="R34" s="90" t="s">
        <v>887</v>
      </c>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1484</v>
      </c>
      <c r="B35" s="81" t="s">
        <v>1499</v>
      </c>
      <c r="C35" s="83" t="s">
        <v>1500</v>
      </c>
      <c r="D35" s="85" t="s">
        <v>1501</v>
      </c>
      <c r="E35" s="85" t="s">
        <v>1502</v>
      </c>
      <c r="F35" s="86" t="s">
        <v>1372</v>
      </c>
      <c r="G35" s="86" t="s">
        <v>1415</v>
      </c>
      <c r="H35" s="86">
        <v>1</v>
      </c>
      <c r="I35" s="88">
        <f>IF(COUNTIF(J35:AW35,"&lt;&gt;")=0,"",SUMPRODUCT(((Recommendations[ImplStatus]="Implemented")+(Recommendations[ImplStatus]="Compensated"))*ISNUMBER(MATCH(Recommendations[Id],J35:AW35,0)))/COUNTIF(J35:AW35,"&lt;&gt;"))</f>
        <v>0</v>
      </c>
      <c r="J35" s="90" t="s">
        <v>803</v>
      </c>
      <c r="K35" s="90" t="s">
        <v>808</v>
      </c>
      <c r="L35" s="90" t="s">
        <v>813</v>
      </c>
      <c r="M35" s="90" t="s">
        <v>931</v>
      </c>
      <c r="N35" s="90" t="s">
        <v>1007</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1484</v>
      </c>
      <c r="B36" s="81" t="s">
        <v>1503</v>
      </c>
      <c r="C36" s="83" t="s">
        <v>1504</v>
      </c>
      <c r="D36" s="85" t="s">
        <v>1505</v>
      </c>
      <c r="E36" s="85" t="s">
        <v>1506</v>
      </c>
      <c r="F36" s="86" t="s">
        <v>1372</v>
      </c>
      <c r="G36" s="86" t="s">
        <v>1415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1484</v>
      </c>
      <c r="B37" s="81" t="s">
        <v>1507</v>
      </c>
      <c r="C37" s="83" t="s">
        <v>1508</v>
      </c>
      <c r="D37" s="85" t="s">
        <v>1509</v>
      </c>
      <c r="E37" s="85" t="s">
        <v>1510</v>
      </c>
      <c r="F37" s="86" t="s">
        <v>1372</v>
      </c>
      <c r="G37" s="86" t="s">
        <v>1415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1484</v>
      </c>
      <c r="B38" s="81" t="s">
        <v>1511</v>
      </c>
      <c r="C38" s="83" t="s">
        <v>1512</v>
      </c>
      <c r="D38" s="85" t="s">
        <v>1513</v>
      </c>
      <c r="E38" s="85" t="s">
        <v>1514</v>
      </c>
      <c r="F38" s="86" t="s">
        <v>1515</v>
      </c>
      <c r="G38" s="86" t="s">
        <v>1415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1484</v>
      </c>
      <c r="B39" s="81" t="s">
        <v>1516</v>
      </c>
      <c r="C39" s="83" t="s">
        <v>1517</v>
      </c>
      <c r="D39" s="85" t="s">
        <v>1518</v>
      </c>
      <c r="E39" s="85" t="s">
        <v>1519</v>
      </c>
      <c r="F39" s="86" t="s">
        <v>1372</v>
      </c>
      <c r="G39" s="86" t="s">
        <v>1415</v>
      </c>
      <c r="H39" s="86">
        <v>2</v>
      </c>
      <c r="I39" s="88">
        <f>IF(COUNTIF(J39:AW39,"&lt;&gt;")=0,"",SUMPRODUCT(((Recommendations[ImplStatus]="Implemented")+(Recommendations[ImplStatus]="Compensated"))*ISNUMBER(MATCH(Recommendations[Id],J39:AW39,0)))/COUNTIF(J39:AW39,"&lt;&gt;"))</f>
        <v>0</v>
      </c>
      <c r="J39" s="90" t="s">
        <v>181</v>
      </c>
      <c r="K39" s="90" t="s">
        <v>270</v>
      </c>
      <c r="L39" s="90" t="s">
        <v>275</v>
      </c>
      <c r="M39" s="90" t="s">
        <v>290</v>
      </c>
      <c r="N39" s="90" t="s">
        <v>295</v>
      </c>
      <c r="O39" s="90" t="s">
        <v>389</v>
      </c>
      <c r="P39" s="90" t="s">
        <v>393</v>
      </c>
      <c r="Q39" s="90" t="s">
        <v>398</v>
      </c>
      <c r="R39" s="90" t="s">
        <v>788</v>
      </c>
      <c r="S39" s="90" t="s">
        <v>793</v>
      </c>
      <c r="T39" s="90" t="s">
        <v>798</v>
      </c>
      <c r="U39" s="90" t="s">
        <v>926</v>
      </c>
      <c r="V39" s="90" t="s">
        <v>955</v>
      </c>
      <c r="W39" s="90" t="s">
        <v>1036</v>
      </c>
      <c r="X39" s="90" t="s">
        <v>1075</v>
      </c>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1484</v>
      </c>
      <c r="B40" s="81" t="s">
        <v>1520</v>
      </c>
      <c r="C40" s="83" t="s">
        <v>1521</v>
      </c>
      <c r="D40" s="85" t="s">
        <v>1522</v>
      </c>
      <c r="E40" s="85" t="s">
        <v>1523</v>
      </c>
      <c r="F40" s="86" t="s">
        <v>1372</v>
      </c>
      <c r="G40" s="86" t="s">
        <v>1415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1484</v>
      </c>
      <c r="B41" s="81" t="s">
        <v>1524</v>
      </c>
      <c r="C41" s="83" t="s">
        <v>1525</v>
      </c>
      <c r="D41" s="85" t="s">
        <v>1526</v>
      </c>
      <c r="E41" s="85" t="s">
        <v>1527</v>
      </c>
      <c r="F41" s="86" t="s">
        <v>1372</v>
      </c>
      <c r="G41" s="86" t="s">
        <v>1415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1484</v>
      </c>
      <c r="B42" s="81" t="s">
        <v>1528</v>
      </c>
      <c r="C42" s="83" t="s">
        <v>1529</v>
      </c>
      <c r="D42" s="85" t="s">
        <v>1530</v>
      </c>
      <c r="E42" s="85" t="s">
        <v>1531</v>
      </c>
      <c r="F42" s="86" t="s">
        <v>1430</v>
      </c>
      <c r="G42" s="86" t="s">
        <v>1415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1484</v>
      </c>
      <c r="B43" s="81" t="s">
        <v>1532</v>
      </c>
      <c r="C43" s="83" t="s">
        <v>1533</v>
      </c>
      <c r="D43" s="85" t="s">
        <v>1534</v>
      </c>
      <c r="E43" s="85" t="s">
        <v>1535</v>
      </c>
      <c r="F43" s="86" t="s">
        <v>1430</v>
      </c>
      <c r="G43" s="86" t="s">
        <v>1415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1536</v>
      </c>
      <c r="B44" s="80">
        <v>5</v>
      </c>
      <c r="C44" s="82" t="s">
        <v>19</v>
      </c>
      <c r="D44" s="84" t="s">
        <v>1537</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1536</v>
      </c>
      <c r="B45" s="81" t="s">
        <v>1538</v>
      </c>
      <c r="C45" s="83" t="s">
        <v>1539</v>
      </c>
      <c r="D45" s="85" t="s">
        <v>1540</v>
      </c>
      <c r="E45" s="85" t="s">
        <v>1541</v>
      </c>
      <c r="F45" s="86" t="s">
        <v>1515</v>
      </c>
      <c r="G45" s="86" t="s">
        <v>1373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1536</v>
      </c>
      <c r="B46" s="81" t="s">
        <v>1542</v>
      </c>
      <c r="C46" s="83" t="s">
        <v>1543</v>
      </c>
      <c r="D46" s="85" t="s">
        <v>1544</v>
      </c>
      <c r="E46" s="85" t="s">
        <v>1545</v>
      </c>
      <c r="F46" s="86" t="s">
        <v>1515</v>
      </c>
      <c r="G46" s="86" t="s">
        <v>1415</v>
      </c>
      <c r="H46" s="86">
        <v>1</v>
      </c>
      <c r="I46" s="88">
        <f>IF(COUNTIF(J46:AW46,"&lt;&gt;")=0,"",SUMPRODUCT(((Recommendations[ImplStatus]="Implemented")+(Recommendations[ImplStatus]="Compensated"))*ISNUMBER(MATCH(Recommendations[Id],J46:AW46,0)))/COUNTIF(J46:AW46,"&lt;&gt;"))</f>
        <v>0</v>
      </c>
      <c r="J46" s="90" t="s">
        <v>54</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1536</v>
      </c>
      <c r="B47" s="81" t="s">
        <v>1546</v>
      </c>
      <c r="C47" s="83" t="s">
        <v>1547</v>
      </c>
      <c r="D47" s="85" t="s">
        <v>1548</v>
      </c>
      <c r="E47" s="85" t="s">
        <v>1549</v>
      </c>
      <c r="F47" s="86" t="s">
        <v>1515</v>
      </c>
      <c r="G47" s="86" t="s">
        <v>1415</v>
      </c>
      <c r="H47" s="86">
        <v>1</v>
      </c>
      <c r="I47" s="88">
        <f>IF(COUNTIF(J47:AW47,"&lt;&gt;")=0,"",SUMPRODUCT(((Recommendations[ImplStatus]="Implemented")+(Recommendations[ImplStatus]="Compensated"))*ISNUMBER(MATCH(Recommendations[Id],J47:AW47,0)))/COUNTIF(J47:AW47,"&lt;&gt;"))</f>
        <v>0</v>
      </c>
      <c r="J47" s="90" t="s">
        <v>112</v>
      </c>
      <c r="K47" s="90" t="s">
        <v>151</v>
      </c>
      <c r="L47" s="90" t="s">
        <v>171</v>
      </c>
      <c r="M47" s="90" t="s">
        <v>305</v>
      </c>
      <c r="N47" s="90" t="s">
        <v>310</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1536</v>
      </c>
      <c r="B48" s="81" t="s">
        <v>1550</v>
      </c>
      <c r="C48" s="83" t="s">
        <v>1551</v>
      </c>
      <c r="D48" s="85" t="s">
        <v>1552</v>
      </c>
      <c r="E48" s="85" t="s">
        <v>1553</v>
      </c>
      <c r="F48" s="86" t="s">
        <v>1515</v>
      </c>
      <c r="G48" s="86" t="s">
        <v>1415</v>
      </c>
      <c r="H48" s="86">
        <v>1</v>
      </c>
      <c r="I48" s="88">
        <f>IF(COUNTIF(J48:AW48,"&lt;&gt;")=0,"",SUMPRODUCT(((Recommendations[ImplStatus]="Implemented")+(Recommendations[ImplStatus]="Compensated"))*ISNUMBER(MATCH(Recommendations[Id],J48:AW48,0)))/COUNTIF(J48:AW48,"&lt;&gt;"))</f>
        <v>0</v>
      </c>
      <c r="J48" s="90" t="s">
        <v>60</v>
      </c>
      <c r="K48" s="90" t="s">
        <v>166</v>
      </c>
      <c r="L48" s="90" t="s">
        <v>315</v>
      </c>
      <c r="M48" s="90" t="s">
        <v>859</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1536</v>
      </c>
      <c r="B49" s="81" t="s">
        <v>1554</v>
      </c>
      <c r="C49" s="83" t="s">
        <v>1555</v>
      </c>
      <c r="D49" s="85" t="s">
        <v>1556</v>
      </c>
      <c r="E49" s="85" t="s">
        <v>1557</v>
      </c>
      <c r="F49" s="86" t="s">
        <v>1515</v>
      </c>
      <c r="G49" s="86" t="s">
        <v>1373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1536</v>
      </c>
      <c r="B50" s="81" t="s">
        <v>1558</v>
      </c>
      <c r="C50" s="83" t="s">
        <v>1559</v>
      </c>
      <c r="D50" s="85" t="s">
        <v>1560</v>
      </c>
      <c r="E50" s="85" t="s">
        <v>1561</v>
      </c>
      <c r="F50" s="86" t="s">
        <v>1515</v>
      </c>
      <c r="G50" s="86" t="s">
        <v>1431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1562</v>
      </c>
      <c r="B51" s="80">
        <v>6</v>
      </c>
      <c r="C51" s="82" t="s">
        <v>19</v>
      </c>
      <c r="D51" s="84" t="s">
        <v>1563</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1562</v>
      </c>
      <c r="B52" s="81" t="s">
        <v>1564</v>
      </c>
      <c r="C52" s="83" t="s">
        <v>1565</v>
      </c>
      <c r="D52" s="85" t="s">
        <v>1566</v>
      </c>
      <c r="E52" s="85" t="s">
        <v>1567</v>
      </c>
      <c r="F52" s="86" t="s">
        <v>1490</v>
      </c>
      <c r="G52" s="86" t="s">
        <v>1431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1562</v>
      </c>
      <c r="B53" s="81" t="s">
        <v>1568</v>
      </c>
      <c r="C53" s="83" t="s">
        <v>1569</v>
      </c>
      <c r="D53" s="85" t="s">
        <v>1570</v>
      </c>
      <c r="E53" s="85" t="s">
        <v>1571</v>
      </c>
      <c r="F53" s="86" t="s">
        <v>1490</v>
      </c>
      <c r="G53" s="86" t="s">
        <v>1431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1562</v>
      </c>
      <c r="B54" s="81" t="s">
        <v>1572</v>
      </c>
      <c r="C54" s="83" t="s">
        <v>1573</v>
      </c>
      <c r="D54" s="85" t="s">
        <v>1574</v>
      </c>
      <c r="E54" s="85" t="s">
        <v>1575</v>
      </c>
      <c r="F54" s="86" t="s">
        <v>1515</v>
      </c>
      <c r="G54" s="86" t="s">
        <v>1415</v>
      </c>
      <c r="H54" s="86">
        <v>1</v>
      </c>
      <c r="I54" s="88">
        <f>IF(COUNTIF(J54:AW54,"&lt;&gt;")=0,"",SUMPRODUCT(((Recommendations[ImplStatus]="Implemented")+(Recommendations[ImplStatus]="Compensated"))*ISNUMBER(MATCH(Recommendations[Id],J54:AW54,0)))/COUNTIF(J54:AW54,"&lt;&gt;"))</f>
        <v>0</v>
      </c>
      <c r="J54" s="90" t="s">
        <v>325</v>
      </c>
      <c r="K54" s="90" t="s">
        <v>1041</v>
      </c>
      <c r="L54" s="90" t="s">
        <v>1046</v>
      </c>
      <c r="M54" s="90" t="s">
        <v>1051</v>
      </c>
      <c r="N54" s="90" t="s">
        <v>1060</v>
      </c>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1562</v>
      </c>
      <c r="B55" s="81" t="s">
        <v>1576</v>
      </c>
      <c r="C55" s="83" t="s">
        <v>1577</v>
      </c>
      <c r="D55" s="85" t="s">
        <v>1578</v>
      </c>
      <c r="E55" s="85" t="s">
        <v>1579</v>
      </c>
      <c r="F55" s="86" t="s">
        <v>1515</v>
      </c>
      <c r="G55" s="86" t="s">
        <v>1415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1562</v>
      </c>
      <c r="B56" s="81" t="s">
        <v>1580</v>
      </c>
      <c r="C56" s="83" t="s">
        <v>1581</v>
      </c>
      <c r="D56" s="85" t="s">
        <v>1582</v>
      </c>
      <c r="E56" s="85" t="s">
        <v>1583</v>
      </c>
      <c r="F56" s="86" t="s">
        <v>1515</v>
      </c>
      <c r="G56" s="86" t="s">
        <v>1415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1562</v>
      </c>
      <c r="B57" s="81" t="s">
        <v>1584</v>
      </c>
      <c r="C57" s="83" t="s">
        <v>1585</v>
      </c>
      <c r="D57" s="85" t="s">
        <v>1586</v>
      </c>
      <c r="E57" s="85" t="s">
        <v>1587</v>
      </c>
      <c r="F57" s="86" t="s">
        <v>1398</v>
      </c>
      <c r="G57" s="86" t="s">
        <v>1373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1562</v>
      </c>
      <c r="B58" s="81" t="s">
        <v>1588</v>
      </c>
      <c r="C58" s="83" t="s">
        <v>1589</v>
      </c>
      <c r="D58" s="85" t="s">
        <v>1590</v>
      </c>
      <c r="E58" s="85" t="s">
        <v>1591</v>
      </c>
      <c r="F58" s="86" t="s">
        <v>1515</v>
      </c>
      <c r="G58" s="86" t="s">
        <v>1415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1562</v>
      </c>
      <c r="B59" s="81" t="s">
        <v>1592</v>
      </c>
      <c r="C59" s="83" t="s">
        <v>1593</v>
      </c>
      <c r="D59" s="85" t="s">
        <v>1594</v>
      </c>
      <c r="E59" s="85" t="s">
        <v>1595</v>
      </c>
      <c r="F59" s="86" t="s">
        <v>1515</v>
      </c>
      <c r="G59" s="86" t="s">
        <v>1431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1596</v>
      </c>
      <c r="B60" s="80">
        <v>7</v>
      </c>
      <c r="C60" s="82" t="s">
        <v>19</v>
      </c>
      <c r="D60" s="84" t="s">
        <v>1597</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1596</v>
      </c>
      <c r="B61" s="81" t="s">
        <v>1598</v>
      </c>
      <c r="C61" s="83" t="s">
        <v>1599</v>
      </c>
      <c r="D61" s="85" t="s">
        <v>1600</v>
      </c>
      <c r="E61" s="85" t="s">
        <v>1601</v>
      </c>
      <c r="F61" s="86" t="s">
        <v>1490</v>
      </c>
      <c r="G61" s="86" t="s">
        <v>1431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1596</v>
      </c>
      <c r="B62" s="81" t="s">
        <v>1602</v>
      </c>
      <c r="C62" s="83" t="s">
        <v>1603</v>
      </c>
      <c r="D62" s="85" t="s">
        <v>1604</v>
      </c>
      <c r="E62" s="85" t="s">
        <v>1605</v>
      </c>
      <c r="F62" s="86" t="s">
        <v>1490</v>
      </c>
      <c r="G62" s="86" t="s">
        <v>1431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1596</v>
      </c>
      <c r="B63" s="81" t="s">
        <v>1606</v>
      </c>
      <c r="C63" s="83" t="s">
        <v>1607</v>
      </c>
      <c r="D63" s="85" t="s">
        <v>1608</v>
      </c>
      <c r="E63" s="85" t="s">
        <v>1609</v>
      </c>
      <c r="F63" s="86" t="s">
        <v>1398</v>
      </c>
      <c r="G63" s="86" t="s">
        <v>1415</v>
      </c>
      <c r="H63" s="86">
        <v>1</v>
      </c>
      <c r="I63" s="88">
        <f>IF(COUNTIF(J63:AW63,"&lt;&gt;")=0,"",SUMPRODUCT(((Recommendations[ImplStatus]="Implemented")+(Recommendations[ImplStatus]="Compensated"))*ISNUMBER(MATCH(Recommendations[Id],J63:AW63,0)))/COUNTIF(J63:AW63,"&lt;&gt;"))</f>
        <v>0</v>
      </c>
      <c r="J63" s="90" t="s">
        <v>23</v>
      </c>
      <c r="K63" s="90" t="s">
        <v>265</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1596</v>
      </c>
      <c r="B64" s="81" t="s">
        <v>1610</v>
      </c>
      <c r="C64" s="83" t="s">
        <v>1611</v>
      </c>
      <c r="D64" s="85" t="s">
        <v>1612</v>
      </c>
      <c r="E64" s="85" t="s">
        <v>1613</v>
      </c>
      <c r="F64" s="86" t="s">
        <v>1398</v>
      </c>
      <c r="G64" s="86" t="s">
        <v>1415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1596</v>
      </c>
      <c r="B65" s="81" t="s">
        <v>1614</v>
      </c>
      <c r="C65" s="83" t="s">
        <v>1615</v>
      </c>
      <c r="D65" s="85" t="s">
        <v>1616</v>
      </c>
      <c r="E65" s="85" t="s">
        <v>1617</v>
      </c>
      <c r="F65" s="86" t="s">
        <v>1398</v>
      </c>
      <c r="G65" s="86" t="s">
        <v>1373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1596</v>
      </c>
      <c r="B66" s="81" t="s">
        <v>1618</v>
      </c>
      <c r="C66" s="83" t="s">
        <v>1619</v>
      </c>
      <c r="D66" s="85" t="s">
        <v>1620</v>
      </c>
      <c r="E66" s="85" t="s">
        <v>1621</v>
      </c>
      <c r="F66" s="86" t="s">
        <v>1398</v>
      </c>
      <c r="G66" s="86" t="s">
        <v>1373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1596</v>
      </c>
      <c r="B67" s="81" t="s">
        <v>1622</v>
      </c>
      <c r="C67" s="83" t="s">
        <v>1623</v>
      </c>
      <c r="D67" s="85" t="s">
        <v>1624</v>
      </c>
      <c r="E67" s="85" t="s">
        <v>1625</v>
      </c>
      <c r="F67" s="86" t="s">
        <v>1398</v>
      </c>
      <c r="G67" s="86" t="s">
        <v>1378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1626</v>
      </c>
      <c r="B68" s="80">
        <v>8</v>
      </c>
      <c r="C68" s="82" t="s">
        <v>19</v>
      </c>
      <c r="D68" s="84" t="s">
        <v>1627</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1626</v>
      </c>
      <c r="B69" s="81" t="s">
        <v>1628</v>
      </c>
      <c r="C69" s="83" t="s">
        <v>1629</v>
      </c>
      <c r="D69" s="85" t="s">
        <v>1630</v>
      </c>
      <c r="E69" s="85" t="s">
        <v>1631</v>
      </c>
      <c r="F69" s="86" t="s">
        <v>1490</v>
      </c>
      <c r="G69" s="86" t="s">
        <v>1431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1626</v>
      </c>
      <c r="B70" s="81" t="s">
        <v>1632</v>
      </c>
      <c r="C70" s="83" t="s">
        <v>1633</v>
      </c>
      <c r="D70" s="85" t="s">
        <v>1634</v>
      </c>
      <c r="E70" s="85" t="s">
        <v>1635</v>
      </c>
      <c r="F70" s="86" t="s">
        <v>1430</v>
      </c>
      <c r="G70" s="86" t="s">
        <v>1383</v>
      </c>
      <c r="H70" s="86">
        <v>1</v>
      </c>
      <c r="I70" s="88">
        <f>IF(COUNTIF(J70:AW70,"&lt;&gt;")=0,"",SUMPRODUCT(((Recommendations[ImplStatus]="Implemented")+(Recommendations[ImplStatus]="Compensated"))*ISNUMBER(MATCH(Recommendations[Id],J70:AW70,0)))/COUNTIF(J70:AW70,"&lt;&gt;"))</f>
        <v>0</v>
      </c>
      <c r="J70" s="90" t="s">
        <v>65</v>
      </c>
      <c r="K70" s="90" t="s">
        <v>201</v>
      </c>
      <c r="L70" s="90" t="s">
        <v>320</v>
      </c>
      <c r="M70" s="90" t="s">
        <v>384</v>
      </c>
      <c r="N70" s="90" t="s">
        <v>416</v>
      </c>
      <c r="O70" s="90" t="s">
        <v>421</v>
      </c>
      <c r="P70" s="90" t="s">
        <v>425</v>
      </c>
      <c r="Q70" s="90" t="s">
        <v>429</v>
      </c>
      <c r="R70" s="90" t="s">
        <v>433</v>
      </c>
      <c r="S70" s="90" t="s">
        <v>437</v>
      </c>
      <c r="T70" s="90" t="s">
        <v>466</v>
      </c>
      <c r="U70" s="90" t="s">
        <v>471</v>
      </c>
      <c r="V70" s="90" t="s">
        <v>490</v>
      </c>
      <c r="W70" s="90" t="s">
        <v>495</v>
      </c>
      <c r="X70" s="90" t="s">
        <v>500</v>
      </c>
      <c r="Y70" s="90" t="s">
        <v>504</v>
      </c>
      <c r="Z70" s="90" t="s">
        <v>513</v>
      </c>
      <c r="AA70" s="90" t="s">
        <v>518</v>
      </c>
      <c r="AB70" s="90" t="s">
        <v>523</v>
      </c>
      <c r="AC70" s="90" t="s">
        <v>527</v>
      </c>
      <c r="AD70" s="90" t="s">
        <v>531</v>
      </c>
      <c r="AE70" s="90" t="s">
        <v>535</v>
      </c>
      <c r="AF70" s="90" t="s">
        <v>539</v>
      </c>
      <c r="AG70" s="90" t="s">
        <v>544</v>
      </c>
      <c r="AH70" s="90" t="s">
        <v>565</v>
      </c>
      <c r="AI70" s="90" t="s">
        <v>622</v>
      </c>
      <c r="AJ70" s="90" t="s">
        <v>717</v>
      </c>
      <c r="AK70" s="90" t="s">
        <v>775</v>
      </c>
      <c r="AL70" s="90" t="s">
        <v>780</v>
      </c>
      <c r="AM70" s="90" t="s">
        <v>784</v>
      </c>
      <c r="AN70" s="90" t="s">
        <v>818</v>
      </c>
      <c r="AO70" s="90" t="s">
        <v>826</v>
      </c>
      <c r="AP70" s="90" t="s">
        <v>831</v>
      </c>
      <c r="AQ70" s="90" t="s">
        <v>892</v>
      </c>
      <c r="AR70" s="90" t="s">
        <v>945</v>
      </c>
      <c r="AS70" s="90" t="s">
        <v>950</v>
      </c>
      <c r="AT70" s="90" t="s">
        <v>970</v>
      </c>
      <c r="AU70" s="90" t="s">
        <v>975</v>
      </c>
      <c r="AV70" s="90" t="s">
        <v>979</v>
      </c>
      <c r="AW70" s="101" t="s">
        <v>1012</v>
      </c>
    </row>
    <row r="71" spans="1:49" ht="60" customHeight="1" x14ac:dyDescent="0.35">
      <c r="A71" s="98" t="s">
        <v>1626</v>
      </c>
      <c r="B71" s="81" t="s">
        <v>1636</v>
      </c>
      <c r="C71" s="83" t="s">
        <v>1637</v>
      </c>
      <c r="D71" s="85" t="s">
        <v>1638</v>
      </c>
      <c r="E71" s="85" t="s">
        <v>1639</v>
      </c>
      <c r="F71" s="86" t="s">
        <v>1430</v>
      </c>
      <c r="G71" s="86" t="s">
        <v>1415</v>
      </c>
      <c r="H71" s="86">
        <v>1</v>
      </c>
      <c r="I71" s="88">
        <f>IF(COUNTIF(J71:AW71,"&lt;&gt;")=0,"",SUMPRODUCT(((Recommendations[ImplStatus]="Implemented")+(Recommendations[ImplStatus]="Compensated"))*ISNUMBER(MATCH(Recommendations[Id],J71:AW71,0)))/COUNTIF(J71:AW71,"&lt;&gt;"))</f>
        <v>0</v>
      </c>
      <c r="J71" s="90" t="s">
        <v>476</v>
      </c>
      <c r="K71" s="90" t="s">
        <v>481</v>
      </c>
      <c r="L71" s="90" t="s">
        <v>486</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1626</v>
      </c>
      <c r="B72" s="81" t="s">
        <v>1640</v>
      </c>
      <c r="C72" s="83" t="s">
        <v>1641</v>
      </c>
      <c r="D72" s="85" t="s">
        <v>1642</v>
      </c>
      <c r="E72" s="85" t="s">
        <v>1643</v>
      </c>
      <c r="F72" s="86" t="s">
        <v>1644</v>
      </c>
      <c r="G72" s="86" t="s">
        <v>1415</v>
      </c>
      <c r="H72" s="86">
        <v>2</v>
      </c>
      <c r="I72" s="88">
        <f>IF(COUNTIF(J72:AW72,"&lt;&gt;")=0,"",SUMPRODUCT(((Recommendations[ImplStatus]="Implemented")+(Recommendations[ImplStatus]="Compensated"))*ISNUMBER(MATCH(Recommendations[Id],J72:AW72,0)))/COUNTIF(J72:AW72,"&lt;&gt;"))</f>
        <v>0</v>
      </c>
      <c r="J72" s="90" t="s">
        <v>771</v>
      </c>
      <c r="K72" s="90" t="s">
        <v>836</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1626</v>
      </c>
      <c r="B73" s="81" t="s">
        <v>1645</v>
      </c>
      <c r="C73" s="83" t="s">
        <v>1646</v>
      </c>
      <c r="D73" s="85" t="s">
        <v>1647</v>
      </c>
      <c r="E73" s="85" t="s">
        <v>1648</v>
      </c>
      <c r="F73" s="86" t="s">
        <v>1430</v>
      </c>
      <c r="G73" s="86" t="s">
        <v>1383</v>
      </c>
      <c r="H73" s="86">
        <v>2</v>
      </c>
      <c r="I73" s="88">
        <f>IF(COUNTIF(J73:AW73,"&lt;&gt;")=0,"",SUMPRODUCT(((Recommendations[ImplStatus]="Implemented")+(Recommendations[ImplStatus]="Compensated"))*ISNUMBER(MATCH(Recommendations[Id],J73:AW73,0)))/COUNTIF(J73:AW73,"&lt;&gt;"))</f>
        <v>0</v>
      </c>
      <c r="J73" s="90" t="s">
        <v>569</v>
      </c>
      <c r="K73" s="90" t="s">
        <v>574</v>
      </c>
      <c r="L73" s="90" t="s">
        <v>578</v>
      </c>
      <c r="M73" s="90" t="s">
        <v>582</v>
      </c>
      <c r="N73" s="90" t="s">
        <v>586</v>
      </c>
      <c r="O73" s="90" t="s">
        <v>590</v>
      </c>
      <c r="P73" s="90" t="s">
        <v>595</v>
      </c>
      <c r="Q73" s="90" t="s">
        <v>600</v>
      </c>
      <c r="R73" s="90" t="s">
        <v>605</v>
      </c>
      <c r="S73" s="90" t="s">
        <v>609</v>
      </c>
      <c r="T73" s="90" t="s">
        <v>614</v>
      </c>
      <c r="U73" s="90" t="s">
        <v>618</v>
      </c>
      <c r="V73" s="90" t="s">
        <v>627</v>
      </c>
      <c r="W73" s="90" t="s">
        <v>631</v>
      </c>
      <c r="X73" s="90" t="s">
        <v>636</v>
      </c>
      <c r="Y73" s="90" t="s">
        <v>640</v>
      </c>
      <c r="Z73" s="90" t="s">
        <v>644</v>
      </c>
      <c r="AA73" s="90" t="s">
        <v>648</v>
      </c>
      <c r="AB73" s="90" t="s">
        <v>652</v>
      </c>
      <c r="AC73" s="90" t="s">
        <v>656</v>
      </c>
      <c r="AD73" s="90" t="s">
        <v>660</v>
      </c>
      <c r="AE73" s="90" t="s">
        <v>664</v>
      </c>
      <c r="AF73" s="90" t="s">
        <v>669</v>
      </c>
      <c r="AG73" s="90" t="s">
        <v>673</v>
      </c>
      <c r="AH73" s="90" t="s">
        <v>677</v>
      </c>
      <c r="AI73" s="90" t="s">
        <v>681</v>
      </c>
      <c r="AJ73" s="90" t="s">
        <v>685</v>
      </c>
      <c r="AK73" s="90" t="s">
        <v>689</v>
      </c>
      <c r="AL73" s="90" t="s">
        <v>693</v>
      </c>
      <c r="AM73" s="90" t="s">
        <v>697</v>
      </c>
      <c r="AN73" s="90" t="s">
        <v>701</v>
      </c>
      <c r="AO73" s="90" t="s">
        <v>705</v>
      </c>
      <c r="AP73" s="90" t="s">
        <v>709</v>
      </c>
      <c r="AQ73" s="90" t="s">
        <v>713</v>
      </c>
      <c r="AR73" s="90" t="s">
        <v>725</v>
      </c>
      <c r="AS73" s="90" t="s">
        <v>729</v>
      </c>
      <c r="AT73" s="90" t="s">
        <v>733</v>
      </c>
      <c r="AU73" s="90" t="s">
        <v>738</v>
      </c>
      <c r="AV73" s="90" t="s">
        <v>742</v>
      </c>
      <c r="AW73" s="101" t="s">
        <v>746</v>
      </c>
    </row>
    <row r="74" spans="1:49" ht="60" customHeight="1" x14ac:dyDescent="0.35">
      <c r="A74" s="98" t="s">
        <v>1626</v>
      </c>
      <c r="B74" s="81" t="s">
        <v>1649</v>
      </c>
      <c r="C74" s="83" t="s">
        <v>1650</v>
      </c>
      <c r="D74" s="85" t="s">
        <v>1651</v>
      </c>
      <c r="E74" s="85" t="s">
        <v>1652</v>
      </c>
      <c r="F74" s="86" t="s">
        <v>1430</v>
      </c>
      <c r="G74" s="86" t="s">
        <v>1383</v>
      </c>
      <c r="H74" s="86">
        <v>2</v>
      </c>
      <c r="I74" s="88">
        <f>IF(COUNTIF(J74:AW74,"&lt;&gt;")=0,"",SUMPRODUCT(((Recommendations[ImplStatus]="Implemented")+(Recommendations[ImplStatus]="Compensated"))*ISNUMBER(MATCH(Recommendations[Id],J74:AW74,0)))/COUNTIF(J74:AW74,"&lt;&gt;"))</f>
        <v>0</v>
      </c>
      <c r="J74" s="90" t="s">
        <v>548</v>
      </c>
      <c r="K74" s="90" t="s">
        <v>553</v>
      </c>
      <c r="L74" s="90" t="s">
        <v>557</v>
      </c>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1626</v>
      </c>
      <c r="B75" s="81" t="s">
        <v>1653</v>
      </c>
      <c r="C75" s="83" t="s">
        <v>1654</v>
      </c>
      <c r="D75" s="85" t="s">
        <v>1655</v>
      </c>
      <c r="E75" s="85" t="s">
        <v>1656</v>
      </c>
      <c r="F75" s="86" t="s">
        <v>1430</v>
      </c>
      <c r="G75" s="86" t="s">
        <v>1383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1626</v>
      </c>
      <c r="B76" s="81" t="s">
        <v>1657</v>
      </c>
      <c r="C76" s="83" t="s">
        <v>1658</v>
      </c>
      <c r="D76" s="85" t="s">
        <v>1659</v>
      </c>
      <c r="E76" s="85" t="s">
        <v>1660</v>
      </c>
      <c r="F76" s="86" t="s">
        <v>1430</v>
      </c>
      <c r="G76" s="86" t="s">
        <v>1383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1626</v>
      </c>
      <c r="B77" s="81" t="s">
        <v>1661</v>
      </c>
      <c r="C77" s="83" t="s">
        <v>1662</v>
      </c>
      <c r="D77" s="85" t="s">
        <v>1663</v>
      </c>
      <c r="E77" s="85" t="s">
        <v>1664</v>
      </c>
      <c r="F77" s="86" t="s">
        <v>1430</v>
      </c>
      <c r="G77" s="86" t="s">
        <v>1383</v>
      </c>
      <c r="H77" s="86">
        <v>2</v>
      </c>
      <c r="I77" s="88">
        <f>IF(COUNTIF(J77:AW77,"&lt;&gt;")=0,"",SUMPRODUCT(((Recommendations[ImplStatus]="Implemented")+(Recommendations[ImplStatus]="Compensated"))*ISNUMBER(MATCH(Recommendations[Id],J77:AW77,0)))/COUNTIF(J77:AW77,"&lt;&gt;"))</f>
        <v>0</v>
      </c>
      <c r="J77" s="90" t="s">
        <v>509</v>
      </c>
      <c r="K77" s="90" t="s">
        <v>561</v>
      </c>
      <c r="L77" s="90" t="s">
        <v>941</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1626</v>
      </c>
      <c r="B78" s="81" t="s">
        <v>1665</v>
      </c>
      <c r="C78" s="83" t="s">
        <v>1666</v>
      </c>
      <c r="D78" s="85" t="s">
        <v>1667</v>
      </c>
      <c r="E78" s="85" t="s">
        <v>1668</v>
      </c>
      <c r="F78" s="86" t="s">
        <v>1430</v>
      </c>
      <c r="G78" s="86" t="s">
        <v>1415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1626</v>
      </c>
      <c r="B79" s="81" t="s">
        <v>1669</v>
      </c>
      <c r="C79" s="83" t="s">
        <v>1670</v>
      </c>
      <c r="D79" s="85" t="s">
        <v>1671</v>
      </c>
      <c r="E79" s="85" t="s">
        <v>1672</v>
      </c>
      <c r="F79" s="86" t="s">
        <v>1430</v>
      </c>
      <c r="G79" s="86" t="s">
        <v>1383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1626</v>
      </c>
      <c r="B80" s="81" t="s">
        <v>1673</v>
      </c>
      <c r="C80" s="83" t="s">
        <v>1674</v>
      </c>
      <c r="D80" s="85" t="s">
        <v>1675</v>
      </c>
      <c r="E80" s="85" t="s">
        <v>1676</v>
      </c>
      <c r="F80" s="86" t="s">
        <v>1430</v>
      </c>
      <c r="G80" s="86" t="s">
        <v>1383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1677</v>
      </c>
      <c r="B81" s="80">
        <v>9</v>
      </c>
      <c r="C81" s="82" t="s">
        <v>19</v>
      </c>
      <c r="D81" s="84" t="s">
        <v>1678</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1677</v>
      </c>
      <c r="B82" s="81" t="s">
        <v>1679</v>
      </c>
      <c r="C82" s="83" t="s">
        <v>1680</v>
      </c>
      <c r="D82" s="85" t="s">
        <v>1681</v>
      </c>
      <c r="E82" s="85" t="s">
        <v>1682</v>
      </c>
      <c r="F82" s="86" t="s">
        <v>1398</v>
      </c>
      <c r="G82" s="86" t="s">
        <v>1415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1677</v>
      </c>
      <c r="B83" s="81" t="s">
        <v>1683</v>
      </c>
      <c r="C83" s="83" t="s">
        <v>1684</v>
      </c>
      <c r="D83" s="85" t="s">
        <v>1685</v>
      </c>
      <c r="E83" s="85" t="s">
        <v>1686</v>
      </c>
      <c r="F83" s="86" t="s">
        <v>1372</v>
      </c>
      <c r="G83" s="86" t="s">
        <v>1415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1677</v>
      </c>
      <c r="B84" s="81" t="s">
        <v>1687</v>
      </c>
      <c r="C84" s="83" t="s">
        <v>1688</v>
      </c>
      <c r="D84" s="85" t="s">
        <v>1689</v>
      </c>
      <c r="E84" s="85" t="s">
        <v>1690</v>
      </c>
      <c r="F84" s="86" t="s">
        <v>1644</v>
      </c>
      <c r="G84" s="86" t="s">
        <v>1415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1677</v>
      </c>
      <c r="B85" s="81" t="s">
        <v>1691</v>
      </c>
      <c r="C85" s="83" t="s">
        <v>1692</v>
      </c>
      <c r="D85" s="85" t="s">
        <v>1693</v>
      </c>
      <c r="E85" s="85" t="s">
        <v>1694</v>
      </c>
      <c r="F85" s="86" t="s">
        <v>1398</v>
      </c>
      <c r="G85" s="86" t="s">
        <v>1415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1677</v>
      </c>
      <c r="B86" s="81" t="s">
        <v>1695</v>
      </c>
      <c r="C86" s="83" t="s">
        <v>1696</v>
      </c>
      <c r="D86" s="85" t="s">
        <v>1697</v>
      </c>
      <c r="E86" s="85" t="s">
        <v>1698</v>
      </c>
      <c r="F86" s="86" t="s">
        <v>1644</v>
      </c>
      <c r="G86" s="86" t="s">
        <v>1415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1677</v>
      </c>
      <c r="B87" s="81" t="s">
        <v>1699</v>
      </c>
      <c r="C87" s="83" t="s">
        <v>1700</v>
      </c>
      <c r="D87" s="85" t="s">
        <v>1701</v>
      </c>
      <c r="E87" s="85" t="s">
        <v>1702</v>
      </c>
      <c r="F87" s="86" t="s">
        <v>1644</v>
      </c>
      <c r="G87" s="86" t="s">
        <v>1415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1677</v>
      </c>
      <c r="B88" s="81" t="s">
        <v>1703</v>
      </c>
      <c r="C88" s="83" t="s">
        <v>1704</v>
      </c>
      <c r="D88" s="85" t="s">
        <v>1705</v>
      </c>
      <c r="E88" s="85" t="s">
        <v>1706</v>
      </c>
      <c r="F88" s="86" t="s">
        <v>1644</v>
      </c>
      <c r="G88" s="86" t="s">
        <v>1415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1707</v>
      </c>
      <c r="B89" s="80">
        <v>10</v>
      </c>
      <c r="C89" s="82" t="s">
        <v>19</v>
      </c>
      <c r="D89" s="84" t="s">
        <v>1708</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1707</v>
      </c>
      <c r="B90" s="81" t="s">
        <v>1709</v>
      </c>
      <c r="C90" s="83" t="s">
        <v>1710</v>
      </c>
      <c r="D90" s="85" t="s">
        <v>1711</v>
      </c>
      <c r="E90" s="85" t="s">
        <v>1712</v>
      </c>
      <c r="F90" s="86" t="s">
        <v>1372</v>
      </c>
      <c r="G90" s="86" t="s">
        <v>1383</v>
      </c>
      <c r="H90" s="86">
        <v>1</v>
      </c>
      <c r="I90" s="88">
        <f>IF(COUNTIF(J90:AW90,"&lt;&gt;")=0,"",SUMPRODUCT(((Recommendations[ImplStatus]="Implemented")+(Recommendations[ImplStatus]="Compensated"))*ISNUMBER(MATCH(Recommendations[Id],J90:AW90,0)))/COUNTIF(J90:AW90,"&lt;&gt;"))</f>
        <v>0</v>
      </c>
      <c r="J90" s="90" t="s">
        <v>1065</v>
      </c>
      <c r="K90" s="90" t="s">
        <v>1070</v>
      </c>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1707</v>
      </c>
      <c r="B91" s="81" t="s">
        <v>1713</v>
      </c>
      <c r="C91" s="83" t="s">
        <v>1714</v>
      </c>
      <c r="D91" s="85" t="s">
        <v>1715</v>
      </c>
      <c r="E91" s="85" t="s">
        <v>1716</v>
      </c>
      <c r="F91" s="86" t="s">
        <v>1372</v>
      </c>
      <c r="G91" s="86" t="s">
        <v>1415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1707</v>
      </c>
      <c r="B92" s="81" t="s">
        <v>1717</v>
      </c>
      <c r="C92" s="83" t="s">
        <v>1718</v>
      </c>
      <c r="D92" s="85" t="s">
        <v>1719</v>
      </c>
      <c r="E92" s="85" t="s">
        <v>1720</v>
      </c>
      <c r="F92" s="86" t="s">
        <v>1372</v>
      </c>
      <c r="G92" s="86" t="s">
        <v>1415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1707</v>
      </c>
      <c r="B93" s="81" t="s">
        <v>1721</v>
      </c>
      <c r="C93" s="83" t="s">
        <v>1722</v>
      </c>
      <c r="D93" s="85" t="s">
        <v>1723</v>
      </c>
      <c r="E93" s="85" t="s">
        <v>1724</v>
      </c>
      <c r="F93" s="86" t="s">
        <v>1372</v>
      </c>
      <c r="G93" s="86" t="s">
        <v>1383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1707</v>
      </c>
      <c r="B94" s="81" t="s">
        <v>1725</v>
      </c>
      <c r="C94" s="83" t="s">
        <v>1726</v>
      </c>
      <c r="D94" s="85" t="s">
        <v>1727</v>
      </c>
      <c r="E94" s="85" t="s">
        <v>1728</v>
      </c>
      <c r="F94" s="86" t="s">
        <v>1372</v>
      </c>
      <c r="G94" s="86" t="s">
        <v>1415</v>
      </c>
      <c r="H94" s="86">
        <v>2</v>
      </c>
      <c r="I94" s="88">
        <f>IF(COUNTIF(J94:AW94,"&lt;&gt;")=0,"",SUMPRODUCT(((Recommendations[ImplStatus]="Implemented")+(Recommendations[ImplStatus]="Compensated"))*ISNUMBER(MATCH(Recommendations[Id],J94:AW94,0)))/COUNTIF(J94:AW94,"&lt;&gt;"))</f>
        <v>0</v>
      </c>
      <c r="J94" s="90" t="s">
        <v>841</v>
      </c>
      <c r="K94" s="90" t="s">
        <v>846</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1707</v>
      </c>
      <c r="B95" s="81" t="s">
        <v>1729</v>
      </c>
      <c r="C95" s="83" t="s">
        <v>1730</v>
      </c>
      <c r="D95" s="85" t="s">
        <v>1731</v>
      </c>
      <c r="E95" s="85" t="s">
        <v>1732</v>
      </c>
      <c r="F95" s="86" t="s">
        <v>1372</v>
      </c>
      <c r="G95" s="86" t="s">
        <v>1415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1707</v>
      </c>
      <c r="B96" s="81" t="s">
        <v>1733</v>
      </c>
      <c r="C96" s="83" t="s">
        <v>1734</v>
      </c>
      <c r="D96" s="85" t="s">
        <v>1735</v>
      </c>
      <c r="E96" s="85" t="s">
        <v>1736</v>
      </c>
      <c r="F96" s="86" t="s">
        <v>1372</v>
      </c>
      <c r="G96" s="86" t="s">
        <v>1383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1737</v>
      </c>
      <c r="B97" s="80">
        <v>11</v>
      </c>
      <c r="C97" s="82" t="s">
        <v>19</v>
      </c>
      <c r="D97" s="84" t="s">
        <v>1738</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1737</v>
      </c>
      <c r="B98" s="81" t="s">
        <v>1739</v>
      </c>
      <c r="C98" s="83" t="s">
        <v>1740</v>
      </c>
      <c r="D98" s="85" t="s">
        <v>1741</v>
      </c>
      <c r="E98" s="85" t="s">
        <v>1742</v>
      </c>
      <c r="F98" s="86" t="s">
        <v>1490</v>
      </c>
      <c r="G98" s="86" t="s">
        <v>1431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1737</v>
      </c>
      <c r="B99" s="81" t="s">
        <v>1743</v>
      </c>
      <c r="C99" s="83" t="s">
        <v>1744</v>
      </c>
      <c r="D99" s="85" t="s">
        <v>1745</v>
      </c>
      <c r="E99" s="85" t="s">
        <v>1746</v>
      </c>
      <c r="F99" s="86" t="s">
        <v>1430</v>
      </c>
      <c r="G99" s="86" t="s">
        <v>1747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1737</v>
      </c>
      <c r="B100" s="81" t="s">
        <v>1748</v>
      </c>
      <c r="C100" s="83" t="s">
        <v>1749</v>
      </c>
      <c r="D100" s="85" t="s">
        <v>1750</v>
      </c>
      <c r="E100" s="85" t="s">
        <v>1751</v>
      </c>
      <c r="F100" s="86" t="s">
        <v>1430</v>
      </c>
      <c r="G100" s="86" t="s">
        <v>1415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1737</v>
      </c>
      <c r="B101" s="81" t="s">
        <v>1752</v>
      </c>
      <c r="C101" s="83" t="s">
        <v>1753</v>
      </c>
      <c r="D101" s="85" t="s">
        <v>1754</v>
      </c>
      <c r="E101" s="85" t="s">
        <v>1755</v>
      </c>
      <c r="F101" s="86" t="s">
        <v>1430</v>
      </c>
      <c r="G101" s="86" t="s">
        <v>1747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1737</v>
      </c>
      <c r="B102" s="81" t="s">
        <v>1756</v>
      </c>
      <c r="C102" s="83" t="s">
        <v>1757</v>
      </c>
      <c r="D102" s="85" t="s">
        <v>1758</v>
      </c>
      <c r="E102" s="85" t="s">
        <v>1759</v>
      </c>
      <c r="F102" s="86" t="s">
        <v>1430</v>
      </c>
      <c r="G102" s="86" t="s">
        <v>1747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1760</v>
      </c>
      <c r="B103" s="80">
        <v>12</v>
      </c>
      <c r="C103" s="82" t="s">
        <v>19</v>
      </c>
      <c r="D103" s="84" t="s">
        <v>1761</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1760</v>
      </c>
      <c r="B104" s="81" t="s">
        <v>1762</v>
      </c>
      <c r="C104" s="83" t="s">
        <v>1763</v>
      </c>
      <c r="D104" s="85" t="s">
        <v>1764</v>
      </c>
      <c r="E104" s="85" t="s">
        <v>1765</v>
      </c>
      <c r="F104" s="86" t="s">
        <v>1644</v>
      </c>
      <c r="G104" s="86" t="s">
        <v>1415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1760</v>
      </c>
      <c r="B105" s="81" t="s">
        <v>1766</v>
      </c>
      <c r="C105" s="83" t="s">
        <v>1767</v>
      </c>
      <c r="D105" s="85" t="s">
        <v>1768</v>
      </c>
      <c r="E105" s="85" t="s">
        <v>1769</v>
      </c>
      <c r="F105" s="86" t="s">
        <v>1644</v>
      </c>
      <c r="G105" s="86" t="s">
        <v>1415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1760</v>
      </c>
      <c r="B106" s="81" t="s">
        <v>1770</v>
      </c>
      <c r="C106" s="83" t="s">
        <v>1771</v>
      </c>
      <c r="D106" s="85" t="s">
        <v>1772</v>
      </c>
      <c r="E106" s="85" t="s">
        <v>1773</v>
      </c>
      <c r="F106" s="86" t="s">
        <v>1644</v>
      </c>
      <c r="G106" s="86" t="s">
        <v>1415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1760</v>
      </c>
      <c r="B107" s="81" t="s">
        <v>1774</v>
      </c>
      <c r="C107" s="83" t="s">
        <v>1775</v>
      </c>
      <c r="D107" s="85" t="s">
        <v>1776</v>
      </c>
      <c r="E107" s="85" t="s">
        <v>1777</v>
      </c>
      <c r="F107" s="86" t="s">
        <v>1490</v>
      </c>
      <c r="G107" s="86" t="s">
        <v>1431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1760</v>
      </c>
      <c r="B108" s="81" t="s">
        <v>1778</v>
      </c>
      <c r="C108" s="83" t="s">
        <v>1779</v>
      </c>
      <c r="D108" s="85" t="s">
        <v>1780</v>
      </c>
      <c r="E108" s="85" t="s">
        <v>1781</v>
      </c>
      <c r="F108" s="86" t="s">
        <v>1644</v>
      </c>
      <c r="G108" s="86" t="s">
        <v>1415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1760</v>
      </c>
      <c r="B109" s="81" t="s">
        <v>1782</v>
      </c>
      <c r="C109" s="83" t="s">
        <v>1783</v>
      </c>
      <c r="D109" s="85" t="s">
        <v>1784</v>
      </c>
      <c r="E109" s="85" t="s">
        <v>1785</v>
      </c>
      <c r="F109" s="86" t="s">
        <v>1644</v>
      </c>
      <c r="G109" s="86" t="s">
        <v>1415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1760</v>
      </c>
      <c r="B110" s="81" t="s">
        <v>1786</v>
      </c>
      <c r="C110" s="83" t="s">
        <v>1787</v>
      </c>
      <c r="D110" s="85" t="s">
        <v>1788</v>
      </c>
      <c r="E110" s="85" t="s">
        <v>1789</v>
      </c>
      <c r="F110" s="86" t="s">
        <v>1372</v>
      </c>
      <c r="G110" s="86" t="s">
        <v>1415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1760</v>
      </c>
      <c r="B111" s="81" t="s">
        <v>1790</v>
      </c>
      <c r="C111" s="83" t="s">
        <v>1791</v>
      </c>
      <c r="D111" s="85" t="s">
        <v>1792</v>
      </c>
      <c r="E111" s="85" t="s">
        <v>1793</v>
      </c>
      <c r="F111" s="86" t="s">
        <v>1372</v>
      </c>
      <c r="G111" s="86" t="s">
        <v>1415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1794</v>
      </c>
      <c r="B112" s="80">
        <v>13</v>
      </c>
      <c r="C112" s="82" t="s">
        <v>19</v>
      </c>
      <c r="D112" s="84" t="s">
        <v>1795</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1794</v>
      </c>
      <c r="B113" s="81" t="s">
        <v>1796</v>
      </c>
      <c r="C113" s="83" t="s">
        <v>1797</v>
      </c>
      <c r="D113" s="85" t="s">
        <v>1798</v>
      </c>
      <c r="E113" s="85" t="s">
        <v>1799</v>
      </c>
      <c r="F113" s="86" t="s">
        <v>1644</v>
      </c>
      <c r="G113" s="86" t="s">
        <v>1383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1794</v>
      </c>
      <c r="B114" s="81" t="s">
        <v>1800</v>
      </c>
      <c r="C114" s="83" t="s">
        <v>1801</v>
      </c>
      <c r="D114" s="85" t="s">
        <v>1802</v>
      </c>
      <c r="E114" s="85" t="s">
        <v>1803</v>
      </c>
      <c r="F114" s="86" t="s">
        <v>1372</v>
      </c>
      <c r="G114" s="86" t="s">
        <v>1383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1794</v>
      </c>
      <c r="B115" s="81" t="s">
        <v>1804</v>
      </c>
      <c r="C115" s="83" t="s">
        <v>1805</v>
      </c>
      <c r="D115" s="85" t="s">
        <v>1806</v>
      </c>
      <c r="E115" s="85" t="s">
        <v>1807</v>
      </c>
      <c r="F115" s="86" t="s">
        <v>1644</v>
      </c>
      <c r="G115" s="86" t="s">
        <v>1383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1794</v>
      </c>
      <c r="B116" s="81" t="s">
        <v>1808</v>
      </c>
      <c r="C116" s="83" t="s">
        <v>1809</v>
      </c>
      <c r="D116" s="85" t="s">
        <v>1810</v>
      </c>
      <c r="E116" s="85" t="s">
        <v>1811</v>
      </c>
      <c r="F116" s="86" t="s">
        <v>1644</v>
      </c>
      <c r="G116" s="86" t="s">
        <v>1415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1794</v>
      </c>
      <c r="B117" s="81" t="s">
        <v>1812</v>
      </c>
      <c r="C117" s="83" t="s">
        <v>1813</v>
      </c>
      <c r="D117" s="85" t="s">
        <v>1814</v>
      </c>
      <c r="E117" s="85" t="s">
        <v>1815</v>
      </c>
      <c r="F117" s="86" t="s">
        <v>1372</v>
      </c>
      <c r="G117" s="86" t="s">
        <v>1415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1794</v>
      </c>
      <c r="B118" s="81" t="s">
        <v>1816</v>
      </c>
      <c r="C118" s="83" t="s">
        <v>1817</v>
      </c>
      <c r="D118" s="85" t="s">
        <v>1818</v>
      </c>
      <c r="E118" s="85" t="s">
        <v>1819</v>
      </c>
      <c r="F118" s="86" t="s">
        <v>1644</v>
      </c>
      <c r="G118" s="86" t="s">
        <v>1383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1794</v>
      </c>
      <c r="B119" s="81" t="s">
        <v>1820</v>
      </c>
      <c r="C119" s="83" t="s">
        <v>1821</v>
      </c>
      <c r="D119" s="85" t="s">
        <v>1822</v>
      </c>
      <c r="E119" s="85" t="s">
        <v>1823</v>
      </c>
      <c r="F119" s="86" t="s">
        <v>1372</v>
      </c>
      <c r="G119" s="86" t="s">
        <v>1415</v>
      </c>
      <c r="H119" s="86">
        <v>3</v>
      </c>
      <c r="I119" s="88">
        <f>IF(COUNTIF(J119:AW119,"&lt;&gt;")=0,"",SUMPRODUCT(((Recommendations[ImplStatus]="Implemented")+(Recommendations[ImplStatus]="Compensated"))*ISNUMBER(MATCH(Recommendations[Id],J119:AW119,0)))/COUNTIF(J119:AW119,"&lt;&gt;"))</f>
        <v>0</v>
      </c>
      <c r="J119" s="90" t="s">
        <v>230</v>
      </c>
      <c r="K119" s="90" t="s">
        <v>235</v>
      </c>
      <c r="L119" s="90" t="s">
        <v>240</v>
      </c>
      <c r="M119" s="90" t="s">
        <v>245</v>
      </c>
      <c r="N119" s="90" t="s">
        <v>250</v>
      </c>
      <c r="O119" s="90" t="s">
        <v>255</v>
      </c>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1794</v>
      </c>
      <c r="B120" s="81" t="s">
        <v>1824</v>
      </c>
      <c r="C120" s="83" t="s">
        <v>1825</v>
      </c>
      <c r="D120" s="85" t="s">
        <v>1826</v>
      </c>
      <c r="E120" s="85" t="s">
        <v>1827</v>
      </c>
      <c r="F120" s="86" t="s">
        <v>1644</v>
      </c>
      <c r="G120" s="86" t="s">
        <v>1415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1794</v>
      </c>
      <c r="B121" s="81" t="s">
        <v>1828</v>
      </c>
      <c r="C121" s="83" t="s">
        <v>1829</v>
      </c>
      <c r="D121" s="85" t="s">
        <v>1830</v>
      </c>
      <c r="E121" s="85" t="s">
        <v>1831</v>
      </c>
      <c r="F121" s="86" t="s">
        <v>1644</v>
      </c>
      <c r="G121" s="86" t="s">
        <v>1415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1794</v>
      </c>
      <c r="B122" s="81" t="s">
        <v>1832</v>
      </c>
      <c r="C122" s="83" t="s">
        <v>1833</v>
      </c>
      <c r="D122" s="85" t="s">
        <v>1834</v>
      </c>
      <c r="E122" s="85" t="s">
        <v>1835</v>
      </c>
      <c r="F122" s="86" t="s">
        <v>1644</v>
      </c>
      <c r="G122" s="86" t="s">
        <v>1415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1794</v>
      </c>
      <c r="B123" s="81" t="s">
        <v>1836</v>
      </c>
      <c r="C123" s="83" t="s">
        <v>1837</v>
      </c>
      <c r="D123" s="85" t="s">
        <v>1838</v>
      </c>
      <c r="E123" s="85" t="s">
        <v>1839</v>
      </c>
      <c r="F123" s="86" t="s">
        <v>1644</v>
      </c>
      <c r="G123" s="86" t="s">
        <v>1383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1840</v>
      </c>
      <c r="B124" s="80">
        <v>14</v>
      </c>
      <c r="C124" s="82" t="s">
        <v>19</v>
      </c>
      <c r="D124" s="84" t="s">
        <v>1841</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1840</v>
      </c>
      <c r="B125" s="81" t="s">
        <v>1842</v>
      </c>
      <c r="C125" s="83" t="s">
        <v>1843</v>
      </c>
      <c r="D125" s="85" t="s">
        <v>1844</v>
      </c>
      <c r="E125" s="85" t="s">
        <v>1845</v>
      </c>
      <c r="F125" s="86" t="s">
        <v>1490</v>
      </c>
      <c r="G125" s="86" t="s">
        <v>1431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1840</v>
      </c>
      <c r="B126" s="81" t="s">
        <v>1846</v>
      </c>
      <c r="C126" s="83" t="s">
        <v>1847</v>
      </c>
      <c r="D126" s="85" t="s">
        <v>1848</v>
      </c>
      <c r="E126" s="85" t="s">
        <v>1849</v>
      </c>
      <c r="F126" s="86" t="s">
        <v>1515</v>
      </c>
      <c r="G126" s="86" t="s">
        <v>1415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1840</v>
      </c>
      <c r="B127" s="81" t="s">
        <v>1850</v>
      </c>
      <c r="C127" s="83" t="s">
        <v>1851</v>
      </c>
      <c r="D127" s="85" t="s">
        <v>1852</v>
      </c>
      <c r="E127" s="85" t="s">
        <v>1853</v>
      </c>
      <c r="F127" s="86" t="s">
        <v>1515</v>
      </c>
      <c r="G127" s="86" t="s">
        <v>1415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1840</v>
      </c>
      <c r="B128" s="81" t="s">
        <v>1854</v>
      </c>
      <c r="C128" s="83" t="s">
        <v>1855</v>
      </c>
      <c r="D128" s="85" t="s">
        <v>1856</v>
      </c>
      <c r="E128" s="85" t="s">
        <v>1857</v>
      </c>
      <c r="F128" s="86" t="s">
        <v>1515</v>
      </c>
      <c r="G128" s="86" t="s">
        <v>1415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1840</v>
      </c>
      <c r="B129" s="81" t="s">
        <v>1858</v>
      </c>
      <c r="C129" s="83" t="s">
        <v>1859</v>
      </c>
      <c r="D129" s="85" t="s">
        <v>1860</v>
      </c>
      <c r="E129" s="85" t="s">
        <v>1861</v>
      </c>
      <c r="F129" s="86" t="s">
        <v>1515</v>
      </c>
      <c r="G129" s="86" t="s">
        <v>1415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1840</v>
      </c>
      <c r="B130" s="81" t="s">
        <v>1862</v>
      </c>
      <c r="C130" s="83" t="s">
        <v>1863</v>
      </c>
      <c r="D130" s="85" t="s">
        <v>1864</v>
      </c>
      <c r="E130" s="85" t="s">
        <v>1865</v>
      </c>
      <c r="F130" s="86" t="s">
        <v>1515</v>
      </c>
      <c r="G130" s="86" t="s">
        <v>1415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1840</v>
      </c>
      <c r="B131" s="81" t="s">
        <v>1866</v>
      </c>
      <c r="C131" s="83" t="s">
        <v>1867</v>
      </c>
      <c r="D131" s="85" t="s">
        <v>1868</v>
      </c>
      <c r="E131" s="85" t="s">
        <v>1869</v>
      </c>
      <c r="F131" s="86" t="s">
        <v>1515</v>
      </c>
      <c r="G131" s="86" t="s">
        <v>1415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1840</v>
      </c>
      <c r="B132" s="81" t="s">
        <v>1870</v>
      </c>
      <c r="C132" s="83" t="s">
        <v>1871</v>
      </c>
      <c r="D132" s="85" t="s">
        <v>1872</v>
      </c>
      <c r="E132" s="85" t="s">
        <v>1873</v>
      </c>
      <c r="F132" s="86" t="s">
        <v>1515</v>
      </c>
      <c r="G132" s="86" t="s">
        <v>1415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1840</v>
      </c>
      <c r="B133" s="81" t="s">
        <v>1874</v>
      </c>
      <c r="C133" s="83" t="s">
        <v>1875</v>
      </c>
      <c r="D133" s="85" t="s">
        <v>1876</v>
      </c>
      <c r="E133" s="85" t="s">
        <v>1877</v>
      </c>
      <c r="F133" s="86" t="s">
        <v>1515</v>
      </c>
      <c r="G133" s="86" t="s">
        <v>1415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1878</v>
      </c>
      <c r="B134" s="80">
        <v>15</v>
      </c>
      <c r="C134" s="82" t="s">
        <v>19</v>
      </c>
      <c r="D134" s="84" t="s">
        <v>1879</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1878</v>
      </c>
      <c r="B135" s="81" t="s">
        <v>1880</v>
      </c>
      <c r="C135" s="83" t="s">
        <v>1881</v>
      </c>
      <c r="D135" s="85" t="s">
        <v>1882</v>
      </c>
      <c r="E135" s="85" t="s">
        <v>1883</v>
      </c>
      <c r="F135" s="86" t="s">
        <v>1515</v>
      </c>
      <c r="G135" s="86" t="s">
        <v>1373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1878</v>
      </c>
      <c r="B136" s="81" t="s">
        <v>1884</v>
      </c>
      <c r="C136" s="83" t="s">
        <v>1885</v>
      </c>
      <c r="D136" s="85" t="s">
        <v>1886</v>
      </c>
      <c r="E136" s="85" t="s">
        <v>1887</v>
      </c>
      <c r="F136" s="86" t="s">
        <v>1490</v>
      </c>
      <c r="G136" s="86" t="s">
        <v>1431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1878</v>
      </c>
      <c r="B137" s="81" t="s">
        <v>1888</v>
      </c>
      <c r="C137" s="83" t="s">
        <v>1889</v>
      </c>
      <c r="D137" s="85" t="s">
        <v>1890</v>
      </c>
      <c r="E137" s="85" t="s">
        <v>1891</v>
      </c>
      <c r="F137" s="86" t="s">
        <v>1515</v>
      </c>
      <c r="G137" s="86" t="s">
        <v>1431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1878</v>
      </c>
      <c r="B138" s="81" t="s">
        <v>1892</v>
      </c>
      <c r="C138" s="83" t="s">
        <v>1893</v>
      </c>
      <c r="D138" s="85" t="s">
        <v>1894</v>
      </c>
      <c r="E138" s="85" t="s">
        <v>1895</v>
      </c>
      <c r="F138" s="86" t="s">
        <v>1490</v>
      </c>
      <c r="G138" s="86" t="s">
        <v>1431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1878</v>
      </c>
      <c r="B139" s="81" t="s">
        <v>1896</v>
      </c>
      <c r="C139" s="83" t="s">
        <v>1897</v>
      </c>
      <c r="D139" s="85" t="s">
        <v>1898</v>
      </c>
      <c r="E139" s="85" t="s">
        <v>1899</v>
      </c>
      <c r="F139" s="86" t="s">
        <v>1515</v>
      </c>
      <c r="G139" s="86" t="s">
        <v>1431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1878</v>
      </c>
      <c r="B140" s="81" t="s">
        <v>1900</v>
      </c>
      <c r="C140" s="83" t="s">
        <v>1901</v>
      </c>
      <c r="D140" s="85" t="s">
        <v>1902</v>
      </c>
      <c r="E140" s="85" t="s">
        <v>1903</v>
      </c>
      <c r="F140" s="86" t="s">
        <v>1430</v>
      </c>
      <c r="G140" s="86" t="s">
        <v>1431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1878</v>
      </c>
      <c r="B141" s="81" t="s">
        <v>1904</v>
      </c>
      <c r="C141" s="83" t="s">
        <v>1905</v>
      </c>
      <c r="D141" s="85" t="s">
        <v>1906</v>
      </c>
      <c r="E141" s="85" t="s">
        <v>1907</v>
      </c>
      <c r="F141" s="86" t="s">
        <v>1430</v>
      </c>
      <c r="G141" s="86" t="s">
        <v>1415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1908</v>
      </c>
      <c r="B142" s="80">
        <v>16</v>
      </c>
      <c r="C142" s="82" t="s">
        <v>19</v>
      </c>
      <c r="D142" s="84" t="s">
        <v>1909</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1908</v>
      </c>
      <c r="B143" s="81" t="s">
        <v>1910</v>
      </c>
      <c r="C143" s="83" t="s">
        <v>1911</v>
      </c>
      <c r="D143" s="85" t="s">
        <v>1912</v>
      </c>
      <c r="E143" s="85" t="s">
        <v>1913</v>
      </c>
      <c r="F143" s="86" t="s">
        <v>1490</v>
      </c>
      <c r="G143" s="86" t="s">
        <v>1431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1908</v>
      </c>
      <c r="B144" s="81" t="s">
        <v>1914</v>
      </c>
      <c r="C144" s="83" t="s">
        <v>1915</v>
      </c>
      <c r="D144" s="85" t="s">
        <v>1916</v>
      </c>
      <c r="E144" s="85" t="s">
        <v>1917</v>
      </c>
      <c r="F144" s="86" t="s">
        <v>1490</v>
      </c>
      <c r="G144" s="86" t="s">
        <v>1431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1908</v>
      </c>
      <c r="B145" s="81" t="s">
        <v>1918</v>
      </c>
      <c r="C145" s="83" t="s">
        <v>1919</v>
      </c>
      <c r="D145" s="85" t="s">
        <v>1920</v>
      </c>
      <c r="E145" s="85" t="s">
        <v>1921</v>
      </c>
      <c r="F145" s="86" t="s">
        <v>1398</v>
      </c>
      <c r="G145" s="86" t="s">
        <v>1383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1908</v>
      </c>
      <c r="B146" s="81" t="s">
        <v>1922</v>
      </c>
      <c r="C146" s="83" t="s">
        <v>1923</v>
      </c>
      <c r="D146" s="85" t="s">
        <v>1924</v>
      </c>
      <c r="E146" s="85" t="s">
        <v>1925</v>
      </c>
      <c r="F146" s="86" t="s">
        <v>1398</v>
      </c>
      <c r="G146" s="86" t="s">
        <v>1373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1908</v>
      </c>
      <c r="B147" s="81" t="s">
        <v>1926</v>
      </c>
      <c r="C147" s="83" t="s">
        <v>1927</v>
      </c>
      <c r="D147" s="85" t="s">
        <v>1928</v>
      </c>
      <c r="E147" s="85" t="s">
        <v>1929</v>
      </c>
      <c r="F147" s="86" t="s">
        <v>1398</v>
      </c>
      <c r="G147" s="86" t="s">
        <v>1415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1908</v>
      </c>
      <c r="B148" s="81" t="s">
        <v>1930</v>
      </c>
      <c r="C148" s="83" t="s">
        <v>1931</v>
      </c>
      <c r="D148" s="85" t="s">
        <v>1932</v>
      </c>
      <c r="E148" s="85" t="s">
        <v>1933</v>
      </c>
      <c r="F148" s="86" t="s">
        <v>1490</v>
      </c>
      <c r="G148" s="86" t="s">
        <v>1431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1908</v>
      </c>
      <c r="B149" s="81" t="s">
        <v>1934</v>
      </c>
      <c r="C149" s="83" t="s">
        <v>1935</v>
      </c>
      <c r="D149" s="85" t="s">
        <v>1936</v>
      </c>
      <c r="E149" s="85" t="s">
        <v>1937</v>
      </c>
      <c r="F149" s="86" t="s">
        <v>1398</v>
      </c>
      <c r="G149" s="86" t="s">
        <v>1415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1908</v>
      </c>
      <c r="B150" s="81" t="s">
        <v>1938</v>
      </c>
      <c r="C150" s="83" t="s">
        <v>1939</v>
      </c>
      <c r="D150" s="85" t="s">
        <v>1940</v>
      </c>
      <c r="E150" s="85" t="s">
        <v>1941</v>
      </c>
      <c r="F150" s="86" t="s">
        <v>1644</v>
      </c>
      <c r="G150" s="86" t="s">
        <v>1415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1908</v>
      </c>
      <c r="B151" s="81" t="s">
        <v>1942</v>
      </c>
      <c r="C151" s="83" t="s">
        <v>1943</v>
      </c>
      <c r="D151" s="85" t="s">
        <v>1944</v>
      </c>
      <c r="E151" s="85" t="s">
        <v>1945</v>
      </c>
      <c r="F151" s="86" t="s">
        <v>1515</v>
      </c>
      <c r="G151" s="86" t="s">
        <v>1415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1908</v>
      </c>
      <c r="B152" s="81" t="s">
        <v>1946</v>
      </c>
      <c r="C152" s="83" t="s">
        <v>1947</v>
      </c>
      <c r="D152" s="85" t="s">
        <v>1948</v>
      </c>
      <c r="E152" s="85" t="s">
        <v>1949</v>
      </c>
      <c r="F152" s="86" t="s">
        <v>1398</v>
      </c>
      <c r="G152" s="86" t="s">
        <v>1415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1908</v>
      </c>
      <c r="B153" s="81" t="s">
        <v>1950</v>
      </c>
      <c r="C153" s="83" t="s">
        <v>1951</v>
      </c>
      <c r="D153" s="85" t="s">
        <v>1952</v>
      </c>
      <c r="E153" s="85" t="s">
        <v>1953</v>
      </c>
      <c r="F153" s="86" t="s">
        <v>1398</v>
      </c>
      <c r="G153" s="86" t="s">
        <v>1415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1908</v>
      </c>
      <c r="B154" s="81" t="s">
        <v>1954</v>
      </c>
      <c r="C154" s="83" t="s">
        <v>1955</v>
      </c>
      <c r="D154" s="85" t="s">
        <v>1956</v>
      </c>
      <c r="E154" s="85" t="s">
        <v>1957</v>
      </c>
      <c r="F154" s="86" t="s">
        <v>1398</v>
      </c>
      <c r="G154" s="86" t="s">
        <v>1415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1908</v>
      </c>
      <c r="B155" s="81" t="s">
        <v>1958</v>
      </c>
      <c r="C155" s="83" t="s">
        <v>1959</v>
      </c>
      <c r="D155" s="85" t="s">
        <v>1960</v>
      </c>
      <c r="E155" s="85" t="s">
        <v>1961</v>
      </c>
      <c r="F155" s="86" t="s">
        <v>1398</v>
      </c>
      <c r="G155" s="86" t="s">
        <v>1383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1908</v>
      </c>
      <c r="B156" s="81" t="s">
        <v>1962</v>
      </c>
      <c r="C156" s="83" t="s">
        <v>1963</v>
      </c>
      <c r="D156" s="85" t="s">
        <v>1964</v>
      </c>
      <c r="E156" s="85" t="s">
        <v>1965</v>
      </c>
      <c r="F156" s="86" t="s">
        <v>1398</v>
      </c>
      <c r="G156" s="86" t="s">
        <v>1415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1966</v>
      </c>
      <c r="B157" s="80">
        <v>17</v>
      </c>
      <c r="C157" s="82" t="s">
        <v>19</v>
      </c>
      <c r="D157" s="84" t="s">
        <v>1967</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1966</v>
      </c>
      <c r="B158" s="81" t="s">
        <v>1968</v>
      </c>
      <c r="C158" s="83" t="s">
        <v>1969</v>
      </c>
      <c r="D158" s="85" t="s">
        <v>1970</v>
      </c>
      <c r="E158" s="85" t="s">
        <v>1971</v>
      </c>
      <c r="F158" s="86" t="s">
        <v>1515</v>
      </c>
      <c r="G158" s="86" t="s">
        <v>1378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1966</v>
      </c>
      <c r="B159" s="81" t="s">
        <v>1972</v>
      </c>
      <c r="C159" s="83" t="s">
        <v>1973</v>
      </c>
      <c r="D159" s="85" t="s">
        <v>1974</v>
      </c>
      <c r="E159" s="85" t="s">
        <v>1975</v>
      </c>
      <c r="F159" s="86" t="s">
        <v>1490</v>
      </c>
      <c r="G159" s="86" t="s">
        <v>1431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1966</v>
      </c>
      <c r="B160" s="81" t="s">
        <v>1976</v>
      </c>
      <c r="C160" s="83" t="s">
        <v>1977</v>
      </c>
      <c r="D160" s="85" t="s">
        <v>1978</v>
      </c>
      <c r="E160" s="85" t="s">
        <v>1979</v>
      </c>
      <c r="F160" s="86" t="s">
        <v>1490</v>
      </c>
      <c r="G160" s="86" t="s">
        <v>1431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1966</v>
      </c>
      <c r="B161" s="81" t="s">
        <v>1980</v>
      </c>
      <c r="C161" s="83" t="s">
        <v>1981</v>
      </c>
      <c r="D161" s="85" t="s">
        <v>1982</v>
      </c>
      <c r="E161" s="85" t="s">
        <v>1983</v>
      </c>
      <c r="F161" s="86" t="s">
        <v>1490</v>
      </c>
      <c r="G161" s="86" t="s">
        <v>1431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1966</v>
      </c>
      <c r="B162" s="81" t="s">
        <v>1984</v>
      </c>
      <c r="C162" s="83" t="s">
        <v>1985</v>
      </c>
      <c r="D162" s="85" t="s">
        <v>1986</v>
      </c>
      <c r="E162" s="85" t="s">
        <v>1987</v>
      </c>
      <c r="F162" s="86" t="s">
        <v>1515</v>
      </c>
      <c r="G162" s="86" t="s">
        <v>1378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1966</v>
      </c>
      <c r="B163" s="81" t="s">
        <v>1988</v>
      </c>
      <c r="C163" s="83" t="s">
        <v>1989</v>
      </c>
      <c r="D163" s="85" t="s">
        <v>1990</v>
      </c>
      <c r="E163" s="85" t="s">
        <v>1991</v>
      </c>
      <c r="F163" s="86" t="s">
        <v>1515</v>
      </c>
      <c r="G163" s="86" t="s">
        <v>1378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1966</v>
      </c>
      <c r="B164" s="81" t="s">
        <v>1992</v>
      </c>
      <c r="C164" s="83" t="s">
        <v>1993</v>
      </c>
      <c r="D164" s="85" t="s">
        <v>1994</v>
      </c>
      <c r="E164" s="85" t="s">
        <v>1995</v>
      </c>
      <c r="F164" s="86" t="s">
        <v>1515</v>
      </c>
      <c r="G164" s="86" t="s">
        <v>1747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1966</v>
      </c>
      <c r="B165" s="81" t="s">
        <v>1996</v>
      </c>
      <c r="C165" s="83" t="s">
        <v>1997</v>
      </c>
      <c r="D165" s="85" t="s">
        <v>1998</v>
      </c>
      <c r="E165" s="85" t="s">
        <v>1999</v>
      </c>
      <c r="F165" s="86" t="s">
        <v>1515</v>
      </c>
      <c r="G165" s="86" t="s">
        <v>1747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1966</v>
      </c>
      <c r="B166" s="81" t="s">
        <v>2000</v>
      </c>
      <c r="C166" s="83" t="s">
        <v>2001</v>
      </c>
      <c r="D166" s="85" t="s">
        <v>2002</v>
      </c>
      <c r="E166" s="85" t="s">
        <v>2003</v>
      </c>
      <c r="F166" s="86" t="s">
        <v>1490</v>
      </c>
      <c r="G166" s="86" t="s">
        <v>1747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2004</v>
      </c>
      <c r="B167" s="80">
        <v>18</v>
      </c>
      <c r="C167" s="82" t="s">
        <v>19</v>
      </c>
      <c r="D167" s="84" t="s">
        <v>2005</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2004</v>
      </c>
      <c r="B168" s="81" t="s">
        <v>2006</v>
      </c>
      <c r="C168" s="83" t="s">
        <v>2007</v>
      </c>
      <c r="D168" s="85" t="s">
        <v>2008</v>
      </c>
      <c r="E168" s="85" t="s">
        <v>2009</v>
      </c>
      <c r="F168" s="86" t="s">
        <v>1490</v>
      </c>
      <c r="G168" s="86" t="s">
        <v>1431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2004</v>
      </c>
      <c r="B169" s="81" t="s">
        <v>2010</v>
      </c>
      <c r="C169" s="83" t="s">
        <v>2011</v>
      </c>
      <c r="D169" s="85" t="s">
        <v>2012</v>
      </c>
      <c r="E169" s="85" t="s">
        <v>2013</v>
      </c>
      <c r="F169" s="86" t="s">
        <v>1644</v>
      </c>
      <c r="G169" s="86" t="s">
        <v>1383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2004</v>
      </c>
      <c r="B170" s="81" t="s">
        <v>2014</v>
      </c>
      <c r="C170" s="83" t="s">
        <v>2015</v>
      </c>
      <c r="D170" s="85" t="s">
        <v>2016</v>
      </c>
      <c r="E170" s="85" t="s">
        <v>2017</v>
      </c>
      <c r="F170" s="86" t="s">
        <v>1644</v>
      </c>
      <c r="G170" s="86" t="s">
        <v>1415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2004</v>
      </c>
      <c r="B171" s="81" t="s">
        <v>2018</v>
      </c>
      <c r="C171" s="83" t="s">
        <v>2019</v>
      </c>
      <c r="D171" s="85" t="s">
        <v>2020</v>
      </c>
      <c r="E171" s="85" t="s">
        <v>2021</v>
      </c>
      <c r="F171" s="86" t="s">
        <v>1644</v>
      </c>
      <c r="G171" s="86" t="s">
        <v>1415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2004</v>
      </c>
      <c r="B172" s="91" t="s">
        <v>2022</v>
      </c>
      <c r="C172" s="92" t="s">
        <v>2023</v>
      </c>
      <c r="D172" s="93" t="s">
        <v>2024</v>
      </c>
      <c r="E172" s="93" t="s">
        <v>2025</v>
      </c>
      <c r="F172" s="94" t="s">
        <v>1644</v>
      </c>
      <c r="G172" s="94" t="s">
        <v>1383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1080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IFERROR(INDEX('Recommendations'!$G$2:$G$230, MATCH(J2,'Recommendations'!$A$2:$A$230,0))="Implemented", FALSE))</xm:f>
            <x14:dxf>
              <font>
                <color rgb="FF000000"/>
              </font>
              <fill>
                <patternFill>
                  <bgColor rgb="FF3C7D22"/>
                </patternFill>
              </fill>
            </x14:dxf>
          </x14:cfRule>
          <x14:cfRule type="expression" priority="2" id="{00000000-000E-0000-0400-000002000000}">
            <xm:f>AND(J2&lt;&gt;"", IFERROR(INDEX('Recommendations'!$G$2:$G$230, MATCH(J2,'Recommendations'!$A$2:$A$230,0))="Compensated", FALSE))</xm:f>
            <x14:dxf>
              <font>
                <color rgb="FF000000"/>
              </font>
              <fill>
                <patternFill>
                  <bgColor rgb="FFC6E0B4"/>
                </patternFill>
              </fill>
            </x14:dxf>
          </x14:cfRule>
          <x14:cfRule type="expression" priority="3" id="{00000000-000E-0000-0400-000003000000}">
            <xm:f>AND(J2&lt;&gt;"", IFERROR(INDEX('Recommendations'!$G$2:$G$230, MATCH(J2,'Recommendations'!$A$2:$A$230,0))="Testing", FALSE))</xm:f>
            <x14:dxf>
              <font>
                <color rgb="FF000000"/>
              </font>
              <fill>
                <patternFill>
                  <bgColor rgb="FFFFC000"/>
                </patternFill>
              </fill>
            </x14:dxf>
          </x14:cfRule>
          <x14:cfRule type="expression" priority="4" id="{00000000-000E-0000-0400-000004000000}">
            <xm:f>AND(J2&lt;&gt;"", IFERROR(INDEX('Recommendations'!$G$2:$G$230, MATCH(J2,'Recommendations'!$A$2:$A$230,0))="Failed", FALSE))</xm:f>
            <x14:dxf>
              <font>
                <color rgb="FF000000"/>
              </font>
              <fill>
                <patternFill>
                  <bgColor rgb="FFD82891"/>
                </patternFill>
              </fill>
            </x14:dxf>
          </x14:cfRule>
          <x14:cfRule type="expression" priority="5" id="{00000000-000E-0000-0400-000005000000}">
            <xm:f>AND(J2&lt;&gt;"", IFERROR(INDEX('Recommendations'!$G$2:$G$230, MATCH(J2,'Recommendations'!$A$2:$A$230,0))="Risk Accepted", FALSE))</xm:f>
            <x14:dxf>
              <font>
                <color rgb="FF000000"/>
              </font>
              <fill>
                <patternFill>
                  <bgColor rgb="FFD9D9D9"/>
                </patternFill>
              </fill>
            </x14:dxf>
          </x14:cfRule>
          <x14:cfRule type="expression" priority="6" id="{00000000-000E-0000-0400-000006000000}">
            <xm:f>AND(J2&lt;&gt;"", IFERROR(INDEX('Recommendations'!$G$2:$G$230, MATCH(J2,'Recommendations'!$A$2:$A$230,0))="N/A",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2026</v>
      </c>
      <c r="C1" s="121" t="s">
        <v>9</v>
      </c>
      <c r="D1" s="121" t="s">
        <v>1231</v>
      </c>
      <c r="E1" s="121" t="s">
        <v>2027</v>
      </c>
      <c r="F1" s="121" t="s">
        <v>2028</v>
      </c>
      <c r="G1" s="121" t="s">
        <v>1325</v>
      </c>
      <c r="H1" s="121" t="s">
        <v>1326</v>
      </c>
      <c r="I1" s="121" t="s">
        <v>1327</v>
      </c>
      <c r="J1" s="121" t="s">
        <v>1328</v>
      </c>
      <c r="K1" s="121" t="s">
        <v>1329</v>
      </c>
      <c r="L1" s="121" t="s">
        <v>1330</v>
      </c>
      <c r="M1" s="121" t="s">
        <v>1331</v>
      </c>
      <c r="N1" s="121" t="s">
        <v>1332</v>
      </c>
      <c r="O1" s="121" t="s">
        <v>1333</v>
      </c>
      <c r="P1" s="121" t="s">
        <v>1334</v>
      </c>
      <c r="Q1" s="121" t="s">
        <v>1335</v>
      </c>
      <c r="R1" s="121" t="s">
        <v>1336</v>
      </c>
      <c r="S1" s="121" t="s">
        <v>1337</v>
      </c>
      <c r="T1" s="121" t="s">
        <v>1338</v>
      </c>
      <c r="U1" s="121" t="s">
        <v>1339</v>
      </c>
      <c r="V1" s="121" t="s">
        <v>1340</v>
      </c>
      <c r="W1" s="121" t="s">
        <v>1341</v>
      </c>
      <c r="X1" s="121" t="s">
        <v>1342</v>
      </c>
      <c r="Y1" s="121" t="s">
        <v>1343</v>
      </c>
      <c r="Z1" s="121" t="s">
        <v>1344</v>
      </c>
      <c r="AA1" s="121" t="s">
        <v>1345</v>
      </c>
      <c r="AB1" s="121" t="s">
        <v>1346</v>
      </c>
      <c r="AC1" s="121" t="s">
        <v>1347</v>
      </c>
      <c r="AD1" s="121" t="s">
        <v>1348</v>
      </c>
      <c r="AE1" s="121" t="s">
        <v>1349</v>
      </c>
      <c r="AF1" s="121" t="s">
        <v>1350</v>
      </c>
      <c r="AG1" s="121" t="s">
        <v>1351</v>
      </c>
      <c r="AH1" s="121" t="s">
        <v>1352</v>
      </c>
      <c r="AI1" s="121" t="s">
        <v>1353</v>
      </c>
      <c r="AJ1" s="121" t="s">
        <v>1354</v>
      </c>
      <c r="AK1" s="121" t="s">
        <v>1355</v>
      </c>
      <c r="AL1" s="121" t="s">
        <v>1356</v>
      </c>
      <c r="AM1" s="121" t="s">
        <v>1357</v>
      </c>
      <c r="AN1" s="121" t="s">
        <v>1358</v>
      </c>
      <c r="AO1" s="121" t="s">
        <v>1359</v>
      </c>
      <c r="AP1" s="121" t="s">
        <v>1360</v>
      </c>
      <c r="AQ1" s="121" t="s">
        <v>1361</v>
      </c>
      <c r="AR1" s="121" t="s">
        <v>1362</v>
      </c>
      <c r="AS1" s="121" t="s">
        <v>1363</v>
      </c>
      <c r="AT1" s="121" t="s">
        <v>1364</v>
      </c>
      <c r="AU1" s="122" t="s">
        <v>1365</v>
      </c>
    </row>
    <row r="2" spans="1:47" ht="60" customHeight="1" x14ac:dyDescent="0.35">
      <c r="A2" s="116" t="s">
        <v>2029</v>
      </c>
      <c r="B2" s="106" t="s">
        <v>2030</v>
      </c>
      <c r="C2" s="107" t="s">
        <v>2031</v>
      </c>
      <c r="D2" s="107" t="s">
        <v>2032</v>
      </c>
      <c r="E2" s="107" t="s">
        <v>2033</v>
      </c>
      <c r="F2" s="108" t="s">
        <v>2034</v>
      </c>
      <c r="G2" s="109">
        <f>IF(COUNTIF(H2:AU2,"&lt;&gt;")=0,"",SUMPRODUCT(((Recommendations[ImplStatus]="Implemented")+(Recommendations[ImplStatus]="Compensated"))*ISNUMBER(MATCH(Recommendations[Id],H2:AU2,0)))/COUNTIF(H2:AU2,"&lt;&gt;"))</f>
        <v>0</v>
      </c>
      <c r="H2" s="110" t="s">
        <v>39</v>
      </c>
      <c r="I2" s="110" t="s">
        <v>44</v>
      </c>
      <c r="J2" s="110" t="s">
        <v>49</v>
      </c>
      <c r="K2" s="110" t="s">
        <v>156</v>
      </c>
      <c r="L2" s="110" t="s">
        <v>161</v>
      </c>
      <c r="M2" s="110" t="s">
        <v>176</v>
      </c>
      <c r="N2" s="110" t="s">
        <v>186</v>
      </c>
      <c r="O2" s="110" t="s">
        <v>882</v>
      </c>
      <c r="P2" s="110" t="s">
        <v>887</v>
      </c>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2035</v>
      </c>
      <c r="B3" s="106" t="s">
        <v>2036</v>
      </c>
      <c r="C3" s="107" t="s">
        <v>2037</v>
      </c>
      <c r="D3" s="107" t="s">
        <v>2038</v>
      </c>
      <c r="E3" s="107" t="s">
        <v>2039</v>
      </c>
      <c r="F3" s="108" t="s">
        <v>2040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2041</v>
      </c>
      <c r="B4" s="106" t="s">
        <v>2042</v>
      </c>
      <c r="C4" s="107" t="s">
        <v>2043</v>
      </c>
      <c r="D4" s="107" t="s">
        <v>2044</v>
      </c>
      <c r="E4" s="107" t="s">
        <v>2045</v>
      </c>
      <c r="F4" s="108" t="s">
        <v>2046</v>
      </c>
      <c r="G4" s="109">
        <f>IF(COUNTIF(H4:AU4,"&lt;&gt;")=0,"",SUMPRODUCT(((Recommendations[ImplStatus]="Implemented")+(Recommendations[ImplStatus]="Compensated"))*ISNUMBER(MATCH(Recommendations[Id],H4:AU4,0)))/COUNTIF(H4:AU4,"&lt;&gt;"))</f>
        <v>0</v>
      </c>
      <c r="H4" s="110" t="s">
        <v>1065</v>
      </c>
      <c r="I4" s="110" t="s">
        <v>1070</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2047</v>
      </c>
      <c r="B5" s="106" t="s">
        <v>2048</v>
      </c>
      <c r="C5" s="107" t="s">
        <v>2049</v>
      </c>
      <c r="D5" s="107" t="s">
        <v>2050</v>
      </c>
      <c r="E5" s="107" t="s">
        <v>2051</v>
      </c>
      <c r="F5" s="108" t="s">
        <v>2052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2053</v>
      </c>
      <c r="B6" s="106" t="s">
        <v>2054</v>
      </c>
      <c r="C6" s="107" t="s">
        <v>2055</v>
      </c>
      <c r="D6" s="107" t="s">
        <v>2056</v>
      </c>
      <c r="E6" s="107" t="s">
        <v>19</v>
      </c>
      <c r="F6" s="108" t="s">
        <v>2057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2058</v>
      </c>
      <c r="B7" s="106" t="s">
        <v>10</v>
      </c>
      <c r="C7" s="107" t="s">
        <v>2059</v>
      </c>
      <c r="D7" s="107" t="s">
        <v>2060</v>
      </c>
      <c r="E7" s="107" t="s">
        <v>19</v>
      </c>
      <c r="F7" s="108" t="s">
        <v>2061</v>
      </c>
      <c r="G7" s="109">
        <f>IF(COUNTIF(H7:AU7,"&lt;&gt;")=0,"",SUMPRODUCT(((Recommendations[ImplStatus]="Implemented")+(Recommendations[ImplStatus]="Compensated"))*ISNUMBER(MATCH(Recommendations[Id],H7:AU7,0)))/COUNTIF(H7:AU7,"&lt;&gt;"))</f>
        <v>0</v>
      </c>
      <c r="H7" s="110" t="s">
        <v>230</v>
      </c>
      <c r="I7" s="110" t="s">
        <v>235</v>
      </c>
      <c r="J7" s="110" t="s">
        <v>240</v>
      </c>
      <c r="K7" s="110" t="s">
        <v>245</v>
      </c>
      <c r="L7" s="110" t="s">
        <v>250</v>
      </c>
      <c r="M7" s="110" t="s">
        <v>255</v>
      </c>
      <c r="N7" s="110" t="s">
        <v>509</v>
      </c>
      <c r="O7" s="110" t="s">
        <v>561</v>
      </c>
      <c r="P7" s="110" t="s">
        <v>569</v>
      </c>
      <c r="Q7" s="110" t="s">
        <v>574</v>
      </c>
      <c r="R7" s="110" t="s">
        <v>578</v>
      </c>
      <c r="S7" s="110" t="s">
        <v>582</v>
      </c>
      <c r="T7" s="110" t="s">
        <v>586</v>
      </c>
      <c r="U7" s="110" t="s">
        <v>590</v>
      </c>
      <c r="V7" s="110" t="s">
        <v>595</v>
      </c>
      <c r="W7" s="110" t="s">
        <v>600</v>
      </c>
      <c r="X7" s="110" t="s">
        <v>605</v>
      </c>
      <c r="Y7" s="110" t="s">
        <v>609</v>
      </c>
      <c r="Z7" s="110" t="s">
        <v>614</v>
      </c>
      <c r="AA7" s="110" t="s">
        <v>618</v>
      </c>
      <c r="AB7" s="110" t="s">
        <v>627</v>
      </c>
      <c r="AC7" s="110" t="s">
        <v>631</v>
      </c>
      <c r="AD7" s="110" t="s">
        <v>636</v>
      </c>
      <c r="AE7" s="110" t="s">
        <v>640</v>
      </c>
      <c r="AF7" s="110" t="s">
        <v>644</v>
      </c>
      <c r="AG7" s="110" t="s">
        <v>648</v>
      </c>
      <c r="AH7" s="110" t="s">
        <v>652</v>
      </c>
      <c r="AI7" s="110" t="s">
        <v>656</v>
      </c>
      <c r="AJ7" s="110" t="s">
        <v>660</v>
      </c>
      <c r="AK7" s="110" t="s">
        <v>664</v>
      </c>
      <c r="AL7" s="110" t="s">
        <v>669</v>
      </c>
      <c r="AM7" s="110" t="s">
        <v>673</v>
      </c>
      <c r="AN7" s="110" t="s">
        <v>677</v>
      </c>
      <c r="AO7" s="110" t="s">
        <v>681</v>
      </c>
      <c r="AP7" s="110" t="s">
        <v>685</v>
      </c>
      <c r="AQ7" s="110" t="s">
        <v>689</v>
      </c>
      <c r="AR7" s="110" t="s">
        <v>693</v>
      </c>
      <c r="AS7" s="110" t="s">
        <v>697</v>
      </c>
      <c r="AT7" s="110" t="s">
        <v>701</v>
      </c>
      <c r="AU7" s="118" t="s">
        <v>705</v>
      </c>
    </row>
    <row r="8" spans="1:47" ht="60" customHeight="1" x14ac:dyDescent="0.35">
      <c r="A8" s="116" t="s">
        <v>2062</v>
      </c>
      <c r="B8" s="106" t="s">
        <v>2063</v>
      </c>
      <c r="C8" s="107" t="s">
        <v>2064</v>
      </c>
      <c r="D8" s="107" t="s">
        <v>2065</v>
      </c>
      <c r="E8" s="107" t="s">
        <v>19</v>
      </c>
      <c r="F8" s="108" t="s">
        <v>2066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2067</v>
      </c>
      <c r="B9" s="106" t="s">
        <v>2068</v>
      </c>
      <c r="C9" s="107" t="s">
        <v>2069</v>
      </c>
      <c r="D9" s="107" t="s">
        <v>2070</v>
      </c>
      <c r="E9" s="107" t="s">
        <v>19</v>
      </c>
      <c r="F9" s="108" t="s">
        <v>2071</v>
      </c>
      <c r="G9" s="109">
        <f>IF(COUNTIF(H9:AU9,"&lt;&gt;")=0,"",SUMPRODUCT(((Recommendations[ImplStatus]="Implemented")+(Recommendations[ImplStatus]="Compensated"))*ISNUMBER(MATCH(Recommendations[Id],H9:AU9,0)))/COUNTIF(H9:AU9,"&lt;&gt;"))</f>
        <v>0</v>
      </c>
      <c r="H9" s="110" t="s">
        <v>206</v>
      </c>
      <c r="I9" s="110" t="s">
        <v>211</v>
      </c>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2072</v>
      </c>
      <c r="B10" s="106" t="s">
        <v>2073</v>
      </c>
      <c r="C10" s="107" t="s">
        <v>2074</v>
      </c>
      <c r="D10" s="107" t="s">
        <v>2075</v>
      </c>
      <c r="E10" s="107" t="s">
        <v>19</v>
      </c>
      <c r="F10" s="108" t="s">
        <v>2076</v>
      </c>
      <c r="G10" s="109">
        <f>IF(COUNTIF(H10:AU10,"&lt;&gt;")=0,"",SUMPRODUCT(((Recommendations[ImplStatus]="Implemented")+(Recommendations[ImplStatus]="Compensated"))*ISNUMBER(MATCH(Recommendations[Id],H10:AU10,0)))/COUNTIF(H10:AU10,"&lt;&gt;"))</f>
        <v>0</v>
      </c>
      <c r="H10" s="110" t="s">
        <v>260</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2077</v>
      </c>
      <c r="B11" s="106" t="s">
        <v>2078</v>
      </c>
      <c r="C11" s="107" t="s">
        <v>2079</v>
      </c>
      <c r="D11" s="107" t="s">
        <v>2080</v>
      </c>
      <c r="E11" s="107" t="s">
        <v>19</v>
      </c>
      <c r="F11" s="108" t="s">
        <v>2081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2082</v>
      </c>
      <c r="B12" s="106" t="s">
        <v>2083</v>
      </c>
      <c r="C12" s="107" t="s">
        <v>2084</v>
      </c>
      <c r="D12" s="107" t="s">
        <v>2085</v>
      </c>
      <c r="E12" s="107" t="s">
        <v>19</v>
      </c>
      <c r="F12" s="108" t="s">
        <v>2086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2087</v>
      </c>
      <c r="B13" s="106" t="s">
        <v>2088</v>
      </c>
      <c r="C13" s="107" t="s">
        <v>2089</v>
      </c>
      <c r="D13" s="107" t="s">
        <v>2090</v>
      </c>
      <c r="E13" s="107" t="s">
        <v>19</v>
      </c>
      <c r="F13" s="108" t="s">
        <v>2091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2092</v>
      </c>
      <c r="B14" s="106" t="s">
        <v>2093</v>
      </c>
      <c r="C14" s="107" t="s">
        <v>2094</v>
      </c>
      <c r="D14" s="107" t="s">
        <v>2095</v>
      </c>
      <c r="E14" s="107" t="s">
        <v>19</v>
      </c>
      <c r="F14" s="108" t="s">
        <v>2096</v>
      </c>
      <c r="G14" s="109">
        <f>IF(COUNTIF(H14:AU14,"&lt;&gt;")=0,"",SUMPRODUCT(((Recommendations[ImplStatus]="Implemented")+(Recommendations[ImplStatus]="Compensated"))*ISNUMBER(MATCH(Recommendations[Id],H14:AU14,0)))/COUNTIF(H14:AU14,"&lt;&gt;"))</f>
        <v>0</v>
      </c>
      <c r="H14" s="110" t="s">
        <v>181</v>
      </c>
      <c r="I14" s="110" t="s">
        <v>270</v>
      </c>
      <c r="J14" s="110" t="s">
        <v>275</v>
      </c>
      <c r="K14" s="110" t="s">
        <v>290</v>
      </c>
      <c r="L14" s="110" t="s">
        <v>295</v>
      </c>
      <c r="M14" s="110" t="s">
        <v>788</v>
      </c>
      <c r="N14" s="110" t="s">
        <v>793</v>
      </c>
      <c r="O14" s="110" t="s">
        <v>798</v>
      </c>
      <c r="P14" s="110" t="s">
        <v>926</v>
      </c>
      <c r="Q14" s="110" t="s">
        <v>955</v>
      </c>
      <c r="R14" s="110" t="s">
        <v>1036</v>
      </c>
      <c r="S14" s="110" t="s">
        <v>1075</v>
      </c>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2097</v>
      </c>
      <c r="B15" s="106" t="s">
        <v>2098</v>
      </c>
      <c r="C15" s="107" t="s">
        <v>2099</v>
      </c>
      <c r="D15" s="107" t="s">
        <v>2100</v>
      </c>
      <c r="E15" s="107" t="s">
        <v>19</v>
      </c>
      <c r="F15" s="108" t="s">
        <v>2101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2102</v>
      </c>
      <c r="B16" s="106" t="s">
        <v>2103</v>
      </c>
      <c r="C16" s="107" t="s">
        <v>2104</v>
      </c>
      <c r="D16" s="107" t="s">
        <v>2105</v>
      </c>
      <c r="E16" s="107" t="s">
        <v>19</v>
      </c>
      <c r="F16" s="108" t="s">
        <v>2106</v>
      </c>
      <c r="G16" s="109">
        <f>IF(COUNTIF(H16:AU16,"&lt;&gt;")=0,"",SUMPRODUCT(((Recommendations[ImplStatus]="Implemented")+(Recommendations[ImplStatus]="Compensated"))*ISNUMBER(MATCH(Recommendations[Id],H16:AU16,0)))/COUNTIF(H16:AU16,"&lt;&gt;"))</f>
        <v>0</v>
      </c>
      <c r="H16" s="110" t="s">
        <v>93</v>
      </c>
      <c r="I16" s="110" t="s">
        <v>98</v>
      </c>
      <c r="J16" s="110" t="s">
        <v>103</v>
      </c>
      <c r="K16" s="110" t="s">
        <v>107</v>
      </c>
      <c r="L16" s="110" t="s">
        <v>215</v>
      </c>
      <c r="M16" s="110" t="s">
        <v>850</v>
      </c>
      <c r="N16" s="110" t="s">
        <v>864</v>
      </c>
      <c r="O16" s="110" t="s">
        <v>869</v>
      </c>
      <c r="P16" s="110" t="s">
        <v>916</v>
      </c>
      <c r="Q16" s="110" t="s">
        <v>921</v>
      </c>
      <c r="R16" s="110" t="s">
        <v>936</v>
      </c>
      <c r="S16" s="110" t="s">
        <v>965</v>
      </c>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2107</v>
      </c>
      <c r="B17" s="106" t="s">
        <v>2108</v>
      </c>
      <c r="C17" s="107" t="s">
        <v>2109</v>
      </c>
      <c r="D17" s="107" t="s">
        <v>2110</v>
      </c>
      <c r="E17" s="107" t="s">
        <v>19</v>
      </c>
      <c r="F17" s="108" t="s">
        <v>2111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2112</v>
      </c>
      <c r="B18" s="106" t="s">
        <v>2113</v>
      </c>
      <c r="C18" s="107" t="s">
        <v>2114</v>
      </c>
      <c r="D18" s="107" t="s">
        <v>2115</v>
      </c>
      <c r="E18" s="107" t="s">
        <v>19</v>
      </c>
      <c r="F18" s="108" t="s">
        <v>2116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2117</v>
      </c>
      <c r="B19" s="106" t="s">
        <v>2118</v>
      </c>
      <c r="C19" s="107" t="s">
        <v>2119</v>
      </c>
      <c r="D19" s="107" t="s">
        <v>2120</v>
      </c>
      <c r="E19" s="107" t="s">
        <v>19</v>
      </c>
      <c r="F19" s="108" t="s">
        <v>2121</v>
      </c>
      <c r="G19" s="109">
        <f>IF(COUNTIF(H19:AU19,"&lt;&gt;")=0,"",SUMPRODUCT(((Recommendations[ImplStatus]="Implemented")+(Recommendations[ImplStatus]="Compensated"))*ISNUMBER(MATCH(Recommendations[Id],H19:AU19,0)))/COUNTIF(H19:AU19,"&lt;&gt;"))</f>
        <v>0</v>
      </c>
      <c r="H19" s="110" t="s">
        <v>841</v>
      </c>
      <c r="I19" s="110" t="s">
        <v>846</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2122</v>
      </c>
      <c r="B20" s="106" t="s">
        <v>2123</v>
      </c>
      <c r="C20" s="107" t="s">
        <v>2124</v>
      </c>
      <c r="D20" s="107" t="s">
        <v>2125</v>
      </c>
      <c r="E20" s="107" t="s">
        <v>19</v>
      </c>
      <c r="F20" s="108" t="s">
        <v>2126</v>
      </c>
      <c r="G20" s="109">
        <f>IF(COUNTIF(H20:AU20,"&lt;&gt;")=0,"",SUMPRODUCT(((Recommendations[ImplStatus]="Implemented")+(Recommendations[ImplStatus]="Compensated"))*ISNUMBER(MATCH(Recommendations[Id],H20:AU20,0)))/COUNTIF(H20:AU20,"&lt;&gt;"))</f>
        <v>0</v>
      </c>
      <c r="H20" s="110" t="s">
        <v>813</v>
      </c>
      <c r="I20" s="110" t="s">
        <v>931</v>
      </c>
      <c r="J20" s="110" t="s">
        <v>1007</v>
      </c>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2127</v>
      </c>
      <c r="B21" s="106" t="s">
        <v>2128</v>
      </c>
      <c r="C21" s="107" t="s">
        <v>2129</v>
      </c>
      <c r="D21" s="107" t="s">
        <v>2130</v>
      </c>
      <c r="E21" s="107" t="s">
        <v>2131</v>
      </c>
      <c r="F21" s="108" t="s">
        <v>2132</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2133</v>
      </c>
      <c r="B22" s="106" t="s">
        <v>2134</v>
      </c>
      <c r="C22" s="107" t="s">
        <v>2135</v>
      </c>
      <c r="D22" s="107" t="s">
        <v>2136</v>
      </c>
      <c r="E22" s="107" t="s">
        <v>2137</v>
      </c>
      <c r="F22" s="108" t="s">
        <v>2138</v>
      </c>
      <c r="G22" s="109">
        <f>IF(COUNTIF(H22:AU22,"&lt;&gt;")=0,"",SUMPRODUCT(((Recommendations[ImplStatus]="Implemented")+(Recommendations[ImplStatus]="Compensated"))*ISNUMBER(MATCH(Recommendations[Id],H22:AU22,0)))/COUNTIF(H22:AU22,"&lt;&gt;"))</f>
        <v>0</v>
      </c>
      <c r="H22" s="110" t="s">
        <v>270</v>
      </c>
      <c r="I22" s="110" t="s">
        <v>275</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2139</v>
      </c>
      <c r="B23" s="106" t="s">
        <v>2140</v>
      </c>
      <c r="C23" s="107" t="s">
        <v>2141</v>
      </c>
      <c r="D23" s="107" t="s">
        <v>2142</v>
      </c>
      <c r="E23" s="107" t="s">
        <v>2143</v>
      </c>
      <c r="F23" s="108" t="s">
        <v>2144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2145</v>
      </c>
      <c r="B24" s="106" t="s">
        <v>2146</v>
      </c>
      <c r="C24" s="107" t="s">
        <v>2147</v>
      </c>
      <c r="D24" s="107" t="s">
        <v>2148</v>
      </c>
      <c r="E24" s="107" t="s">
        <v>19</v>
      </c>
      <c r="F24" s="108" t="s">
        <v>2149</v>
      </c>
      <c r="G24" s="109">
        <f>IF(COUNTIF(H24:AU24,"&lt;&gt;")=0,"",SUMPRODUCT(((Recommendations[ImplStatus]="Implemented")+(Recommendations[ImplStatus]="Compensated"))*ISNUMBER(MATCH(Recommendations[Id],H24:AU24,0)))/COUNTIF(H24:AU24,"&lt;&gt;"))</f>
        <v>0</v>
      </c>
      <c r="H24" s="110" t="s">
        <v>325</v>
      </c>
      <c r="I24" s="110" t="s">
        <v>1041</v>
      </c>
      <c r="J24" s="110" t="s">
        <v>1046</v>
      </c>
      <c r="K24" s="110" t="s">
        <v>1051</v>
      </c>
      <c r="L24" s="110" t="s">
        <v>1060</v>
      </c>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2150</v>
      </c>
      <c r="B25" s="106" t="s">
        <v>2151</v>
      </c>
      <c r="C25" s="107" t="s">
        <v>2152</v>
      </c>
      <c r="D25" s="107" t="s">
        <v>19</v>
      </c>
      <c r="E25" s="107" t="s">
        <v>19</v>
      </c>
      <c r="F25" s="108" t="s">
        <v>2153</v>
      </c>
      <c r="G25" s="109">
        <f>IF(COUNTIF(H25:AU25,"&lt;&gt;")=0,"",SUMPRODUCT(((Recommendations[ImplStatus]="Implemented")+(Recommendations[ImplStatus]="Compensated"))*ISNUMBER(MATCH(Recommendations[Id],H25:AU25,0)))/COUNTIF(H25:AU25,"&lt;&gt;"))</f>
        <v>0</v>
      </c>
      <c r="H25" s="110" t="s">
        <v>960</v>
      </c>
      <c r="I25" s="110" t="s">
        <v>984</v>
      </c>
      <c r="J25" s="110" t="s">
        <v>989</v>
      </c>
      <c r="K25" s="110" t="s">
        <v>993</v>
      </c>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2154</v>
      </c>
      <c r="B26" s="106" t="s">
        <v>2155</v>
      </c>
      <c r="C26" s="107" t="s">
        <v>2156</v>
      </c>
      <c r="D26" s="107" t="s">
        <v>2157</v>
      </c>
      <c r="E26" s="107" t="s">
        <v>19</v>
      </c>
      <c r="F26" s="108" t="s">
        <v>2158</v>
      </c>
      <c r="G26" s="109">
        <f>IF(COUNTIF(H26:AU26,"&lt;&gt;")=0,"",SUMPRODUCT(((Recommendations[ImplStatus]="Implemented")+(Recommendations[ImplStatus]="Compensated"))*ISNUMBER(MATCH(Recommendations[Id],H26:AU26,0)))/COUNTIF(H26:AU26,"&lt;&gt;"))</f>
        <v>0</v>
      </c>
      <c r="H26" s="110" t="s">
        <v>998</v>
      </c>
      <c r="I26" s="110" t="s">
        <v>1002</v>
      </c>
      <c r="J26" s="110" t="s">
        <v>1075</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2159</v>
      </c>
      <c r="B27" s="106" t="s">
        <v>2160</v>
      </c>
      <c r="C27" s="107" t="s">
        <v>2161</v>
      </c>
      <c r="D27" s="107" t="s">
        <v>2162</v>
      </c>
      <c r="E27" s="107" t="s">
        <v>2163</v>
      </c>
      <c r="F27" s="108" t="s">
        <v>2164</v>
      </c>
      <c r="G27" s="109">
        <f>IF(COUNTIF(H27:AU27,"&lt;&gt;")=0,"",SUMPRODUCT(((Recommendations[ImplStatus]="Implemented")+(Recommendations[ImplStatus]="Compensated"))*ISNUMBER(MATCH(Recommendations[Id],H27:AU27,0)))/COUNTIF(H27:AU27,"&lt;&gt;"))</f>
        <v>0</v>
      </c>
      <c r="H27" s="110" t="s">
        <v>389</v>
      </c>
      <c r="I27" s="110" t="s">
        <v>393</v>
      </c>
      <c r="J27" s="110" t="s">
        <v>878</v>
      </c>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2165</v>
      </c>
      <c r="B28" s="106" t="s">
        <v>2166</v>
      </c>
      <c r="C28" s="107" t="s">
        <v>2167</v>
      </c>
      <c r="D28" s="107" t="s">
        <v>19</v>
      </c>
      <c r="E28" s="107" t="s">
        <v>19</v>
      </c>
      <c r="F28" s="108" t="s">
        <v>2168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2169</v>
      </c>
      <c r="B29" s="106" t="s">
        <v>2170</v>
      </c>
      <c r="C29" s="107" t="s">
        <v>2171</v>
      </c>
      <c r="D29" s="107" t="s">
        <v>2172</v>
      </c>
      <c r="E29" s="107" t="s">
        <v>2173</v>
      </c>
      <c r="F29" s="108" t="s">
        <v>2174</v>
      </c>
      <c r="G29" s="109">
        <f>IF(COUNTIF(H29:AU29,"&lt;&gt;")=0,"",SUMPRODUCT(((Recommendations[ImplStatus]="Implemented")+(Recommendations[ImplStatus]="Compensated"))*ISNUMBER(MATCH(Recommendations[Id],H29:AU29,0)))/COUNTIF(H29:AU29,"&lt;&gt;"))</f>
        <v>0</v>
      </c>
      <c r="H29" s="110" t="s">
        <v>70</v>
      </c>
      <c r="I29" s="110" t="s">
        <v>75</v>
      </c>
      <c r="J29" s="110" t="s">
        <v>79</v>
      </c>
      <c r="K29" s="110" t="s">
        <v>83</v>
      </c>
      <c r="L29" s="110" t="s">
        <v>88</v>
      </c>
      <c r="M29" s="110" t="s">
        <v>117</v>
      </c>
      <c r="N29" s="110" t="s">
        <v>122</v>
      </c>
      <c r="O29" s="110" t="s">
        <v>127</v>
      </c>
      <c r="P29" s="110" t="s">
        <v>132</v>
      </c>
      <c r="Q29" s="110" t="s">
        <v>137</v>
      </c>
      <c r="R29" s="110" t="s">
        <v>142</v>
      </c>
      <c r="S29" s="110" t="s">
        <v>147</v>
      </c>
      <c r="T29" s="110" t="s">
        <v>191</v>
      </c>
      <c r="U29" s="110" t="s">
        <v>196</v>
      </c>
      <c r="V29" s="110" t="s">
        <v>874</v>
      </c>
      <c r="W29" s="110" t="s">
        <v>896</v>
      </c>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2175</v>
      </c>
      <c r="B30" s="106" t="s">
        <v>2176</v>
      </c>
      <c r="C30" s="107" t="s">
        <v>2177</v>
      </c>
      <c r="D30" s="107" t="s">
        <v>2178</v>
      </c>
      <c r="E30" s="107" t="s">
        <v>19</v>
      </c>
      <c r="F30" s="108" t="s">
        <v>2179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2180</v>
      </c>
      <c r="B31" s="106" t="s">
        <v>2181</v>
      </c>
      <c r="C31" s="107" t="s">
        <v>2182</v>
      </c>
      <c r="D31" s="107" t="s">
        <v>2183</v>
      </c>
      <c r="E31" s="107" t="s">
        <v>2184</v>
      </c>
      <c r="F31" s="108" t="s">
        <v>2185</v>
      </c>
      <c r="G31" s="109">
        <f>IF(COUNTIF(H31:AU31,"&lt;&gt;")=0,"",SUMPRODUCT(((Recommendations[ImplStatus]="Implemented")+(Recommendations[ImplStatus]="Compensated"))*ISNUMBER(MATCH(Recommendations[Id],H31:AU31,0)))/COUNTIF(H31:AU31,"&lt;&gt;"))</f>
        <v>0</v>
      </c>
      <c r="H31" s="110" t="s">
        <v>60</v>
      </c>
      <c r="I31" s="110" t="s">
        <v>166</v>
      </c>
      <c r="J31" s="110" t="s">
        <v>315</v>
      </c>
      <c r="K31" s="110" t="s">
        <v>859</v>
      </c>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2186</v>
      </c>
      <c r="B32" s="106" t="s">
        <v>2187</v>
      </c>
      <c r="C32" s="107" t="s">
        <v>2188</v>
      </c>
      <c r="D32" s="107" t="s">
        <v>2189</v>
      </c>
      <c r="E32" s="107" t="s">
        <v>2190</v>
      </c>
      <c r="F32" s="108" t="s">
        <v>2191</v>
      </c>
      <c r="G32" s="109">
        <f>IF(COUNTIF(H32:AU32,"&lt;&gt;")=0,"",SUMPRODUCT(((Recommendations[ImplStatus]="Implemented")+(Recommendations[ImplStatus]="Compensated"))*ISNUMBER(MATCH(Recommendations[Id],H32:AU32,0)))/COUNTIF(H32:AU32,"&lt;&gt;"))</f>
        <v>0</v>
      </c>
      <c r="H32" s="110" t="s">
        <v>280</v>
      </c>
      <c r="I32" s="110" t="s">
        <v>285</v>
      </c>
      <c r="J32" s="110" t="s">
        <v>721</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2192</v>
      </c>
      <c r="B33" s="106" t="s">
        <v>2193</v>
      </c>
      <c r="C33" s="107" t="s">
        <v>2194</v>
      </c>
      <c r="D33" s="107" t="s">
        <v>2195</v>
      </c>
      <c r="E33" s="107" t="s">
        <v>19</v>
      </c>
      <c r="F33" s="108" t="s">
        <v>2196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2197</v>
      </c>
      <c r="B34" s="106" t="s">
        <v>2198</v>
      </c>
      <c r="C34" s="107" t="s">
        <v>2199</v>
      </c>
      <c r="D34" s="107" t="s">
        <v>2200</v>
      </c>
      <c r="E34" s="107" t="s">
        <v>19</v>
      </c>
      <c r="F34" s="108" t="s">
        <v>2201</v>
      </c>
      <c r="G34" s="109">
        <f>IF(COUNTIF(H34:AU34,"&lt;&gt;")=0,"",SUMPRODUCT(((Recommendations[ImplStatus]="Implemented")+(Recommendations[ImplStatus]="Compensated"))*ISNUMBER(MATCH(Recommendations[Id],H34:AU34,0)))/COUNTIF(H34:AU34,"&lt;&gt;"))</f>
        <v>0</v>
      </c>
      <c r="H34" s="110" t="s">
        <v>220</v>
      </c>
      <c r="I34" s="110" t="s">
        <v>225</v>
      </c>
      <c r="J34" s="110" t="s">
        <v>300</v>
      </c>
      <c r="K34" s="110" t="s">
        <v>330</v>
      </c>
      <c r="L34" s="110" t="s">
        <v>335</v>
      </c>
      <c r="M34" s="110" t="s">
        <v>340</v>
      </c>
      <c r="N34" s="110" t="s">
        <v>345</v>
      </c>
      <c r="O34" s="110" t="s">
        <v>349</v>
      </c>
      <c r="P34" s="110" t="s">
        <v>354</v>
      </c>
      <c r="Q34" s="110" t="s">
        <v>359</v>
      </c>
      <c r="R34" s="110" t="s">
        <v>364</v>
      </c>
      <c r="S34" s="110" t="s">
        <v>369</v>
      </c>
      <c r="T34" s="110" t="s">
        <v>374</v>
      </c>
      <c r="U34" s="110" t="s">
        <v>379</v>
      </c>
      <c r="V34" s="110" t="s">
        <v>403</v>
      </c>
      <c r="W34" s="110" t="s">
        <v>416</v>
      </c>
      <c r="X34" s="110" t="s">
        <v>421</v>
      </c>
      <c r="Y34" s="110" t="s">
        <v>425</v>
      </c>
      <c r="Z34" s="110" t="s">
        <v>429</v>
      </c>
      <c r="AA34" s="110" t="s">
        <v>433</v>
      </c>
      <c r="AB34" s="110" t="s">
        <v>437</v>
      </c>
      <c r="AC34" s="110" t="s">
        <v>441</v>
      </c>
      <c r="AD34" s="110" t="s">
        <v>446</v>
      </c>
      <c r="AE34" s="110" t="s">
        <v>450</v>
      </c>
      <c r="AF34" s="110" t="s">
        <v>454</v>
      </c>
      <c r="AG34" s="110" t="s">
        <v>458</v>
      </c>
      <c r="AH34" s="110" t="s">
        <v>462</v>
      </c>
      <c r="AI34" s="110" t="s">
        <v>513</v>
      </c>
      <c r="AJ34" s="110" t="s">
        <v>518</v>
      </c>
      <c r="AK34" s="110" t="s">
        <v>523</v>
      </c>
      <c r="AL34" s="110" t="s">
        <v>527</v>
      </c>
      <c r="AM34" s="110" t="s">
        <v>531</v>
      </c>
      <c r="AN34" s="110" t="s">
        <v>535</v>
      </c>
      <c r="AO34" s="110" t="s">
        <v>544</v>
      </c>
      <c r="AP34" s="110" t="s">
        <v>548</v>
      </c>
      <c r="AQ34" s="110" t="s">
        <v>553</v>
      </c>
      <c r="AR34" s="110" t="s">
        <v>557</v>
      </c>
      <c r="AS34" s="110" t="s">
        <v>822</v>
      </c>
      <c r="AT34" s="110" t="s">
        <v>901</v>
      </c>
      <c r="AU34" s="118" t="s">
        <v>906</v>
      </c>
    </row>
    <row r="35" spans="1:47" ht="60" customHeight="1" x14ac:dyDescent="0.35">
      <c r="A35" s="116" t="s">
        <v>2202</v>
      </c>
      <c r="B35" s="106" t="s">
        <v>2203</v>
      </c>
      <c r="C35" s="107" t="s">
        <v>2204</v>
      </c>
      <c r="D35" s="107" t="s">
        <v>2205</v>
      </c>
      <c r="E35" s="107" t="s">
        <v>2206</v>
      </c>
      <c r="F35" s="108" t="s">
        <v>2207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2208</v>
      </c>
      <c r="B36" s="106" t="s">
        <v>2209</v>
      </c>
      <c r="C36" s="107" t="s">
        <v>2210</v>
      </c>
      <c r="D36" s="107" t="s">
        <v>2211</v>
      </c>
      <c r="E36" s="107" t="s">
        <v>2212</v>
      </c>
      <c r="F36" s="108" t="s">
        <v>2213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2214</v>
      </c>
      <c r="B37" s="106" t="s">
        <v>2215</v>
      </c>
      <c r="C37" s="107" t="s">
        <v>2216</v>
      </c>
      <c r="D37" s="107" t="s">
        <v>2217</v>
      </c>
      <c r="E37" s="107" t="s">
        <v>19</v>
      </c>
      <c r="F37" s="108" t="s">
        <v>2218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2219</v>
      </c>
      <c r="B38" s="106" t="s">
        <v>2220</v>
      </c>
      <c r="C38" s="107" t="s">
        <v>2221</v>
      </c>
      <c r="D38" s="107" t="s">
        <v>2222</v>
      </c>
      <c r="E38" s="107" t="s">
        <v>2223</v>
      </c>
      <c r="F38" s="108" t="s">
        <v>2224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2225</v>
      </c>
      <c r="B39" s="106" t="s">
        <v>2226</v>
      </c>
      <c r="C39" s="107" t="s">
        <v>2227</v>
      </c>
      <c r="D39" s="107" t="s">
        <v>2228</v>
      </c>
      <c r="E39" s="107" t="s">
        <v>19</v>
      </c>
      <c r="F39" s="108" t="s">
        <v>2229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2230</v>
      </c>
      <c r="B40" s="106" t="s">
        <v>2231</v>
      </c>
      <c r="C40" s="107" t="s">
        <v>2232</v>
      </c>
      <c r="D40" s="107" t="s">
        <v>2233</v>
      </c>
      <c r="E40" s="107" t="s">
        <v>2234</v>
      </c>
      <c r="F40" s="108" t="s">
        <v>2235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2236</v>
      </c>
      <c r="B41" s="106" t="s">
        <v>2237</v>
      </c>
      <c r="C41" s="107" t="s">
        <v>2238</v>
      </c>
      <c r="D41" s="107" t="s">
        <v>2239</v>
      </c>
      <c r="E41" s="107" t="s">
        <v>2240</v>
      </c>
      <c r="F41" s="108" t="s">
        <v>2241</v>
      </c>
      <c r="G41" s="109">
        <f>IF(COUNTIF(H41:AU41,"&lt;&gt;")=0,"",SUMPRODUCT(((Recommendations[ImplStatus]="Implemented")+(Recommendations[ImplStatus]="Compensated"))*ISNUMBER(MATCH(Recommendations[Id],H41:AU41,0)))/COUNTIF(H41:AU41,"&lt;&gt;"))</f>
        <v>0</v>
      </c>
      <c r="H41" s="110" t="s">
        <v>13</v>
      </c>
      <c r="I41" s="110" t="s">
        <v>23</v>
      </c>
      <c r="J41" s="110" t="s">
        <v>265</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2242</v>
      </c>
      <c r="B42" s="106" t="s">
        <v>2243</v>
      </c>
      <c r="C42" s="107" t="s">
        <v>2244</v>
      </c>
      <c r="D42" s="107" t="s">
        <v>2245</v>
      </c>
      <c r="E42" s="107" t="s">
        <v>2246</v>
      </c>
      <c r="F42" s="108" t="s">
        <v>2247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2248</v>
      </c>
      <c r="B43" s="106" t="s">
        <v>2249</v>
      </c>
      <c r="C43" s="107" t="s">
        <v>2250</v>
      </c>
      <c r="D43" s="107" t="s">
        <v>2251</v>
      </c>
      <c r="E43" s="107" t="s">
        <v>2252</v>
      </c>
      <c r="F43" s="108" t="s">
        <v>2253</v>
      </c>
      <c r="G43" s="109">
        <f>IF(COUNTIF(H43:AU43,"&lt;&gt;")=0,"",SUMPRODUCT(((Recommendations[ImplStatus]="Implemented")+(Recommendations[ImplStatus]="Compensated"))*ISNUMBER(MATCH(Recommendations[Id],H43:AU43,0)))/COUNTIF(H43:AU43,"&lt;&gt;"))</f>
        <v>0</v>
      </c>
      <c r="H43" s="110" t="s">
        <v>112</v>
      </c>
      <c r="I43" s="110" t="s">
        <v>151</v>
      </c>
      <c r="J43" s="110" t="s">
        <v>171</v>
      </c>
      <c r="K43" s="110" t="s">
        <v>305</v>
      </c>
      <c r="L43" s="110" t="s">
        <v>310</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2254</v>
      </c>
      <c r="B44" s="106" t="s">
        <v>2255</v>
      </c>
      <c r="C44" s="107" t="s">
        <v>2256</v>
      </c>
      <c r="D44" s="107" t="s">
        <v>2257</v>
      </c>
      <c r="E44" s="107" t="s">
        <v>19</v>
      </c>
      <c r="F44" s="108" t="s">
        <v>2258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2259</v>
      </c>
      <c r="B45" s="111" t="s">
        <v>2260</v>
      </c>
      <c r="C45" s="112" t="s">
        <v>2261</v>
      </c>
      <c r="D45" s="112" t="s">
        <v>2262</v>
      </c>
      <c r="E45" s="112" t="s">
        <v>2263</v>
      </c>
      <c r="F45" s="113" t="s">
        <v>2264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1080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IFERROR(INDEX('Recommendations'!$G$2:$G$230, MATCH(H2,'Recommendations'!$A$2:$A$230,0))="Implemented", FALSE))</xm:f>
            <x14:dxf>
              <font>
                <color rgb="FF000000"/>
              </font>
              <fill>
                <patternFill>
                  <bgColor rgb="FF3C7D22"/>
                </patternFill>
              </fill>
            </x14:dxf>
          </x14:cfRule>
          <x14:cfRule type="expression" priority="2" id="{00000000-000E-0000-0500-000002000000}">
            <xm:f>AND(H2&lt;&gt;"", IFERROR(INDEX('Recommendations'!$G$2:$G$230, MATCH(H2,'Recommendations'!$A$2:$A$230,0))="Compensated", FALSE))</xm:f>
            <x14:dxf>
              <font>
                <color rgb="FF000000"/>
              </font>
              <fill>
                <patternFill>
                  <bgColor rgb="FFC6E0B4"/>
                </patternFill>
              </fill>
            </x14:dxf>
          </x14:cfRule>
          <x14:cfRule type="expression" priority="3" id="{00000000-000E-0000-0500-000003000000}">
            <xm:f>AND(H2&lt;&gt;"", IFERROR(INDEX('Recommendations'!$G$2:$G$230, MATCH(H2,'Recommendations'!$A$2:$A$230,0))="Testing", FALSE))</xm:f>
            <x14:dxf>
              <font>
                <color rgb="FF000000"/>
              </font>
              <fill>
                <patternFill>
                  <bgColor rgb="FFFFC000"/>
                </patternFill>
              </fill>
            </x14:dxf>
          </x14:cfRule>
          <x14:cfRule type="expression" priority="4" id="{00000000-000E-0000-0500-000004000000}">
            <xm:f>AND(H2&lt;&gt;"", IFERROR(INDEX('Recommendations'!$G$2:$G$230, MATCH(H2,'Recommendations'!$A$2:$A$230,0))="Failed", FALSE))</xm:f>
            <x14:dxf>
              <font>
                <color rgb="FF000000"/>
              </font>
              <fill>
                <patternFill>
                  <bgColor rgb="FFD82891"/>
                </patternFill>
              </fill>
            </x14:dxf>
          </x14:cfRule>
          <x14:cfRule type="expression" priority="5" id="{00000000-000E-0000-0500-000005000000}">
            <xm:f>AND(H2&lt;&gt;"", IFERROR(INDEX('Recommendations'!$G$2:$G$230, MATCH(H2,'Recommendations'!$A$2:$A$230,0))="Risk Accepted", FALSE))</xm:f>
            <x14:dxf>
              <font>
                <color rgb="FF000000"/>
              </font>
              <fill>
                <patternFill>
                  <bgColor rgb="FFD9D9D9"/>
                </patternFill>
              </fill>
            </x14:dxf>
          </x14:cfRule>
          <x14:cfRule type="expression" priority="6" id="{00000000-000E-0000-0500-000006000000}">
            <xm:f>AND(H2&lt;&gt;"", IFERROR(INDEX('Recommendations'!$G$2:$G$230, MATCH(H2,'Recommendations'!$A$2:$A$230,0))="N/A",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2265</v>
      </c>
      <c r="B1" s="145" t="s">
        <v>1319</v>
      </c>
      <c r="C1" s="145" t="s">
        <v>0</v>
      </c>
      <c r="D1" s="145" t="s">
        <v>1320</v>
      </c>
      <c r="E1" s="145" t="s">
        <v>2266</v>
      </c>
      <c r="F1" s="145" t="s">
        <v>2267</v>
      </c>
      <c r="G1" s="145" t="s">
        <v>2268</v>
      </c>
      <c r="H1" s="145" t="s">
        <v>2269</v>
      </c>
      <c r="I1" s="145" t="s">
        <v>1325</v>
      </c>
      <c r="J1" s="145" t="s">
        <v>1326</v>
      </c>
      <c r="K1" s="145" t="s">
        <v>1327</v>
      </c>
      <c r="L1" s="145" t="s">
        <v>1328</v>
      </c>
      <c r="M1" s="145" t="s">
        <v>1329</v>
      </c>
      <c r="N1" s="145" t="s">
        <v>1330</v>
      </c>
      <c r="O1" s="145" t="s">
        <v>1331</v>
      </c>
      <c r="P1" s="145" t="s">
        <v>1332</v>
      </c>
      <c r="Q1" s="145" t="s">
        <v>1333</v>
      </c>
      <c r="R1" s="145" t="s">
        <v>1334</v>
      </c>
      <c r="S1" s="145" t="s">
        <v>1335</v>
      </c>
      <c r="T1" s="145" t="s">
        <v>1336</v>
      </c>
      <c r="U1" s="145" t="s">
        <v>1337</v>
      </c>
      <c r="V1" s="145" t="s">
        <v>1338</v>
      </c>
      <c r="W1" s="145" t="s">
        <v>1339</v>
      </c>
      <c r="X1" s="145" t="s">
        <v>1340</v>
      </c>
      <c r="Y1" s="145" t="s">
        <v>1341</v>
      </c>
      <c r="Z1" s="145" t="s">
        <v>1342</v>
      </c>
      <c r="AA1" s="145" t="s">
        <v>1343</v>
      </c>
      <c r="AB1" s="145" t="s">
        <v>1344</v>
      </c>
      <c r="AC1" s="145" t="s">
        <v>1345</v>
      </c>
      <c r="AD1" s="145" t="s">
        <v>1346</v>
      </c>
      <c r="AE1" s="145" t="s">
        <v>1347</v>
      </c>
      <c r="AF1" s="145" t="s">
        <v>1348</v>
      </c>
      <c r="AG1" s="145" t="s">
        <v>1349</v>
      </c>
      <c r="AH1" s="145" t="s">
        <v>1350</v>
      </c>
      <c r="AI1" s="145" t="s">
        <v>1351</v>
      </c>
      <c r="AJ1" s="145" t="s">
        <v>1352</v>
      </c>
      <c r="AK1" s="145" t="s">
        <v>1353</v>
      </c>
      <c r="AL1" s="145" t="s">
        <v>1354</v>
      </c>
      <c r="AM1" s="145" t="s">
        <v>1355</v>
      </c>
      <c r="AN1" s="145" t="s">
        <v>1356</v>
      </c>
      <c r="AO1" s="145" t="s">
        <v>1357</v>
      </c>
      <c r="AP1" s="145" t="s">
        <v>1358</v>
      </c>
      <c r="AQ1" s="145" t="s">
        <v>1359</v>
      </c>
      <c r="AR1" s="145" t="s">
        <v>1360</v>
      </c>
      <c r="AS1" s="145" t="s">
        <v>1361</v>
      </c>
      <c r="AT1" s="145" t="s">
        <v>1362</v>
      </c>
      <c r="AU1" s="145" t="s">
        <v>1363</v>
      </c>
      <c r="AV1" s="145" t="s">
        <v>1364</v>
      </c>
      <c r="AW1" s="146" t="s">
        <v>1365</v>
      </c>
    </row>
    <row r="2" spans="1:49" ht="60" customHeight="1" outlineLevel="1" x14ac:dyDescent="0.35">
      <c r="A2" s="138" t="s">
        <v>2270</v>
      </c>
      <c r="B2" s="124"/>
      <c r="C2" s="123" t="s">
        <v>2271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2270</v>
      </c>
      <c r="B3" s="125" t="s">
        <v>1536</v>
      </c>
      <c r="C3" s="126" t="s">
        <v>2272</v>
      </c>
      <c r="D3" s="128" t="s">
        <v>2273</v>
      </c>
      <c r="E3" s="128" t="s">
        <v>2274</v>
      </c>
      <c r="F3" s="128" t="s">
        <v>2275</v>
      </c>
      <c r="G3" s="128" t="s">
        <v>2276</v>
      </c>
      <c r="H3" s="128" t="s">
        <v>2277</v>
      </c>
      <c r="I3" s="130">
        <f>IF(COUNTIF(J3:AW3,"&lt;&gt;")=0,"",SUMPRODUCT(((Recommendations[ImplStatus]="Implemented")+(Recommendations[ImplStatus]="Compensated"))*ISNUMBER(MATCH(Recommendations[Id],J3:AW3,0)))/COUNTIF(J3:AW3,"&lt;&gt;"))</f>
        <v>0</v>
      </c>
      <c r="J3" s="132" t="s">
        <v>112</v>
      </c>
      <c r="K3" s="132" t="s">
        <v>151</v>
      </c>
      <c r="L3" s="132" t="s">
        <v>171</v>
      </c>
      <c r="M3" s="132" t="s">
        <v>305</v>
      </c>
      <c r="N3" s="132" t="s">
        <v>310</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2270</v>
      </c>
      <c r="B4" s="125" t="s">
        <v>2278</v>
      </c>
      <c r="C4" s="126" t="s">
        <v>2279</v>
      </c>
      <c r="D4" s="128" t="s">
        <v>2280</v>
      </c>
      <c r="E4" s="128" t="s">
        <v>2281</v>
      </c>
      <c r="F4" s="128" t="s">
        <v>2282</v>
      </c>
      <c r="G4" s="128" t="s">
        <v>2283</v>
      </c>
      <c r="H4" s="128" t="s">
        <v>2284</v>
      </c>
      <c r="I4" s="130">
        <f>IF(COUNTIF(J4:AW4,"&lt;&gt;")=0,"",SUMPRODUCT(((Recommendations[ImplStatus]="Implemented")+(Recommendations[ImplStatus]="Compensated"))*ISNUMBER(MATCH(Recommendations[Id],J4:AW4,0)))/COUNTIF(J4:AW4,"&lt;&gt;"))</f>
        <v>0</v>
      </c>
      <c r="J4" s="132" t="s">
        <v>280</v>
      </c>
      <c r="K4" s="132" t="s">
        <v>285</v>
      </c>
      <c r="L4" s="132" t="s">
        <v>721</v>
      </c>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2270</v>
      </c>
      <c r="B5" s="125" t="s">
        <v>2285</v>
      </c>
      <c r="C5" s="126" t="s">
        <v>2286</v>
      </c>
      <c r="D5" s="128" t="s">
        <v>2287</v>
      </c>
      <c r="E5" s="128" t="s">
        <v>2288</v>
      </c>
      <c r="F5" s="128" t="s">
        <v>2289</v>
      </c>
      <c r="G5" s="128" t="s">
        <v>2290</v>
      </c>
      <c r="H5" s="128" t="s">
        <v>2291</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2270</v>
      </c>
      <c r="B6" s="125" t="s">
        <v>2292</v>
      </c>
      <c r="C6" s="126" t="s">
        <v>2293</v>
      </c>
      <c r="D6" s="128" t="s">
        <v>2294</v>
      </c>
      <c r="E6" s="128" t="s">
        <v>2295</v>
      </c>
      <c r="F6" s="128" t="s">
        <v>2296</v>
      </c>
      <c r="G6" s="128" t="s">
        <v>2297</v>
      </c>
      <c r="H6" s="128" t="s">
        <v>2298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2270</v>
      </c>
      <c r="B7" s="125" t="s">
        <v>2299</v>
      </c>
      <c r="C7" s="126" t="s">
        <v>2300</v>
      </c>
      <c r="D7" s="128" t="s">
        <v>2301</v>
      </c>
      <c r="E7" s="128" t="s">
        <v>2302</v>
      </c>
      <c r="F7" s="128" t="s">
        <v>2303</v>
      </c>
      <c r="G7" s="128" t="s">
        <v>2304</v>
      </c>
      <c r="H7" s="128" t="s">
        <v>2305</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2270</v>
      </c>
      <c r="B8" s="125" t="s">
        <v>2306</v>
      </c>
      <c r="C8" s="126" t="s">
        <v>2307</v>
      </c>
      <c r="D8" s="128" t="s">
        <v>2308</v>
      </c>
      <c r="E8" s="128" t="s">
        <v>2309</v>
      </c>
      <c r="F8" s="128" t="s">
        <v>2310</v>
      </c>
      <c r="G8" s="128" t="s">
        <v>2304</v>
      </c>
      <c r="H8" s="128" t="s">
        <v>2311</v>
      </c>
      <c r="I8" s="130">
        <f>IF(COUNTIF(J8:AW8,"&lt;&gt;")=0,"",SUMPRODUCT(((Recommendations[ImplStatus]="Implemented")+(Recommendations[ImplStatus]="Compensated"))*ISNUMBER(MATCH(Recommendations[Id],J8:AW8,0)))/COUNTIF(J8:AW8,"&lt;&gt;"))</f>
        <v>0</v>
      </c>
      <c r="J8" s="132" t="s">
        <v>60</v>
      </c>
      <c r="K8" s="132" t="s">
        <v>166</v>
      </c>
      <c r="L8" s="132" t="s">
        <v>315</v>
      </c>
      <c r="M8" s="132" t="s">
        <v>859</v>
      </c>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2270</v>
      </c>
      <c r="B9" s="125" t="s">
        <v>2312</v>
      </c>
      <c r="C9" s="126" t="s">
        <v>2313</v>
      </c>
      <c r="D9" s="128" t="s">
        <v>2314</v>
      </c>
      <c r="E9" s="128" t="s">
        <v>2315</v>
      </c>
      <c r="F9" s="128" t="s">
        <v>2316</v>
      </c>
      <c r="G9" s="128" t="s">
        <v>2317</v>
      </c>
      <c r="H9" s="128" t="s">
        <v>2318</v>
      </c>
      <c r="I9" s="130">
        <f>IF(COUNTIF(J9:AW9,"&lt;&gt;")=0,"",SUMPRODUCT(((Recommendations[ImplStatus]="Implemented")+(Recommendations[ImplStatus]="Compensated"))*ISNUMBER(MATCH(Recommendations[Id],J9:AW9,0)))/COUNTIF(J9:AW9,"&lt;&gt;"))</f>
        <v>0</v>
      </c>
      <c r="J9" s="132" t="s">
        <v>166</v>
      </c>
      <c r="K9" s="132" t="s">
        <v>590</v>
      </c>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2270</v>
      </c>
      <c r="B10" s="125" t="s">
        <v>2319</v>
      </c>
      <c r="C10" s="126" t="s">
        <v>2320</v>
      </c>
      <c r="D10" s="128" t="s">
        <v>2321</v>
      </c>
      <c r="E10" s="128" t="s">
        <v>2322</v>
      </c>
      <c r="F10" s="128" t="s">
        <v>2323</v>
      </c>
      <c r="G10" s="128" t="s">
        <v>2324</v>
      </c>
      <c r="H10" s="128" t="s">
        <v>2325</v>
      </c>
      <c r="I10" s="130">
        <f>IF(COUNTIF(J10:AW10,"&lt;&gt;")=0,"",SUMPRODUCT(((Recommendations[ImplStatus]="Implemented")+(Recommendations[ImplStatus]="Compensated"))*ISNUMBER(MATCH(Recommendations[Id],J10:AW10,0)))/COUNTIF(J10:AW10,"&lt;&gt;"))</f>
        <v>0</v>
      </c>
      <c r="J10" s="132" t="s">
        <v>156</v>
      </c>
      <c r="K10" s="132" t="s">
        <v>161</v>
      </c>
      <c r="L10" s="132" t="s">
        <v>176</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2270</v>
      </c>
      <c r="B11" s="125" t="s">
        <v>2326</v>
      </c>
      <c r="C11" s="126" t="s">
        <v>2327</v>
      </c>
      <c r="D11" s="128" t="s">
        <v>2328</v>
      </c>
      <c r="E11" s="128" t="s">
        <v>2329</v>
      </c>
      <c r="F11" s="128" t="s">
        <v>2330</v>
      </c>
      <c r="G11" s="128" t="s">
        <v>2331</v>
      </c>
      <c r="H11" s="128" t="s">
        <v>2332</v>
      </c>
      <c r="I11" s="130">
        <f>IF(COUNTIF(J11:AW11,"&lt;&gt;")=0,"",SUMPRODUCT(((Recommendations[ImplStatus]="Implemented")+(Recommendations[ImplStatus]="Compensated"))*ISNUMBER(MATCH(Recommendations[Id],J11:AW11,0)))/COUNTIF(J11:AW11,"&lt;&gt;"))</f>
        <v>0</v>
      </c>
      <c r="J11" s="132" t="s">
        <v>29</v>
      </c>
      <c r="K11" s="132" t="s">
        <v>34</v>
      </c>
      <c r="L11" s="132" t="s">
        <v>855</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2270</v>
      </c>
      <c r="B12" s="125" t="s">
        <v>2333</v>
      </c>
      <c r="C12" s="126" t="s">
        <v>2334</v>
      </c>
      <c r="D12" s="128" t="s">
        <v>2335</v>
      </c>
      <c r="E12" s="128" t="s">
        <v>2336</v>
      </c>
      <c r="F12" s="128" t="s">
        <v>2337</v>
      </c>
      <c r="G12" s="128" t="s">
        <v>2324</v>
      </c>
      <c r="H12" s="128" t="s">
        <v>2338</v>
      </c>
      <c r="I12" s="130">
        <f>IF(COUNTIF(J12:AW12,"&lt;&gt;")=0,"",SUMPRODUCT(((Recommendations[ImplStatus]="Implemented")+(Recommendations[ImplStatus]="Compensated"))*ISNUMBER(MATCH(Recommendations[Id],J12:AW12,0)))/COUNTIF(J12:AW12,"&lt;&gt;"))</f>
        <v>0</v>
      </c>
      <c r="J12" s="132" t="s">
        <v>39</v>
      </c>
      <c r="K12" s="132" t="s">
        <v>44</v>
      </c>
      <c r="L12" s="132" t="s">
        <v>49</v>
      </c>
      <c r="M12" s="132" t="s">
        <v>54</v>
      </c>
      <c r="N12" s="132" t="s">
        <v>887</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2270</v>
      </c>
      <c r="B13" s="125" t="s">
        <v>2339</v>
      </c>
      <c r="C13" s="126" t="s">
        <v>2340</v>
      </c>
      <c r="D13" s="128" t="s">
        <v>2341</v>
      </c>
      <c r="E13" s="128" t="s">
        <v>2342</v>
      </c>
      <c r="F13" s="128" t="s">
        <v>2343</v>
      </c>
      <c r="G13" s="128" t="s">
        <v>2324</v>
      </c>
      <c r="H13" s="128" t="s">
        <v>2344</v>
      </c>
      <c r="I13" s="130">
        <f>IF(COUNTIF(J13:AW13,"&lt;&gt;")=0,"",SUMPRODUCT(((Recommendations[ImplStatus]="Implemented")+(Recommendations[ImplStatus]="Compensated"))*ISNUMBER(MATCH(Recommendations[Id],J13:AW13,0)))/COUNTIF(J13:AW13,"&lt;&gt;"))</f>
        <v>0</v>
      </c>
      <c r="J13" s="132" t="s">
        <v>49</v>
      </c>
      <c r="K13" s="132" t="s">
        <v>186</v>
      </c>
      <c r="L13" s="132" t="s">
        <v>882</v>
      </c>
      <c r="M13" s="132" t="s">
        <v>887</v>
      </c>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2270</v>
      </c>
      <c r="B14" s="125" t="s">
        <v>2345</v>
      </c>
      <c r="C14" s="126" t="s">
        <v>2346</v>
      </c>
      <c r="D14" s="128" t="s">
        <v>2347</v>
      </c>
      <c r="E14" s="128" t="s">
        <v>2348</v>
      </c>
      <c r="F14" s="128" t="s">
        <v>2349</v>
      </c>
      <c r="G14" s="128" t="s">
        <v>2350</v>
      </c>
      <c r="H14" s="128" t="s">
        <v>2351</v>
      </c>
      <c r="I14" s="130">
        <f>IF(COUNTIF(J14:AW14,"&lt;&gt;")=0,"",SUMPRODUCT(((Recommendations[ImplStatus]="Implemented")+(Recommendations[ImplStatus]="Compensated"))*ISNUMBER(MATCH(Recommendations[Id],J14:AW14,0)))/COUNTIF(J14:AW14,"&lt;&gt;"))</f>
        <v>0</v>
      </c>
      <c r="J14" s="132" t="s">
        <v>955</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2270</v>
      </c>
      <c r="B15" s="125" t="s">
        <v>2352</v>
      </c>
      <c r="C15" s="126" t="s">
        <v>2353</v>
      </c>
      <c r="D15" s="128" t="s">
        <v>2354</v>
      </c>
      <c r="E15" s="128" t="s">
        <v>2355</v>
      </c>
      <c r="F15" s="128" t="s">
        <v>2356</v>
      </c>
      <c r="G15" s="128" t="s">
        <v>2357</v>
      </c>
      <c r="H15" s="128" t="s">
        <v>2358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2270</v>
      </c>
      <c r="B16" s="125" t="s">
        <v>2359</v>
      </c>
      <c r="C16" s="126" t="s">
        <v>2360</v>
      </c>
      <c r="D16" s="128" t="s">
        <v>2361</v>
      </c>
      <c r="E16" s="128" t="s">
        <v>2362</v>
      </c>
      <c r="F16" s="128" t="s">
        <v>2363</v>
      </c>
      <c r="G16" s="128" t="s">
        <v>2364</v>
      </c>
      <c r="H16" s="128" t="s">
        <v>2365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2270</v>
      </c>
      <c r="B17" s="125" t="s">
        <v>2366</v>
      </c>
      <c r="C17" s="126" t="s">
        <v>2367</v>
      </c>
      <c r="D17" s="128" t="s">
        <v>2368</v>
      </c>
      <c r="E17" s="128" t="s">
        <v>2369</v>
      </c>
      <c r="F17" s="128" t="s">
        <v>2370</v>
      </c>
      <c r="G17" s="128" t="s">
        <v>2371</v>
      </c>
      <c r="H17" s="128" t="s">
        <v>2372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2270</v>
      </c>
      <c r="B18" s="125" t="s">
        <v>2373</v>
      </c>
      <c r="C18" s="126" t="s">
        <v>2374</v>
      </c>
      <c r="D18" s="128" t="s">
        <v>2375</v>
      </c>
      <c r="E18" s="128" t="s">
        <v>2376</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2377</v>
      </c>
      <c r="B19" s="124"/>
      <c r="C19" s="123" t="s">
        <v>2378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2377</v>
      </c>
      <c r="B20" s="125" t="s">
        <v>2379</v>
      </c>
      <c r="C20" s="126" t="s">
        <v>2380</v>
      </c>
      <c r="D20" s="128" t="s">
        <v>2381</v>
      </c>
      <c r="E20" s="128" t="s">
        <v>2382</v>
      </c>
      <c r="F20" s="128" t="s">
        <v>2383</v>
      </c>
      <c r="G20" s="128" t="s">
        <v>2384</v>
      </c>
      <c r="H20" s="128" t="s">
        <v>2385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2377</v>
      </c>
      <c r="B21" s="125" t="s">
        <v>2386</v>
      </c>
      <c r="C21" s="126" t="s">
        <v>2387</v>
      </c>
      <c r="D21" s="128" t="s">
        <v>2388</v>
      </c>
      <c r="E21" s="128" t="s">
        <v>2389</v>
      </c>
      <c r="F21" s="128" t="s">
        <v>2390</v>
      </c>
      <c r="G21" s="128" t="s">
        <v>2391</v>
      </c>
      <c r="H21" s="128" t="s">
        <v>2392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2393</v>
      </c>
      <c r="B22" s="124"/>
      <c r="C22" s="123" t="s">
        <v>2394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2393</v>
      </c>
      <c r="B23" s="125" t="s">
        <v>2395</v>
      </c>
      <c r="C23" s="126" t="s">
        <v>2396</v>
      </c>
      <c r="D23" s="128" t="s">
        <v>2397</v>
      </c>
      <c r="E23" s="128" t="s">
        <v>2398</v>
      </c>
      <c r="F23" s="128" t="s">
        <v>2399</v>
      </c>
      <c r="G23" s="128" t="s">
        <v>2400</v>
      </c>
      <c r="H23" s="128" t="s">
        <v>2401</v>
      </c>
      <c r="I23" s="130">
        <f>IF(COUNTIF(J23:AW23,"&lt;&gt;")=0,"",SUMPRODUCT(((Recommendations[ImplStatus]="Implemented")+(Recommendations[ImplStatus]="Compensated"))*ISNUMBER(MATCH(Recommendations[Id],J23:AW23,0)))/COUNTIF(J23:AW23,"&lt;&gt;"))</f>
        <v>0</v>
      </c>
      <c r="J23" s="132" t="s">
        <v>65</v>
      </c>
      <c r="K23" s="132" t="s">
        <v>201</v>
      </c>
      <c r="L23" s="132" t="s">
        <v>320</v>
      </c>
      <c r="M23" s="132" t="s">
        <v>384</v>
      </c>
      <c r="N23" s="132" t="s">
        <v>466</v>
      </c>
      <c r="O23" s="132" t="s">
        <v>471</v>
      </c>
      <c r="P23" s="132" t="s">
        <v>476</v>
      </c>
      <c r="Q23" s="132" t="s">
        <v>481</v>
      </c>
      <c r="R23" s="132" t="s">
        <v>486</v>
      </c>
      <c r="S23" s="132" t="s">
        <v>490</v>
      </c>
      <c r="T23" s="132" t="s">
        <v>495</v>
      </c>
      <c r="U23" s="132" t="s">
        <v>500</v>
      </c>
      <c r="V23" s="132" t="s">
        <v>504</v>
      </c>
      <c r="W23" s="132" t="s">
        <v>539</v>
      </c>
      <c r="X23" s="132" t="s">
        <v>565</v>
      </c>
      <c r="Y23" s="132" t="s">
        <v>569</v>
      </c>
      <c r="Z23" s="132" t="s">
        <v>574</v>
      </c>
      <c r="AA23" s="132" t="s">
        <v>578</v>
      </c>
      <c r="AB23" s="132" t="s">
        <v>582</v>
      </c>
      <c r="AC23" s="132" t="s">
        <v>586</v>
      </c>
      <c r="AD23" s="132" t="s">
        <v>590</v>
      </c>
      <c r="AE23" s="132" t="s">
        <v>595</v>
      </c>
      <c r="AF23" s="132" t="s">
        <v>600</v>
      </c>
      <c r="AG23" s="132" t="s">
        <v>605</v>
      </c>
      <c r="AH23" s="132" t="s">
        <v>609</v>
      </c>
      <c r="AI23" s="132" t="s">
        <v>614</v>
      </c>
      <c r="AJ23" s="132" t="s">
        <v>618</v>
      </c>
      <c r="AK23" s="132" t="s">
        <v>622</v>
      </c>
      <c r="AL23" s="132" t="s">
        <v>627</v>
      </c>
      <c r="AM23" s="132" t="s">
        <v>631</v>
      </c>
      <c r="AN23" s="132" t="s">
        <v>636</v>
      </c>
      <c r="AO23" s="132" t="s">
        <v>640</v>
      </c>
      <c r="AP23" s="132" t="s">
        <v>644</v>
      </c>
      <c r="AQ23" s="132" t="s">
        <v>648</v>
      </c>
      <c r="AR23" s="132" t="s">
        <v>652</v>
      </c>
      <c r="AS23" s="132" t="s">
        <v>656</v>
      </c>
      <c r="AT23" s="132" t="s">
        <v>660</v>
      </c>
      <c r="AU23" s="132" t="s">
        <v>664</v>
      </c>
      <c r="AV23" s="132" t="s">
        <v>669</v>
      </c>
      <c r="AW23" s="142" t="s">
        <v>673</v>
      </c>
    </row>
    <row r="24" spans="1:49" ht="60" customHeight="1" x14ac:dyDescent="0.35">
      <c r="A24" s="139" t="s">
        <v>2393</v>
      </c>
      <c r="B24" s="125" t="s">
        <v>2402</v>
      </c>
      <c r="C24" s="126" t="s">
        <v>2403</v>
      </c>
      <c r="D24" s="128" t="s">
        <v>2404</v>
      </c>
      <c r="E24" s="128" t="s">
        <v>2405</v>
      </c>
      <c r="F24" s="128" t="s">
        <v>2406</v>
      </c>
      <c r="G24" s="128" t="s">
        <v>2407</v>
      </c>
      <c r="H24" s="128" t="s">
        <v>2408</v>
      </c>
      <c r="I24" s="130">
        <f>IF(COUNTIF(J24:AW24,"&lt;&gt;")=0,"",SUMPRODUCT(((Recommendations[ImplStatus]="Implemented")+(Recommendations[ImplStatus]="Compensated"))*ISNUMBER(MATCH(Recommendations[Id],J24:AW24,0)))/COUNTIF(J24:AW24,"&lt;&gt;"))</f>
        <v>0</v>
      </c>
      <c r="J24" s="132" t="s">
        <v>569</v>
      </c>
      <c r="K24" s="132" t="s">
        <v>574</v>
      </c>
      <c r="L24" s="132" t="s">
        <v>578</v>
      </c>
      <c r="M24" s="132" t="s">
        <v>582</v>
      </c>
      <c r="N24" s="132" t="s">
        <v>586</v>
      </c>
      <c r="O24" s="132" t="s">
        <v>590</v>
      </c>
      <c r="P24" s="132" t="s">
        <v>595</v>
      </c>
      <c r="Q24" s="132" t="s">
        <v>600</v>
      </c>
      <c r="R24" s="132" t="s">
        <v>605</v>
      </c>
      <c r="S24" s="132" t="s">
        <v>609</v>
      </c>
      <c r="T24" s="132" t="s">
        <v>614</v>
      </c>
      <c r="U24" s="132" t="s">
        <v>618</v>
      </c>
      <c r="V24" s="132" t="s">
        <v>627</v>
      </c>
      <c r="W24" s="132" t="s">
        <v>631</v>
      </c>
      <c r="X24" s="132" t="s">
        <v>636</v>
      </c>
      <c r="Y24" s="132" t="s">
        <v>640</v>
      </c>
      <c r="Z24" s="132" t="s">
        <v>644</v>
      </c>
      <c r="AA24" s="132" t="s">
        <v>648</v>
      </c>
      <c r="AB24" s="132" t="s">
        <v>652</v>
      </c>
      <c r="AC24" s="132" t="s">
        <v>656</v>
      </c>
      <c r="AD24" s="132" t="s">
        <v>660</v>
      </c>
      <c r="AE24" s="132" t="s">
        <v>664</v>
      </c>
      <c r="AF24" s="132" t="s">
        <v>669</v>
      </c>
      <c r="AG24" s="132" t="s">
        <v>673</v>
      </c>
      <c r="AH24" s="132" t="s">
        <v>677</v>
      </c>
      <c r="AI24" s="132" t="s">
        <v>681</v>
      </c>
      <c r="AJ24" s="132" t="s">
        <v>685</v>
      </c>
      <c r="AK24" s="132" t="s">
        <v>689</v>
      </c>
      <c r="AL24" s="132" t="s">
        <v>693</v>
      </c>
      <c r="AM24" s="132" t="s">
        <v>697</v>
      </c>
      <c r="AN24" s="132" t="s">
        <v>701</v>
      </c>
      <c r="AO24" s="132" t="s">
        <v>705</v>
      </c>
      <c r="AP24" s="132" t="s">
        <v>709</v>
      </c>
      <c r="AQ24" s="132" t="s">
        <v>713</v>
      </c>
      <c r="AR24" s="132" t="s">
        <v>725</v>
      </c>
      <c r="AS24" s="132" t="s">
        <v>729</v>
      </c>
      <c r="AT24" s="132" t="s">
        <v>733</v>
      </c>
      <c r="AU24" s="132" t="s">
        <v>738</v>
      </c>
      <c r="AV24" s="132" t="s">
        <v>742</v>
      </c>
      <c r="AW24" s="142" t="s">
        <v>746</v>
      </c>
    </row>
    <row r="25" spans="1:49" ht="60" customHeight="1" x14ac:dyDescent="0.35">
      <c r="A25" s="139" t="s">
        <v>2393</v>
      </c>
      <c r="B25" s="125" t="s">
        <v>2409</v>
      </c>
      <c r="C25" s="126" t="s">
        <v>2410</v>
      </c>
      <c r="D25" s="128" t="s">
        <v>2411</v>
      </c>
      <c r="E25" s="128" t="s">
        <v>2412</v>
      </c>
      <c r="F25" s="128" t="s">
        <v>2413</v>
      </c>
      <c r="G25" s="128" t="s">
        <v>2414</v>
      </c>
      <c r="H25" s="128" t="s">
        <v>2415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2393</v>
      </c>
      <c r="B26" s="125" t="s">
        <v>2416</v>
      </c>
      <c r="C26" s="126" t="s">
        <v>2417</v>
      </c>
      <c r="D26" s="128" t="s">
        <v>2418</v>
      </c>
      <c r="E26" s="128" t="s">
        <v>2419</v>
      </c>
      <c r="F26" s="128" t="s">
        <v>2420</v>
      </c>
      <c r="G26" s="128" t="s">
        <v>2407</v>
      </c>
      <c r="H26" s="128" t="s">
        <v>2421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2393</v>
      </c>
      <c r="B27" s="125" t="s">
        <v>2422</v>
      </c>
      <c r="C27" s="126" t="s">
        <v>2423</v>
      </c>
      <c r="D27" s="128" t="s">
        <v>2424</v>
      </c>
      <c r="E27" s="128" t="s">
        <v>2425</v>
      </c>
      <c r="F27" s="128" t="s">
        <v>2426</v>
      </c>
      <c r="G27" s="128" t="s">
        <v>2427</v>
      </c>
      <c r="H27" s="128" t="s">
        <v>2428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2393</v>
      </c>
      <c r="B28" s="125" t="s">
        <v>2429</v>
      </c>
      <c r="C28" s="126" t="s">
        <v>2430</v>
      </c>
      <c r="D28" s="128" t="s">
        <v>2431</v>
      </c>
      <c r="E28" s="128" t="s">
        <v>2432</v>
      </c>
      <c r="F28" s="128" t="s">
        <v>2433</v>
      </c>
      <c r="G28" s="128" t="s">
        <v>2434</v>
      </c>
      <c r="H28" s="128" t="s">
        <v>2435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2393</v>
      </c>
      <c r="B29" s="125" t="s">
        <v>2436</v>
      </c>
      <c r="C29" s="126" t="s">
        <v>2437</v>
      </c>
      <c r="D29" s="128" t="s">
        <v>2438</v>
      </c>
      <c r="E29" s="128" t="s">
        <v>2439</v>
      </c>
      <c r="F29" s="128" t="s">
        <v>2440</v>
      </c>
      <c r="G29" s="128" t="s">
        <v>2324</v>
      </c>
      <c r="H29" s="128" t="s">
        <v>2441</v>
      </c>
      <c r="I29" s="130">
        <f>IF(COUNTIF(J29:AW29,"&lt;&gt;")=0,"",SUMPRODUCT(((Recommendations[ImplStatus]="Implemented")+(Recommendations[ImplStatus]="Compensated"))*ISNUMBER(MATCH(Recommendations[Id],J29:AW29,0)))/COUNTIF(J29:AW29,"&lt;&gt;"))</f>
        <v>0</v>
      </c>
      <c r="J29" s="132" t="s">
        <v>771</v>
      </c>
      <c r="K29" s="132" t="s">
        <v>836</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2393</v>
      </c>
      <c r="B30" s="125" t="s">
        <v>2442</v>
      </c>
      <c r="C30" s="126" t="s">
        <v>2443</v>
      </c>
      <c r="D30" s="128" t="s">
        <v>2444</v>
      </c>
      <c r="E30" s="128" t="s">
        <v>2445</v>
      </c>
      <c r="F30" s="128" t="s">
        <v>2446</v>
      </c>
      <c r="G30" s="128" t="s">
        <v>2407</v>
      </c>
      <c r="H30" s="128" t="s">
        <v>2447</v>
      </c>
      <c r="I30" s="130">
        <f>IF(COUNTIF(J30:AW30,"&lt;&gt;")=0,"",SUMPRODUCT(((Recommendations[ImplStatus]="Implemented")+(Recommendations[ImplStatus]="Compensated"))*ISNUMBER(MATCH(Recommendations[Id],J30:AW30,0)))/COUNTIF(J30:AW30,"&lt;&gt;"))</f>
        <v>0</v>
      </c>
      <c r="J30" s="132" t="s">
        <v>416</v>
      </c>
      <c r="K30" s="132" t="s">
        <v>421</v>
      </c>
      <c r="L30" s="132" t="s">
        <v>425</v>
      </c>
      <c r="M30" s="132" t="s">
        <v>429</v>
      </c>
      <c r="N30" s="132" t="s">
        <v>433</v>
      </c>
      <c r="O30" s="132" t="s">
        <v>437</v>
      </c>
      <c r="P30" s="132" t="s">
        <v>509</v>
      </c>
      <c r="Q30" s="132" t="s">
        <v>513</v>
      </c>
      <c r="R30" s="132" t="s">
        <v>518</v>
      </c>
      <c r="S30" s="132" t="s">
        <v>523</v>
      </c>
      <c r="T30" s="132" t="s">
        <v>527</v>
      </c>
      <c r="U30" s="132" t="s">
        <v>531</v>
      </c>
      <c r="V30" s="132" t="s">
        <v>535</v>
      </c>
      <c r="W30" s="132" t="s">
        <v>544</v>
      </c>
      <c r="X30" s="132" t="s">
        <v>548</v>
      </c>
      <c r="Y30" s="132" t="s">
        <v>553</v>
      </c>
      <c r="Z30" s="132" t="s">
        <v>557</v>
      </c>
      <c r="AA30" s="132" t="s">
        <v>561</v>
      </c>
      <c r="AB30" s="132" t="s">
        <v>941</v>
      </c>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2448</v>
      </c>
      <c r="B31" s="124"/>
      <c r="C31" s="123" t="s">
        <v>2449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2448</v>
      </c>
      <c r="B32" s="125" t="s">
        <v>2450</v>
      </c>
      <c r="C32" s="126" t="s">
        <v>2451</v>
      </c>
      <c r="D32" s="128" t="s">
        <v>2452</v>
      </c>
      <c r="E32" s="128" t="s">
        <v>2453</v>
      </c>
      <c r="F32" s="128" t="s">
        <v>2454</v>
      </c>
      <c r="G32" s="128" t="s">
        <v>2455</v>
      </c>
      <c r="H32" s="128" t="s">
        <v>2456</v>
      </c>
      <c r="I32" s="130">
        <f>IF(COUNTIF(J32:AW32,"&lt;&gt;")=0,"",SUMPRODUCT(((Recommendations[ImplStatus]="Implemented")+(Recommendations[ImplStatus]="Compensated"))*ISNUMBER(MATCH(Recommendations[Id],J32:AW32,0)))/COUNTIF(J32:AW32,"&lt;&gt;"))</f>
        <v>0</v>
      </c>
      <c r="J32" s="132" t="s">
        <v>206</v>
      </c>
      <c r="K32" s="132" t="s">
        <v>211</v>
      </c>
      <c r="L32" s="132" t="s">
        <v>260</v>
      </c>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2448</v>
      </c>
      <c r="B33" s="125" t="s">
        <v>2457</v>
      </c>
      <c r="C33" s="126" t="s">
        <v>2458</v>
      </c>
      <c r="D33" s="128" t="s">
        <v>2459</v>
      </c>
      <c r="E33" s="128" t="s">
        <v>2460</v>
      </c>
      <c r="F33" s="128" t="s">
        <v>2461</v>
      </c>
      <c r="G33" s="128" t="s">
        <v>2462</v>
      </c>
      <c r="H33" s="128" t="s">
        <v>2463</v>
      </c>
      <c r="I33" s="130">
        <f>IF(COUNTIF(J33:AW33,"&lt;&gt;")=0,"",SUMPRODUCT(((Recommendations[ImplStatus]="Implemented")+(Recommendations[ImplStatus]="Compensated"))*ISNUMBER(MATCH(Recommendations[Id],J33:AW33,0)))/COUNTIF(J33:AW33,"&lt;&gt;"))</f>
        <v>0</v>
      </c>
      <c r="J33" s="132" t="s">
        <v>220</v>
      </c>
      <c r="K33" s="132" t="s">
        <v>225</v>
      </c>
      <c r="L33" s="132" t="s">
        <v>300</v>
      </c>
      <c r="M33" s="132" t="s">
        <v>330</v>
      </c>
      <c r="N33" s="132" t="s">
        <v>335</v>
      </c>
      <c r="O33" s="132" t="s">
        <v>340</v>
      </c>
      <c r="P33" s="132" t="s">
        <v>345</v>
      </c>
      <c r="Q33" s="132" t="s">
        <v>349</v>
      </c>
      <c r="R33" s="132" t="s">
        <v>354</v>
      </c>
      <c r="S33" s="132" t="s">
        <v>359</v>
      </c>
      <c r="T33" s="132" t="s">
        <v>364</v>
      </c>
      <c r="U33" s="132" t="s">
        <v>369</v>
      </c>
      <c r="V33" s="132" t="s">
        <v>374</v>
      </c>
      <c r="W33" s="132" t="s">
        <v>379</v>
      </c>
      <c r="X33" s="132" t="s">
        <v>403</v>
      </c>
      <c r="Y33" s="132" t="s">
        <v>441</v>
      </c>
      <c r="Z33" s="132" t="s">
        <v>446</v>
      </c>
      <c r="AA33" s="132" t="s">
        <v>450</v>
      </c>
      <c r="AB33" s="132" t="s">
        <v>454</v>
      </c>
      <c r="AC33" s="132" t="s">
        <v>458</v>
      </c>
      <c r="AD33" s="132" t="s">
        <v>462</v>
      </c>
      <c r="AE33" s="132" t="s">
        <v>822</v>
      </c>
      <c r="AF33" s="132" t="s">
        <v>901</v>
      </c>
      <c r="AG33" s="132" t="s">
        <v>906</v>
      </c>
      <c r="AH33" s="132" t="s">
        <v>911</v>
      </c>
      <c r="AI33" s="132"/>
      <c r="AJ33" s="132"/>
      <c r="AK33" s="132"/>
      <c r="AL33" s="132"/>
      <c r="AM33" s="132"/>
      <c r="AN33" s="132"/>
      <c r="AO33" s="132"/>
      <c r="AP33" s="132"/>
      <c r="AQ33" s="132"/>
      <c r="AR33" s="132"/>
      <c r="AS33" s="132"/>
      <c r="AT33" s="132"/>
      <c r="AU33" s="132"/>
      <c r="AV33" s="132"/>
      <c r="AW33" s="142"/>
    </row>
    <row r="34" spans="1:49" ht="60" customHeight="1" x14ac:dyDescent="0.35">
      <c r="A34" s="139" t="s">
        <v>2448</v>
      </c>
      <c r="B34" s="125" t="s">
        <v>2464</v>
      </c>
      <c r="C34" s="126" t="s">
        <v>2465</v>
      </c>
      <c r="D34" s="128" t="s">
        <v>2466</v>
      </c>
      <c r="E34" s="128" t="s">
        <v>2467</v>
      </c>
      <c r="F34" s="128" t="s">
        <v>2468</v>
      </c>
      <c r="G34" s="128" t="s">
        <v>2469</v>
      </c>
      <c r="H34" s="128" t="s">
        <v>2470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2448</v>
      </c>
      <c r="B35" s="125" t="s">
        <v>2471</v>
      </c>
      <c r="C35" s="126" t="s">
        <v>2472</v>
      </c>
      <c r="D35" s="128" t="s">
        <v>2473</v>
      </c>
      <c r="E35" s="128" t="s">
        <v>2474</v>
      </c>
      <c r="F35" s="128" t="s">
        <v>2475</v>
      </c>
      <c r="G35" s="128" t="s">
        <v>2476</v>
      </c>
      <c r="H35" s="128" t="s">
        <v>2477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2448</v>
      </c>
      <c r="B36" s="125" t="s">
        <v>2478</v>
      </c>
      <c r="C36" s="126" t="s">
        <v>2479</v>
      </c>
      <c r="D36" s="128" t="s">
        <v>2480</v>
      </c>
      <c r="E36" s="128" t="s">
        <v>2481</v>
      </c>
      <c r="F36" s="128" t="s">
        <v>2482</v>
      </c>
      <c r="G36" s="128" t="s">
        <v>2483</v>
      </c>
      <c r="H36" s="128" t="s">
        <v>2484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2448</v>
      </c>
      <c r="B37" s="125" t="s">
        <v>2485</v>
      </c>
      <c r="C37" s="126" t="s">
        <v>2486</v>
      </c>
      <c r="D37" s="128" t="s">
        <v>2487</v>
      </c>
      <c r="E37" s="128" t="s">
        <v>2488</v>
      </c>
      <c r="F37" s="128" t="s">
        <v>2489</v>
      </c>
      <c r="G37" s="128" t="s">
        <v>2490</v>
      </c>
      <c r="H37" s="128" t="s">
        <v>2491</v>
      </c>
      <c r="I37" s="130">
        <f>IF(COUNTIF(J37:AW37,"&lt;&gt;")=0,"",SUMPRODUCT(((Recommendations[ImplStatus]="Implemented")+(Recommendations[ImplStatus]="Compensated"))*ISNUMBER(MATCH(Recommendations[Id],J37:AW37,0)))/COUNTIF(J37:AW37,"&lt;&gt;"))</f>
        <v>0</v>
      </c>
      <c r="J37" s="132" t="s">
        <v>181</v>
      </c>
      <c r="K37" s="132" t="s">
        <v>270</v>
      </c>
      <c r="L37" s="132" t="s">
        <v>275</v>
      </c>
      <c r="M37" s="132" t="s">
        <v>280</v>
      </c>
      <c r="N37" s="132" t="s">
        <v>285</v>
      </c>
      <c r="O37" s="132" t="s">
        <v>290</v>
      </c>
      <c r="P37" s="132" t="s">
        <v>295</v>
      </c>
      <c r="Q37" s="132" t="s">
        <v>389</v>
      </c>
      <c r="R37" s="132" t="s">
        <v>393</v>
      </c>
      <c r="S37" s="132" t="s">
        <v>398</v>
      </c>
      <c r="T37" s="132" t="s">
        <v>408</v>
      </c>
      <c r="U37" s="132" t="s">
        <v>412</v>
      </c>
      <c r="V37" s="132" t="s">
        <v>721</v>
      </c>
      <c r="W37" s="132" t="s">
        <v>788</v>
      </c>
      <c r="X37" s="132" t="s">
        <v>793</v>
      </c>
      <c r="Y37" s="132" t="s">
        <v>798</v>
      </c>
      <c r="Z37" s="132" t="s">
        <v>841</v>
      </c>
      <c r="AA37" s="132" t="s">
        <v>846</v>
      </c>
      <c r="AB37" s="132" t="s">
        <v>878</v>
      </c>
      <c r="AC37" s="132" t="s">
        <v>926</v>
      </c>
      <c r="AD37" s="132" t="s">
        <v>955</v>
      </c>
      <c r="AE37" s="132" t="s">
        <v>960</v>
      </c>
      <c r="AF37" s="132" t="s">
        <v>984</v>
      </c>
      <c r="AG37" s="132" t="s">
        <v>989</v>
      </c>
      <c r="AH37" s="132" t="s">
        <v>993</v>
      </c>
      <c r="AI37" s="132" t="s">
        <v>998</v>
      </c>
      <c r="AJ37" s="132" t="s">
        <v>1002</v>
      </c>
      <c r="AK37" s="132" t="s">
        <v>1036</v>
      </c>
      <c r="AL37" s="132" t="s">
        <v>1075</v>
      </c>
      <c r="AM37" s="132"/>
      <c r="AN37" s="132"/>
      <c r="AO37" s="132"/>
      <c r="AP37" s="132"/>
      <c r="AQ37" s="132"/>
      <c r="AR37" s="132"/>
      <c r="AS37" s="132"/>
      <c r="AT37" s="132"/>
      <c r="AU37" s="132"/>
      <c r="AV37" s="132"/>
      <c r="AW37" s="142"/>
    </row>
    <row r="38" spans="1:49" ht="60" customHeight="1" x14ac:dyDescent="0.35">
      <c r="A38" s="139" t="s">
        <v>2448</v>
      </c>
      <c r="B38" s="125" t="s">
        <v>2492</v>
      </c>
      <c r="C38" s="126" t="s">
        <v>2493</v>
      </c>
      <c r="D38" s="128" t="s">
        <v>2494</v>
      </c>
      <c r="E38" s="128" t="s">
        <v>2495</v>
      </c>
      <c r="F38" s="128" t="s">
        <v>2496</v>
      </c>
      <c r="G38" s="128" t="s">
        <v>2497</v>
      </c>
      <c r="H38" s="128" t="s">
        <v>2498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2448</v>
      </c>
      <c r="B39" s="125" t="s">
        <v>2499</v>
      </c>
      <c r="C39" s="126" t="s">
        <v>2500</v>
      </c>
      <c r="D39" s="128" t="s">
        <v>2501</v>
      </c>
      <c r="E39" s="128" t="s">
        <v>2502</v>
      </c>
      <c r="F39" s="128" t="s">
        <v>2503</v>
      </c>
      <c r="G39" s="128" t="s">
        <v>2504</v>
      </c>
      <c r="H39" s="128" t="s">
        <v>2505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2448</v>
      </c>
      <c r="B40" s="125" t="s">
        <v>2506</v>
      </c>
      <c r="C40" s="126" t="s">
        <v>2507</v>
      </c>
      <c r="D40" s="128" t="s">
        <v>2508</v>
      </c>
      <c r="E40" s="128" t="s">
        <v>2509</v>
      </c>
      <c r="F40" s="128" t="s">
        <v>2510</v>
      </c>
      <c r="G40" s="128" t="s">
        <v>2511</v>
      </c>
      <c r="H40" s="128" t="s">
        <v>2512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2448</v>
      </c>
      <c r="B41" s="125" t="s">
        <v>2513</v>
      </c>
      <c r="C41" s="126" t="s">
        <v>2514</v>
      </c>
      <c r="D41" s="128" t="s">
        <v>2515</v>
      </c>
      <c r="E41" s="128" t="s">
        <v>2516</v>
      </c>
      <c r="F41" s="128" t="s">
        <v>2517</v>
      </c>
      <c r="G41" s="128" t="s">
        <v>2455</v>
      </c>
      <c r="H41" s="128" t="s">
        <v>2518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2519</v>
      </c>
      <c r="B42" s="124"/>
      <c r="C42" s="123" t="s">
        <v>2520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2519</v>
      </c>
      <c r="B43" s="125" t="s">
        <v>2521</v>
      </c>
      <c r="C43" s="126" t="s">
        <v>2522</v>
      </c>
      <c r="D43" s="128" t="s">
        <v>2523</v>
      </c>
      <c r="E43" s="128" t="s">
        <v>2524</v>
      </c>
      <c r="F43" s="128" t="s">
        <v>2525</v>
      </c>
      <c r="G43" s="128" t="s">
        <v>2526</v>
      </c>
      <c r="H43" s="128" t="s">
        <v>2527</v>
      </c>
      <c r="I43" s="130">
        <f>IF(COUNTIF(J43:AW43,"&lt;&gt;")=0,"",SUMPRODUCT(((Recommendations[ImplStatus]="Implemented")+(Recommendations[ImplStatus]="Compensated"))*ISNUMBER(MATCH(Recommendations[Id],J43:AW43,0)))/COUNTIF(J43:AW43,"&lt;&gt;"))</f>
        <v>0</v>
      </c>
      <c r="J43" s="132" t="s">
        <v>191</v>
      </c>
      <c r="K43" s="132" t="s">
        <v>196</v>
      </c>
      <c r="L43" s="132" t="s">
        <v>305</v>
      </c>
      <c r="M43" s="132" t="s">
        <v>310</v>
      </c>
      <c r="N43" s="132" t="s">
        <v>896</v>
      </c>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2519</v>
      </c>
      <c r="B44" s="125" t="s">
        <v>2528</v>
      </c>
      <c r="C44" s="126" t="s">
        <v>2529</v>
      </c>
      <c r="D44" s="128" t="s">
        <v>2530</v>
      </c>
      <c r="E44" s="128" t="s">
        <v>2531</v>
      </c>
      <c r="F44" s="128" t="s">
        <v>2532</v>
      </c>
      <c r="G44" s="128" t="s">
        <v>2533</v>
      </c>
      <c r="H44" s="128" t="s">
        <v>2534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2519</v>
      </c>
      <c r="B45" s="125" t="s">
        <v>2535</v>
      </c>
      <c r="C45" s="126" t="s">
        <v>2536</v>
      </c>
      <c r="D45" s="128" t="s">
        <v>2537</v>
      </c>
      <c r="E45" s="128" t="s">
        <v>2538</v>
      </c>
      <c r="F45" s="128" t="s">
        <v>2539</v>
      </c>
      <c r="G45" s="128" t="s">
        <v>2540</v>
      </c>
      <c r="H45" s="128" t="s">
        <v>2541</v>
      </c>
      <c r="I45" s="130">
        <f>IF(COUNTIF(J45:AW45,"&lt;&gt;")=0,"",SUMPRODUCT(((Recommendations[ImplStatus]="Implemented")+(Recommendations[ImplStatus]="Compensated"))*ISNUMBER(MATCH(Recommendations[Id],J45:AW45,0)))/COUNTIF(J45:AW45,"&lt;&gt;"))</f>
        <v>0</v>
      </c>
      <c r="J45" s="132" t="s">
        <v>325</v>
      </c>
      <c r="K45" s="132" t="s">
        <v>1041</v>
      </c>
      <c r="L45" s="132" t="s">
        <v>1046</v>
      </c>
      <c r="M45" s="132" t="s">
        <v>1051</v>
      </c>
      <c r="N45" s="132" t="s">
        <v>1060</v>
      </c>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2519</v>
      </c>
      <c r="B46" s="125" t="s">
        <v>2542</v>
      </c>
      <c r="C46" s="126" t="s">
        <v>2543</v>
      </c>
      <c r="D46" s="128" t="s">
        <v>2544</v>
      </c>
      <c r="E46" s="128" t="s">
        <v>2545</v>
      </c>
      <c r="F46" s="128" t="s">
        <v>2546</v>
      </c>
      <c r="G46" s="128" t="s">
        <v>2540</v>
      </c>
      <c r="H46" s="128" t="s">
        <v>2547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2519</v>
      </c>
      <c r="B47" s="125" t="s">
        <v>2548</v>
      </c>
      <c r="C47" s="126" t="s">
        <v>2549</v>
      </c>
      <c r="D47" s="128" t="s">
        <v>2550</v>
      </c>
      <c r="E47" s="128" t="s">
        <v>2551</v>
      </c>
      <c r="F47" s="128" t="s">
        <v>2552</v>
      </c>
      <c r="G47" s="128" t="s">
        <v>2553</v>
      </c>
      <c r="H47" s="128" t="s">
        <v>2554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2519</v>
      </c>
      <c r="B48" s="125" t="s">
        <v>2555</v>
      </c>
      <c r="C48" s="126" t="s">
        <v>2556</v>
      </c>
      <c r="D48" s="128" t="s">
        <v>2557</v>
      </c>
      <c r="E48" s="128" t="s">
        <v>2558</v>
      </c>
      <c r="F48" s="128" t="s">
        <v>2559</v>
      </c>
      <c r="G48" s="128" t="s">
        <v>2560</v>
      </c>
      <c r="H48" s="128" t="s">
        <v>2561</v>
      </c>
      <c r="I48" s="130">
        <f>IF(COUNTIF(J48:AW48,"&lt;&gt;")=0,"",SUMPRODUCT(((Recommendations[ImplStatus]="Implemented")+(Recommendations[ImplStatus]="Compensated"))*ISNUMBER(MATCH(Recommendations[Id],J48:AW48,0)))/COUNTIF(J48:AW48,"&lt;&gt;"))</f>
        <v>0</v>
      </c>
      <c r="J48" s="132" t="s">
        <v>70</v>
      </c>
      <c r="K48" s="132" t="s">
        <v>75</v>
      </c>
      <c r="L48" s="132" t="s">
        <v>79</v>
      </c>
      <c r="M48" s="132" t="s">
        <v>83</v>
      </c>
      <c r="N48" s="132" t="s">
        <v>88</v>
      </c>
      <c r="O48" s="132" t="s">
        <v>117</v>
      </c>
      <c r="P48" s="132" t="s">
        <v>122</v>
      </c>
      <c r="Q48" s="132" t="s">
        <v>127</v>
      </c>
      <c r="R48" s="132" t="s">
        <v>132</v>
      </c>
      <c r="S48" s="132" t="s">
        <v>137</v>
      </c>
      <c r="T48" s="132" t="s">
        <v>142</v>
      </c>
      <c r="U48" s="132" t="s">
        <v>147</v>
      </c>
      <c r="V48" s="132" t="s">
        <v>874</v>
      </c>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2519</v>
      </c>
      <c r="B49" s="125" t="s">
        <v>2562</v>
      </c>
      <c r="C49" s="126" t="s">
        <v>2563</v>
      </c>
      <c r="D49" s="128" t="s">
        <v>2564</v>
      </c>
      <c r="E49" s="128" t="s">
        <v>2565</v>
      </c>
      <c r="F49" s="128" t="s">
        <v>2566</v>
      </c>
      <c r="G49" s="128" t="s">
        <v>2324</v>
      </c>
      <c r="H49" s="128" t="s">
        <v>2567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2519</v>
      </c>
      <c r="B50" s="125" t="s">
        <v>2568</v>
      </c>
      <c r="C50" s="126" t="s">
        <v>2569</v>
      </c>
      <c r="D50" s="128" t="s">
        <v>2570</v>
      </c>
      <c r="E50" s="128" t="s">
        <v>2571</v>
      </c>
      <c r="F50" s="128" t="s">
        <v>2572</v>
      </c>
      <c r="G50" s="128" t="s">
        <v>2573</v>
      </c>
      <c r="H50" s="128" t="s">
        <v>2574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2575</v>
      </c>
      <c r="B51" s="124"/>
      <c r="C51" s="123" t="s">
        <v>2576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2575</v>
      </c>
      <c r="B52" s="125" t="s">
        <v>2577</v>
      </c>
      <c r="C52" s="126" t="s">
        <v>2578</v>
      </c>
      <c r="D52" s="128" t="s">
        <v>2579</v>
      </c>
      <c r="E52" s="128" t="s">
        <v>2580</v>
      </c>
      <c r="F52" s="128" t="s">
        <v>2581</v>
      </c>
      <c r="G52" s="128" t="s">
        <v>2582</v>
      </c>
      <c r="H52" s="128" t="s">
        <v>2583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2575</v>
      </c>
      <c r="B53" s="125" t="s">
        <v>2584</v>
      </c>
      <c r="C53" s="126" t="s">
        <v>2585</v>
      </c>
      <c r="D53" s="128" t="s">
        <v>2586</v>
      </c>
      <c r="E53" s="128" t="s">
        <v>2587</v>
      </c>
      <c r="F53" s="128" t="s">
        <v>2588</v>
      </c>
      <c r="G53" s="128" t="s">
        <v>2589</v>
      </c>
      <c r="H53" s="128" t="s">
        <v>2590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2575</v>
      </c>
      <c r="B54" s="125" t="s">
        <v>2591</v>
      </c>
      <c r="C54" s="126" t="s">
        <v>2592</v>
      </c>
      <c r="D54" s="128" t="s">
        <v>2593</v>
      </c>
      <c r="E54" s="128" t="s">
        <v>2594</v>
      </c>
      <c r="F54" s="128" t="s">
        <v>2595</v>
      </c>
      <c r="G54" s="128" t="s">
        <v>2596</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2575</v>
      </c>
      <c r="B55" s="125" t="s">
        <v>2597</v>
      </c>
      <c r="C55" s="126" t="s">
        <v>2598</v>
      </c>
      <c r="D55" s="128" t="s">
        <v>2599</v>
      </c>
      <c r="E55" s="128" t="s">
        <v>2600</v>
      </c>
      <c r="F55" s="128" t="s">
        <v>2601</v>
      </c>
      <c r="G55" s="128" t="s">
        <v>2602</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2575</v>
      </c>
      <c r="B56" s="125" t="s">
        <v>2603</v>
      </c>
      <c r="C56" s="126" t="s">
        <v>2604</v>
      </c>
      <c r="D56" s="128" t="s">
        <v>2605</v>
      </c>
      <c r="E56" s="128" t="s">
        <v>2606</v>
      </c>
      <c r="F56" s="128" t="s">
        <v>2607</v>
      </c>
      <c r="G56" s="128" t="s">
        <v>2608</v>
      </c>
      <c r="H56" s="128" t="s">
        <v>2609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2610</v>
      </c>
      <c r="B57" s="124"/>
      <c r="C57" s="123" t="s">
        <v>2611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2610</v>
      </c>
      <c r="B58" s="125" t="s">
        <v>2612</v>
      </c>
      <c r="C58" s="126" t="s">
        <v>2613</v>
      </c>
      <c r="D58" s="128" t="s">
        <v>2614</v>
      </c>
      <c r="E58" s="128" t="s">
        <v>2615</v>
      </c>
      <c r="F58" s="128" t="s">
        <v>2616</v>
      </c>
      <c r="G58" s="128" t="s">
        <v>2617</v>
      </c>
      <c r="H58" s="128" t="s">
        <v>2618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2610</v>
      </c>
      <c r="B59" s="125" t="s">
        <v>2619</v>
      </c>
      <c r="C59" s="126" t="s">
        <v>2620</v>
      </c>
      <c r="D59" s="128" t="s">
        <v>2621</v>
      </c>
      <c r="E59" s="128" t="s">
        <v>2622</v>
      </c>
      <c r="F59" s="128" t="s">
        <v>2623</v>
      </c>
      <c r="G59" s="128" t="s">
        <v>2624</v>
      </c>
      <c r="H59" s="128" t="s">
        <v>2625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2610</v>
      </c>
      <c r="B60" s="125" t="s">
        <v>2626</v>
      </c>
      <c r="C60" s="126" t="s">
        <v>2627</v>
      </c>
      <c r="D60" s="128" t="s">
        <v>2628</v>
      </c>
      <c r="E60" s="128" t="s">
        <v>2629</v>
      </c>
      <c r="F60" s="128" t="s">
        <v>2630</v>
      </c>
      <c r="G60" s="128" t="s">
        <v>2631</v>
      </c>
      <c r="H60" s="128" t="s">
        <v>2632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2633</v>
      </c>
      <c r="B61" s="124"/>
      <c r="C61" s="123" t="s">
        <v>2634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2633</v>
      </c>
      <c r="B62" s="125" t="s">
        <v>2635</v>
      </c>
      <c r="C62" s="126" t="s">
        <v>2636</v>
      </c>
      <c r="D62" s="128" t="s">
        <v>2637</v>
      </c>
      <c r="E62" s="128" t="s">
        <v>2638</v>
      </c>
      <c r="F62" s="128" t="s">
        <v>2639</v>
      </c>
      <c r="G62" s="128" t="s">
        <v>2640</v>
      </c>
      <c r="H62" s="128" t="s">
        <v>2641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2633</v>
      </c>
      <c r="B63" s="125" t="s">
        <v>2642</v>
      </c>
      <c r="C63" s="126" t="s">
        <v>2643</v>
      </c>
      <c r="D63" s="128" t="s">
        <v>2644</v>
      </c>
      <c r="E63" s="128" t="s">
        <v>2645</v>
      </c>
      <c r="F63" s="128" t="s">
        <v>2646</v>
      </c>
      <c r="G63" s="128" t="s">
        <v>2647</v>
      </c>
      <c r="H63" s="128" t="s">
        <v>2648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2633</v>
      </c>
      <c r="B64" s="125" t="s">
        <v>2649</v>
      </c>
      <c r="C64" s="126" t="s">
        <v>2650</v>
      </c>
      <c r="D64" s="128" t="s">
        <v>2651</v>
      </c>
      <c r="E64" s="128" t="s">
        <v>2652</v>
      </c>
      <c r="F64" s="128" t="s">
        <v>2653</v>
      </c>
      <c r="G64" s="128" t="s">
        <v>2654</v>
      </c>
      <c r="H64" s="128" t="s">
        <v>2655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2633</v>
      </c>
      <c r="B65" s="125" t="s">
        <v>2656</v>
      </c>
      <c r="C65" s="126" t="s">
        <v>2657</v>
      </c>
      <c r="D65" s="128" t="s">
        <v>2658</v>
      </c>
      <c r="E65" s="128" t="s">
        <v>2659</v>
      </c>
      <c r="F65" s="128" t="s">
        <v>2660</v>
      </c>
      <c r="G65" s="128" t="s">
        <v>2661</v>
      </c>
      <c r="H65" s="128" t="s">
        <v>2662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2633</v>
      </c>
      <c r="B66" s="125" t="s">
        <v>2663</v>
      </c>
      <c r="C66" s="126" t="s">
        <v>2664</v>
      </c>
      <c r="D66" s="128" t="s">
        <v>2665</v>
      </c>
      <c r="E66" s="128" t="s">
        <v>2666</v>
      </c>
      <c r="F66" s="128" t="s">
        <v>2667</v>
      </c>
      <c r="G66" s="128" t="s">
        <v>2668</v>
      </c>
      <c r="H66" s="128" t="s">
        <v>2669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2633</v>
      </c>
      <c r="B67" s="125" t="s">
        <v>2670</v>
      </c>
      <c r="C67" s="126" t="s">
        <v>2671</v>
      </c>
      <c r="D67" s="128" t="s">
        <v>2672</v>
      </c>
      <c r="E67" s="128" t="s">
        <v>2673</v>
      </c>
      <c r="F67" s="128" t="s">
        <v>2674</v>
      </c>
      <c r="G67" s="128" t="s">
        <v>2675</v>
      </c>
      <c r="H67" s="128" t="s">
        <v>2676</v>
      </c>
      <c r="I67" s="130">
        <f>IF(COUNTIF(J67:AW67,"&lt;&gt;")=0,"",SUMPRODUCT(((Recommendations[ImplStatus]="Implemented")+(Recommendations[ImplStatus]="Compensated"))*ISNUMBER(MATCH(Recommendations[Id],J67:AW67,0)))/COUNTIF(J67:AW67,"&lt;&gt;"))</f>
        <v>0</v>
      </c>
      <c r="J67" s="132" t="s">
        <v>270</v>
      </c>
      <c r="K67" s="132" t="s">
        <v>275</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2633</v>
      </c>
      <c r="B68" s="125" t="s">
        <v>2677</v>
      </c>
      <c r="C68" s="126" t="s">
        <v>2678</v>
      </c>
      <c r="D68" s="128" t="s">
        <v>2679</v>
      </c>
      <c r="E68" s="128" t="s">
        <v>2680</v>
      </c>
      <c r="F68" s="128" t="s">
        <v>2681</v>
      </c>
      <c r="G68" s="128" t="s">
        <v>2682</v>
      </c>
      <c r="H68" s="128" t="s">
        <v>2683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2684</v>
      </c>
      <c r="B69" s="124"/>
      <c r="C69" s="123" t="s">
        <v>2685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2684</v>
      </c>
      <c r="B70" s="125" t="s">
        <v>2686</v>
      </c>
      <c r="C70" s="126" t="s">
        <v>2687</v>
      </c>
      <c r="D70" s="128" t="s">
        <v>2688</v>
      </c>
      <c r="E70" s="128" t="s">
        <v>2689</v>
      </c>
      <c r="F70" s="128" t="s">
        <v>2690</v>
      </c>
      <c r="G70" s="128" t="s">
        <v>2691</v>
      </c>
      <c r="H70" s="128" t="s">
        <v>2692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2684</v>
      </c>
      <c r="B71" s="125" t="s">
        <v>2693</v>
      </c>
      <c r="C71" s="126" t="s">
        <v>2694</v>
      </c>
      <c r="D71" s="128" t="s">
        <v>2695</v>
      </c>
      <c r="E71" s="128" t="s">
        <v>2696</v>
      </c>
      <c r="F71" s="128" t="s">
        <v>2697</v>
      </c>
      <c r="G71" s="128" t="s">
        <v>2698</v>
      </c>
      <c r="H71" s="128" t="s">
        <v>2699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2700</v>
      </c>
      <c r="B72" s="124"/>
      <c r="C72" s="123" t="s">
        <v>2701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2700</v>
      </c>
      <c r="B73" s="125" t="s">
        <v>2702</v>
      </c>
      <c r="C73" s="126" t="s">
        <v>2703</v>
      </c>
      <c r="D73" s="128" t="s">
        <v>2704</v>
      </c>
      <c r="E73" s="128" t="s">
        <v>2705</v>
      </c>
      <c r="F73" s="128" t="s">
        <v>2706</v>
      </c>
      <c r="G73" s="128" t="s">
        <v>2707</v>
      </c>
      <c r="H73" s="128" t="s">
        <v>2708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2700</v>
      </c>
      <c r="B74" s="125" t="s">
        <v>2709</v>
      </c>
      <c r="C74" s="126" t="s">
        <v>2710</v>
      </c>
      <c r="D74" s="128" t="s">
        <v>2711</v>
      </c>
      <c r="E74" s="128" t="s">
        <v>2712</v>
      </c>
      <c r="F74" s="128" t="s">
        <v>2713</v>
      </c>
      <c r="G74" s="128" t="s">
        <v>2714</v>
      </c>
      <c r="H74" s="128" t="s">
        <v>2715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2700</v>
      </c>
      <c r="B75" s="125" t="s">
        <v>2716</v>
      </c>
      <c r="C75" s="126" t="s">
        <v>2717</v>
      </c>
      <c r="D75" s="128" t="s">
        <v>2718</v>
      </c>
      <c r="E75" s="128" t="s">
        <v>2719</v>
      </c>
      <c r="F75" s="128" t="s">
        <v>2720</v>
      </c>
      <c r="G75" s="128" t="s">
        <v>2721</v>
      </c>
      <c r="H75" s="128" t="s">
        <v>2722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2700</v>
      </c>
      <c r="B76" s="125" t="s">
        <v>2723</v>
      </c>
      <c r="C76" s="126" t="s">
        <v>2724</v>
      </c>
      <c r="D76" s="128" t="s">
        <v>2725</v>
      </c>
      <c r="E76" s="128" t="s">
        <v>2726</v>
      </c>
      <c r="F76" s="128" t="s">
        <v>2727</v>
      </c>
      <c r="G76" s="128" t="s">
        <v>2728</v>
      </c>
      <c r="H76" s="128" t="s">
        <v>2729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2700</v>
      </c>
      <c r="B77" s="125" t="s">
        <v>2730</v>
      </c>
      <c r="C77" s="126" t="s">
        <v>2731</v>
      </c>
      <c r="D77" s="128" t="s">
        <v>2732</v>
      </c>
      <c r="E77" s="128" t="s">
        <v>2733</v>
      </c>
      <c r="F77" s="128" t="s">
        <v>2734</v>
      </c>
      <c r="G77" s="128" t="s">
        <v>2728</v>
      </c>
      <c r="H77" s="128" t="s">
        <v>2735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2736</v>
      </c>
      <c r="B78" s="124"/>
      <c r="C78" s="123" t="s">
        <v>2737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2736</v>
      </c>
      <c r="B79" s="125" t="s">
        <v>2736</v>
      </c>
      <c r="C79" s="126" t="s">
        <v>2738</v>
      </c>
      <c r="D79" s="128" t="s">
        <v>2739</v>
      </c>
      <c r="E79" s="128" t="s">
        <v>2740</v>
      </c>
      <c r="F79" s="128" t="s">
        <v>2741</v>
      </c>
      <c r="G79" s="128" t="s">
        <v>2742</v>
      </c>
      <c r="H79" s="128" t="s">
        <v>2743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2736</v>
      </c>
      <c r="B80" s="125" t="s">
        <v>2744</v>
      </c>
      <c r="C80" s="126" t="s">
        <v>2745</v>
      </c>
      <c r="D80" s="128" t="s">
        <v>2746</v>
      </c>
      <c r="E80" s="128" t="s">
        <v>2747</v>
      </c>
      <c r="F80" s="128" t="s">
        <v>2748</v>
      </c>
      <c r="G80" s="128" t="s">
        <v>2749</v>
      </c>
      <c r="H80" s="128" t="s">
        <v>2750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2736</v>
      </c>
      <c r="B81" s="125" t="s">
        <v>2751</v>
      </c>
      <c r="C81" s="126" t="s">
        <v>2752</v>
      </c>
      <c r="D81" s="128" t="s">
        <v>2753</v>
      </c>
      <c r="E81" s="128" t="s">
        <v>2754</v>
      </c>
      <c r="F81" s="128" t="s">
        <v>2755</v>
      </c>
      <c r="G81" s="128" t="s">
        <v>2756</v>
      </c>
      <c r="H81" s="128" t="s">
        <v>2757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2758</v>
      </c>
      <c r="B82" s="124"/>
      <c r="C82" s="123" t="s">
        <v>2759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2758</v>
      </c>
      <c r="B83" s="125" t="s">
        <v>2760</v>
      </c>
      <c r="C83" s="126" t="s">
        <v>2761</v>
      </c>
      <c r="D83" s="128" t="s">
        <v>2762</v>
      </c>
      <c r="E83" s="128" t="s">
        <v>2763</v>
      </c>
      <c r="F83" s="128" t="s">
        <v>2764</v>
      </c>
      <c r="G83" s="128" t="s">
        <v>2765</v>
      </c>
      <c r="H83" s="128" t="s">
        <v>2766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2758</v>
      </c>
      <c r="B84" s="125" t="s">
        <v>2767</v>
      </c>
      <c r="C84" s="126" t="s">
        <v>2768</v>
      </c>
      <c r="D84" s="128" t="s">
        <v>2769</v>
      </c>
      <c r="E84" s="128" t="s">
        <v>2770</v>
      </c>
      <c r="F84" s="128" t="s">
        <v>2771</v>
      </c>
      <c r="G84" s="128" t="s">
        <v>2772</v>
      </c>
      <c r="H84" s="128" t="s">
        <v>2773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2758</v>
      </c>
      <c r="B85" s="125" t="s">
        <v>2774</v>
      </c>
      <c r="C85" s="126" t="s">
        <v>2775</v>
      </c>
      <c r="D85" s="128" t="s">
        <v>2776</v>
      </c>
      <c r="E85" s="128" t="s">
        <v>2777</v>
      </c>
      <c r="F85" s="128" t="s">
        <v>2778</v>
      </c>
      <c r="G85" s="128" t="s">
        <v>2779</v>
      </c>
      <c r="H85" s="128" t="s">
        <v>2780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2758</v>
      </c>
      <c r="B86" s="125" t="s">
        <v>2781</v>
      </c>
      <c r="C86" s="126" t="s">
        <v>2782</v>
      </c>
      <c r="D86" s="128" t="s">
        <v>2783</v>
      </c>
      <c r="E86" s="128" t="s">
        <v>2784</v>
      </c>
      <c r="F86" s="128" t="s">
        <v>2785</v>
      </c>
      <c r="G86" s="128" t="s">
        <v>2786</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2787</v>
      </c>
      <c r="B87" s="124"/>
      <c r="C87" s="123" t="s">
        <v>2788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2787</v>
      </c>
      <c r="B88" s="125" t="s">
        <v>2789</v>
      </c>
      <c r="C88" s="126" t="s">
        <v>2790</v>
      </c>
      <c r="D88" s="128" t="s">
        <v>2791</v>
      </c>
      <c r="E88" s="128" t="s">
        <v>2792</v>
      </c>
      <c r="F88" s="128" t="s">
        <v>2793</v>
      </c>
      <c r="G88" s="128" t="s">
        <v>2794</v>
      </c>
      <c r="H88" s="128" t="s">
        <v>2795</v>
      </c>
      <c r="I88" s="130">
        <f>IF(COUNTIF(J88:AW88,"&lt;&gt;")=0,"",SUMPRODUCT(((Recommendations[ImplStatus]="Implemented")+(Recommendations[ImplStatus]="Compensated"))*ISNUMBER(MATCH(Recommendations[Id],J88:AW88,0)))/COUNTIF(J88:AW88,"&lt;&gt;"))</f>
        <v>0</v>
      </c>
      <c r="J88" s="132" t="s">
        <v>960</v>
      </c>
      <c r="K88" s="132" t="s">
        <v>984</v>
      </c>
      <c r="L88" s="132" t="s">
        <v>989</v>
      </c>
      <c r="M88" s="132" t="s">
        <v>993</v>
      </c>
      <c r="N88" s="132" t="s">
        <v>998</v>
      </c>
      <c r="O88" s="132" t="s">
        <v>1002</v>
      </c>
      <c r="P88" s="132" t="s">
        <v>1075</v>
      </c>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2787</v>
      </c>
      <c r="B89" s="125" t="s">
        <v>2796</v>
      </c>
      <c r="C89" s="126" t="s">
        <v>2797</v>
      </c>
      <c r="D89" s="128" t="s">
        <v>2798</v>
      </c>
      <c r="E89" s="128" t="s">
        <v>2799</v>
      </c>
      <c r="F89" s="128" t="s">
        <v>2800</v>
      </c>
      <c r="G89" s="128" t="s">
        <v>2324</v>
      </c>
      <c r="H89" s="128" t="s">
        <v>2801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2787</v>
      </c>
      <c r="B90" s="125" t="s">
        <v>2802</v>
      </c>
      <c r="C90" s="126" t="s">
        <v>2803</v>
      </c>
      <c r="D90" s="128" t="s">
        <v>2804</v>
      </c>
      <c r="E90" s="128" t="s">
        <v>2805</v>
      </c>
      <c r="F90" s="128" t="s">
        <v>2806</v>
      </c>
      <c r="G90" s="128" t="s">
        <v>2794</v>
      </c>
      <c r="H90" s="128" t="s">
        <v>2807</v>
      </c>
      <c r="I90" s="130">
        <f>IF(COUNTIF(J90:AW90,"&lt;&gt;")=0,"",SUMPRODUCT(((Recommendations[ImplStatus]="Implemented")+(Recommendations[ImplStatus]="Compensated"))*ISNUMBER(MATCH(Recommendations[Id],J90:AW90,0)))/COUNTIF(J90:AW90,"&lt;&gt;"))</f>
        <v>0</v>
      </c>
      <c r="J90" s="132" t="s">
        <v>803</v>
      </c>
      <c r="K90" s="132" t="s">
        <v>808</v>
      </c>
      <c r="L90" s="132" t="s">
        <v>813</v>
      </c>
      <c r="M90" s="132" t="s">
        <v>931</v>
      </c>
      <c r="N90" s="132" t="s">
        <v>1007</v>
      </c>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2787</v>
      </c>
      <c r="B91" s="125" t="s">
        <v>2808</v>
      </c>
      <c r="C91" s="126" t="s">
        <v>2809</v>
      </c>
      <c r="D91" s="128" t="s">
        <v>2810</v>
      </c>
      <c r="E91" s="128" t="s">
        <v>2811</v>
      </c>
      <c r="F91" s="128" t="s">
        <v>2812</v>
      </c>
      <c r="G91" s="128" t="s">
        <v>2324</v>
      </c>
      <c r="H91" s="128" t="s">
        <v>2813</v>
      </c>
      <c r="I91" s="130">
        <f>IF(COUNTIF(J91:AW91,"&lt;&gt;")=0,"",SUMPRODUCT(((Recommendations[ImplStatus]="Implemented")+(Recommendations[ImplStatus]="Compensated"))*ISNUMBER(MATCH(Recommendations[Id],J91:AW91,0)))/COUNTIF(J91:AW91,"&lt;&gt;"))</f>
        <v>0</v>
      </c>
      <c r="J91" s="132" t="s">
        <v>788</v>
      </c>
      <c r="K91" s="132" t="s">
        <v>793</v>
      </c>
      <c r="L91" s="132" t="s">
        <v>798</v>
      </c>
      <c r="M91" s="132" t="s">
        <v>850</v>
      </c>
      <c r="N91" s="132" t="s">
        <v>864</v>
      </c>
      <c r="O91" s="132" t="s">
        <v>869</v>
      </c>
      <c r="P91" s="132" t="s">
        <v>916</v>
      </c>
      <c r="Q91" s="132" t="s">
        <v>921</v>
      </c>
      <c r="R91" s="132" t="s">
        <v>936</v>
      </c>
      <c r="S91" s="132" t="s">
        <v>965</v>
      </c>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2787</v>
      </c>
      <c r="B92" s="125" t="s">
        <v>2814</v>
      </c>
      <c r="C92" s="126" t="s">
        <v>2815</v>
      </c>
      <c r="D92" s="128" t="s">
        <v>2816</v>
      </c>
      <c r="E92" s="128" t="s">
        <v>2817</v>
      </c>
      <c r="F92" s="128" t="s">
        <v>2818</v>
      </c>
      <c r="G92" s="128" t="s">
        <v>2324</v>
      </c>
      <c r="H92" s="128" t="s">
        <v>2819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2787</v>
      </c>
      <c r="B93" s="125" t="s">
        <v>2820</v>
      </c>
      <c r="C93" s="126" t="s">
        <v>2821</v>
      </c>
      <c r="D93" s="128" t="s">
        <v>2822</v>
      </c>
      <c r="E93" s="128" t="s">
        <v>2823</v>
      </c>
      <c r="F93" s="128" t="s">
        <v>2824</v>
      </c>
      <c r="G93" s="128" t="s">
        <v>2825</v>
      </c>
      <c r="H93" s="128" t="s">
        <v>2826</v>
      </c>
      <c r="I93" s="130">
        <f>IF(COUNTIF(J93:AW93,"&lt;&gt;")=0,"",SUMPRODUCT(((Recommendations[ImplStatus]="Implemented")+(Recommendations[ImplStatus]="Compensated"))*ISNUMBER(MATCH(Recommendations[Id],J93:AW93,0)))/COUNTIF(J93:AW93,"&lt;&gt;"))</f>
        <v>0</v>
      </c>
      <c r="J93" s="132" t="s">
        <v>906</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2787</v>
      </c>
      <c r="B94" s="125" t="s">
        <v>2827</v>
      </c>
      <c r="C94" s="126" t="s">
        <v>2828</v>
      </c>
      <c r="D94" s="128" t="s">
        <v>2829</v>
      </c>
      <c r="E94" s="128" t="s">
        <v>2830</v>
      </c>
      <c r="F94" s="128" t="s">
        <v>2831</v>
      </c>
      <c r="G94" s="128" t="s">
        <v>2832</v>
      </c>
      <c r="H94" s="128" t="s">
        <v>2833</v>
      </c>
      <c r="I94" s="130">
        <f>IF(COUNTIF(J94:AW94,"&lt;&gt;")=0,"",SUMPRODUCT(((Recommendations[ImplStatus]="Implemented")+(Recommendations[ImplStatus]="Compensated"))*ISNUMBER(MATCH(Recommendations[Id],J94:AW94,0)))/COUNTIF(J94:AW94,"&lt;&gt;"))</f>
        <v>0</v>
      </c>
      <c r="J94" s="132" t="s">
        <v>93</v>
      </c>
      <c r="K94" s="132" t="s">
        <v>98</v>
      </c>
      <c r="L94" s="132" t="s">
        <v>103</v>
      </c>
      <c r="M94" s="132" t="s">
        <v>107</v>
      </c>
      <c r="N94" s="132" t="s">
        <v>850</v>
      </c>
      <c r="O94" s="132" t="s">
        <v>864</v>
      </c>
      <c r="P94" s="132" t="s">
        <v>869</v>
      </c>
      <c r="Q94" s="132" t="s">
        <v>916</v>
      </c>
      <c r="R94" s="132" t="s">
        <v>936</v>
      </c>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2787</v>
      </c>
      <c r="B95" s="125" t="s">
        <v>2834</v>
      </c>
      <c r="C95" s="126" t="s">
        <v>2835</v>
      </c>
      <c r="D95" s="128" t="s">
        <v>2836</v>
      </c>
      <c r="E95" s="128" t="s">
        <v>2837</v>
      </c>
      <c r="F95" s="128" t="s">
        <v>2838</v>
      </c>
      <c r="G95" s="128" t="s">
        <v>2839</v>
      </c>
      <c r="H95" s="128" t="s">
        <v>2840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2787</v>
      </c>
      <c r="B96" s="125" t="s">
        <v>2841</v>
      </c>
      <c r="C96" s="126" t="s">
        <v>2842</v>
      </c>
      <c r="D96" s="128" t="s">
        <v>2843</v>
      </c>
      <c r="E96" s="128" t="s">
        <v>2844</v>
      </c>
      <c r="F96" s="128" t="s">
        <v>2845</v>
      </c>
      <c r="G96" s="128" t="s">
        <v>2846</v>
      </c>
      <c r="H96" s="128" t="s">
        <v>2847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2787</v>
      </c>
      <c r="B97" s="125" t="s">
        <v>2848</v>
      </c>
      <c r="C97" s="126" t="s">
        <v>2849</v>
      </c>
      <c r="D97" s="128" t="s">
        <v>2850</v>
      </c>
      <c r="E97" s="128" t="s">
        <v>2851</v>
      </c>
      <c r="F97" s="128" t="s">
        <v>2852</v>
      </c>
      <c r="G97" s="128" t="s">
        <v>2853</v>
      </c>
      <c r="H97" s="128" t="s">
        <v>2854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2855</v>
      </c>
      <c r="B98" s="124"/>
      <c r="C98" s="123" t="s">
        <v>2856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2855</v>
      </c>
      <c r="B99" s="125" t="s">
        <v>2857</v>
      </c>
      <c r="C99" s="126" t="s">
        <v>2858</v>
      </c>
      <c r="D99" s="128" t="s">
        <v>2859</v>
      </c>
      <c r="E99" s="128" t="s">
        <v>2860</v>
      </c>
      <c r="F99" s="128" t="s">
        <v>2861</v>
      </c>
      <c r="G99" s="128" t="s">
        <v>2862</v>
      </c>
      <c r="H99" s="128" t="s">
        <v>2863</v>
      </c>
      <c r="I99" s="130">
        <f>IF(COUNTIF(J99:AW99,"&lt;&gt;")=0,"",SUMPRODUCT(((Recommendations[ImplStatus]="Implemented")+(Recommendations[ImplStatus]="Compensated"))*ISNUMBER(MATCH(Recommendations[Id],J99:AW99,0)))/COUNTIF(J99:AW99,"&lt;&gt;"))</f>
        <v>0</v>
      </c>
      <c r="J99" s="132" t="s">
        <v>13</v>
      </c>
      <c r="K99" s="132" t="s">
        <v>23</v>
      </c>
      <c r="L99" s="132" t="s">
        <v>265</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2855</v>
      </c>
      <c r="B100" s="125" t="s">
        <v>2864</v>
      </c>
      <c r="C100" s="126" t="s">
        <v>2865</v>
      </c>
      <c r="D100" s="128" t="s">
        <v>2866</v>
      </c>
      <c r="E100" s="128" t="s">
        <v>2867</v>
      </c>
      <c r="F100" s="128" t="s">
        <v>2868</v>
      </c>
      <c r="G100" s="128" t="s">
        <v>2869</v>
      </c>
      <c r="H100" s="128" t="s">
        <v>2870</v>
      </c>
      <c r="I100" s="130">
        <f>IF(COUNTIF(J100:AW100,"&lt;&gt;")=0,"",SUMPRODUCT(((Recommendations[ImplStatus]="Implemented")+(Recommendations[ImplStatus]="Compensated"))*ISNUMBER(MATCH(Recommendations[Id],J100:AW100,0)))/COUNTIF(J100:AW100,"&lt;&gt;"))</f>
        <v>0</v>
      </c>
      <c r="J100" s="132" t="s">
        <v>1065</v>
      </c>
      <c r="K100" s="132" t="s">
        <v>1070</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2855</v>
      </c>
      <c r="B101" s="125" t="s">
        <v>2871</v>
      </c>
      <c r="C101" s="126" t="s">
        <v>2872</v>
      </c>
      <c r="D101" s="128" t="s">
        <v>2873</v>
      </c>
      <c r="E101" s="128" t="s">
        <v>2874</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2855</v>
      </c>
      <c r="B102" s="125" t="s">
        <v>2875</v>
      </c>
      <c r="C102" s="126" t="s">
        <v>2876</v>
      </c>
      <c r="D102" s="128" t="s">
        <v>2877</v>
      </c>
      <c r="E102" s="128" t="s">
        <v>2878</v>
      </c>
      <c r="F102" s="128" t="s">
        <v>2879</v>
      </c>
      <c r="G102" s="128" t="s">
        <v>2880</v>
      </c>
      <c r="H102" s="128" t="s">
        <v>2881</v>
      </c>
      <c r="I102" s="130">
        <f>IF(COUNTIF(J102:AW102,"&lt;&gt;")=0,"",SUMPRODUCT(((Recommendations[ImplStatus]="Implemented")+(Recommendations[ImplStatus]="Compensated"))*ISNUMBER(MATCH(Recommendations[Id],J102:AW102,0)))/COUNTIF(J102:AW102,"&lt;&gt;"))</f>
        <v>0</v>
      </c>
      <c r="J102" s="132" t="s">
        <v>230</v>
      </c>
      <c r="K102" s="132" t="s">
        <v>235</v>
      </c>
      <c r="L102" s="132" t="s">
        <v>240</v>
      </c>
      <c r="M102" s="132" t="s">
        <v>245</v>
      </c>
      <c r="N102" s="132" t="s">
        <v>250</v>
      </c>
      <c r="O102" s="132" t="s">
        <v>255</v>
      </c>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2855</v>
      </c>
      <c r="B103" s="125" t="s">
        <v>2882</v>
      </c>
      <c r="C103" s="126" t="s">
        <v>2883</v>
      </c>
      <c r="D103" s="128" t="s">
        <v>2884</v>
      </c>
      <c r="E103" s="128" t="s">
        <v>2885</v>
      </c>
      <c r="F103" s="128" t="s">
        <v>2886</v>
      </c>
      <c r="G103" s="128" t="s">
        <v>2887</v>
      </c>
      <c r="H103" s="128" t="s">
        <v>2888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2889</v>
      </c>
      <c r="B104" s="124"/>
      <c r="C104" s="123" t="s">
        <v>2890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2889</v>
      </c>
      <c r="B105" s="125" t="s">
        <v>2891</v>
      </c>
      <c r="C105" s="126" t="s">
        <v>2892</v>
      </c>
      <c r="D105" s="128" t="s">
        <v>2893</v>
      </c>
      <c r="E105" s="128" t="s">
        <v>2894</v>
      </c>
      <c r="F105" s="128" t="s">
        <v>2895</v>
      </c>
      <c r="G105" s="128" t="s">
        <v>2896</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2889</v>
      </c>
      <c r="B106" s="125" t="s">
        <v>2897</v>
      </c>
      <c r="C106" s="126" t="s">
        <v>2898</v>
      </c>
      <c r="D106" s="128" t="s">
        <v>2899</v>
      </c>
      <c r="E106" s="128" t="s">
        <v>2900</v>
      </c>
      <c r="F106" s="128" t="s">
        <v>2901</v>
      </c>
      <c r="G106" s="128" t="s">
        <v>2902</v>
      </c>
      <c r="H106" s="128" t="s">
        <v>2903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2889</v>
      </c>
      <c r="B107" s="125" t="s">
        <v>2904</v>
      </c>
      <c r="C107" s="126" t="s">
        <v>2905</v>
      </c>
      <c r="D107" s="128" t="s">
        <v>2906</v>
      </c>
      <c r="E107" s="128" t="s">
        <v>2907</v>
      </c>
      <c r="F107" s="128" t="s">
        <v>2908</v>
      </c>
      <c r="G107" s="128" t="s">
        <v>2909</v>
      </c>
      <c r="H107" s="128" t="s">
        <v>2910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2911</v>
      </c>
      <c r="B108" s="124"/>
      <c r="C108" s="123" t="s">
        <v>2912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2911</v>
      </c>
      <c r="B109" s="125" t="s">
        <v>2913</v>
      </c>
      <c r="C109" s="126" t="s">
        <v>2914</v>
      </c>
      <c r="D109" s="128" t="s">
        <v>2915</v>
      </c>
      <c r="E109" s="128" t="s">
        <v>2916</v>
      </c>
      <c r="F109" s="128" t="s">
        <v>2917</v>
      </c>
      <c r="G109" s="128" t="s">
        <v>2918</v>
      </c>
      <c r="H109" s="128" t="s">
        <v>2919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2911</v>
      </c>
      <c r="B110" s="125" t="s">
        <v>2920</v>
      </c>
      <c r="C110" s="126" t="s">
        <v>2921</v>
      </c>
      <c r="D110" s="128" t="s">
        <v>2922</v>
      </c>
      <c r="E110" s="128" t="s">
        <v>2923</v>
      </c>
      <c r="F110" s="128" t="s">
        <v>2924</v>
      </c>
      <c r="G110" s="128" t="s">
        <v>2925</v>
      </c>
      <c r="H110" s="128" t="s">
        <v>2926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2911</v>
      </c>
      <c r="B111" s="125" t="s">
        <v>2927</v>
      </c>
      <c r="C111" s="126" t="s">
        <v>2928</v>
      </c>
      <c r="D111" s="128" t="s">
        <v>2929</v>
      </c>
      <c r="E111" s="128" t="s">
        <v>2930</v>
      </c>
      <c r="F111" s="128" t="s">
        <v>2931</v>
      </c>
      <c r="G111" s="128" t="s">
        <v>2932</v>
      </c>
      <c r="H111" s="128" t="s">
        <v>2933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2934</v>
      </c>
      <c r="B112" s="124"/>
      <c r="C112" s="123" t="s">
        <v>2935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2934</v>
      </c>
      <c r="B113" s="125" t="s">
        <v>2936</v>
      </c>
      <c r="C113" s="126" t="s">
        <v>2937</v>
      </c>
      <c r="D113" s="128" t="s">
        <v>2938</v>
      </c>
      <c r="E113" s="128" t="s">
        <v>2939</v>
      </c>
      <c r="F113" s="128" t="s">
        <v>2940</v>
      </c>
      <c r="G113" s="128" t="s">
        <v>2941</v>
      </c>
      <c r="H113" s="128" t="s">
        <v>2942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2934</v>
      </c>
      <c r="B114" s="125" t="s">
        <v>2943</v>
      </c>
      <c r="C114" s="126" t="s">
        <v>2944</v>
      </c>
      <c r="D114" s="128" t="s">
        <v>2945</v>
      </c>
      <c r="E114" s="128" t="s">
        <v>2946</v>
      </c>
      <c r="F114" s="128" t="s">
        <v>2947</v>
      </c>
      <c r="G114" s="128" t="s">
        <v>2941</v>
      </c>
      <c r="H114" s="128" t="s">
        <v>2948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2934</v>
      </c>
      <c r="B115" s="133" t="s">
        <v>2949</v>
      </c>
      <c r="C115" s="134" t="s">
        <v>2950</v>
      </c>
      <c r="D115" s="135" t="s">
        <v>2951</v>
      </c>
      <c r="E115" s="135" t="s">
        <v>2952</v>
      </c>
      <c r="F115" s="135" t="s">
        <v>2953</v>
      </c>
      <c r="G115" s="135" t="s">
        <v>2954</v>
      </c>
      <c r="H115" s="135" t="s">
        <v>2955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1080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IFERROR(INDEX('Recommendations'!$G$2:$G$230, MATCH(J2,'Recommendations'!$A$2:$A$230,0))="Implemented", FALSE))</xm:f>
            <x14:dxf>
              <font>
                <color rgb="FF000000"/>
              </font>
              <fill>
                <patternFill>
                  <bgColor rgb="FF3C7D22"/>
                </patternFill>
              </fill>
            </x14:dxf>
          </x14:cfRule>
          <x14:cfRule type="expression" priority="2" id="{00000000-000E-0000-0600-000002000000}">
            <xm:f>AND(J2&lt;&gt;"", IFERROR(INDEX('Recommendations'!$G$2:$G$230, MATCH(J2,'Recommendations'!$A$2:$A$230,0))="Compensated", FALSE))</xm:f>
            <x14:dxf>
              <font>
                <color rgb="FF000000"/>
              </font>
              <fill>
                <patternFill>
                  <bgColor rgb="FFC6E0B4"/>
                </patternFill>
              </fill>
            </x14:dxf>
          </x14:cfRule>
          <x14:cfRule type="expression" priority="3" id="{00000000-000E-0000-0600-000003000000}">
            <xm:f>AND(J2&lt;&gt;"", IFERROR(INDEX('Recommendations'!$G$2:$G$230, MATCH(J2,'Recommendations'!$A$2:$A$230,0))="Testing", FALSE))</xm:f>
            <x14:dxf>
              <font>
                <color rgb="FF000000"/>
              </font>
              <fill>
                <patternFill>
                  <bgColor rgb="FFFFC000"/>
                </patternFill>
              </fill>
            </x14:dxf>
          </x14:cfRule>
          <x14:cfRule type="expression" priority="4" id="{00000000-000E-0000-0600-000004000000}">
            <xm:f>AND(J2&lt;&gt;"", IFERROR(INDEX('Recommendations'!$G$2:$G$230, MATCH(J2,'Recommendations'!$A$2:$A$230,0))="Failed", FALSE))</xm:f>
            <x14:dxf>
              <font>
                <color rgb="FF000000"/>
              </font>
              <fill>
                <patternFill>
                  <bgColor rgb="FFD82891"/>
                </patternFill>
              </fill>
            </x14:dxf>
          </x14:cfRule>
          <x14:cfRule type="expression" priority="5" id="{00000000-000E-0000-0600-000005000000}">
            <xm:f>AND(J2&lt;&gt;"", IFERROR(INDEX('Recommendations'!$G$2:$G$230, MATCH(J2,'Recommendations'!$A$2:$A$230,0))="Risk Accepted", FALSE))</xm:f>
            <x14:dxf>
              <font>
                <color rgb="FF000000"/>
              </font>
              <fill>
                <patternFill>
                  <bgColor rgb="FFD9D9D9"/>
                </patternFill>
              </fill>
            </x14:dxf>
          </x14:cfRule>
          <x14:cfRule type="expression" priority="6" id="{00000000-000E-0000-0600-000006000000}">
            <xm:f>AND(J2&lt;&gt;"", IFERROR(INDEX('Recommendations'!$G$2:$G$230, MATCH(J2,'Recommendations'!$A$2:$A$230,0))="N/A",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2956</v>
      </c>
      <c r="B1" s="184" t="s">
        <v>2957</v>
      </c>
      <c r="C1" s="184" t="s">
        <v>0</v>
      </c>
      <c r="D1" s="184" t="s">
        <v>2958</v>
      </c>
      <c r="E1" s="184" t="s">
        <v>2959</v>
      </c>
      <c r="F1" s="184" t="s">
        <v>2960</v>
      </c>
      <c r="G1" s="184" t="s">
        <v>1325</v>
      </c>
      <c r="H1" s="184" t="s">
        <v>1326</v>
      </c>
      <c r="I1" s="184" t="s">
        <v>1327</v>
      </c>
      <c r="J1" s="184" t="s">
        <v>1328</v>
      </c>
      <c r="K1" s="184" t="s">
        <v>1329</v>
      </c>
      <c r="L1" s="184" t="s">
        <v>1330</v>
      </c>
      <c r="M1" s="184" t="s">
        <v>1331</v>
      </c>
      <c r="N1" s="184" t="s">
        <v>1332</v>
      </c>
      <c r="O1" s="184" t="s">
        <v>1333</v>
      </c>
      <c r="P1" s="184" t="s">
        <v>1334</v>
      </c>
      <c r="Q1" s="184" t="s">
        <v>1335</v>
      </c>
      <c r="R1" s="184" t="s">
        <v>1336</v>
      </c>
      <c r="S1" s="184" t="s">
        <v>1337</v>
      </c>
      <c r="T1" s="184" t="s">
        <v>1338</v>
      </c>
      <c r="U1" s="184" t="s">
        <v>1339</v>
      </c>
      <c r="V1" s="184" t="s">
        <v>1340</v>
      </c>
      <c r="W1" s="184" t="s">
        <v>1341</v>
      </c>
      <c r="X1" s="184" t="s">
        <v>1342</v>
      </c>
      <c r="Y1" s="184" t="s">
        <v>1343</v>
      </c>
      <c r="Z1" s="184" t="s">
        <v>1344</v>
      </c>
      <c r="AA1" s="184" t="s">
        <v>1345</v>
      </c>
      <c r="AB1" s="184" t="s">
        <v>1346</v>
      </c>
      <c r="AC1" s="184" t="s">
        <v>1347</v>
      </c>
      <c r="AD1" s="184" t="s">
        <v>1348</v>
      </c>
      <c r="AE1" s="184" t="s">
        <v>1349</v>
      </c>
      <c r="AF1" s="184" t="s">
        <v>1350</v>
      </c>
      <c r="AG1" s="184" t="s">
        <v>1351</v>
      </c>
      <c r="AH1" s="184" t="s">
        <v>1352</v>
      </c>
      <c r="AI1" s="184" t="s">
        <v>1353</v>
      </c>
      <c r="AJ1" s="184" t="s">
        <v>1354</v>
      </c>
      <c r="AK1" s="184" t="s">
        <v>1355</v>
      </c>
      <c r="AL1" s="184" t="s">
        <v>1356</v>
      </c>
      <c r="AM1" s="184" t="s">
        <v>1357</v>
      </c>
      <c r="AN1" s="184" t="s">
        <v>1358</v>
      </c>
      <c r="AO1" s="184" t="s">
        <v>1359</v>
      </c>
      <c r="AP1" s="184" t="s">
        <v>1360</v>
      </c>
      <c r="AQ1" s="184" t="s">
        <v>1361</v>
      </c>
      <c r="AR1" s="184" t="s">
        <v>1362</v>
      </c>
      <c r="AS1" s="184" t="s">
        <v>1363</v>
      </c>
      <c r="AT1" s="184" t="s">
        <v>1364</v>
      </c>
      <c r="AU1" s="185" t="s">
        <v>1365</v>
      </c>
    </row>
    <row r="2" spans="1:47" ht="60" customHeight="1" outlineLevel="1" x14ac:dyDescent="0.35">
      <c r="A2" s="175" t="s">
        <v>2961</v>
      </c>
      <c r="B2" s="149" t="s">
        <v>19</v>
      </c>
      <c r="C2" s="147" t="s">
        <v>2962</v>
      </c>
      <c r="D2" s="153" t="s">
        <v>2963</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2961</v>
      </c>
      <c r="B3" s="150" t="s">
        <v>2964</v>
      </c>
      <c r="C3" s="148" t="s">
        <v>2965</v>
      </c>
      <c r="D3" s="154" t="s">
        <v>2966</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2961</v>
      </c>
      <c r="B4" s="151" t="s">
        <v>2964</v>
      </c>
      <c r="C4" s="152" t="s">
        <v>2967</v>
      </c>
      <c r="D4" s="155" t="s">
        <v>2968</v>
      </c>
      <c r="E4" s="158" t="s">
        <v>2969</v>
      </c>
      <c r="F4" s="161" t="s">
        <v>2970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2961</v>
      </c>
      <c r="B5" s="151" t="s">
        <v>2964</v>
      </c>
      <c r="C5" s="152" t="s">
        <v>2971</v>
      </c>
      <c r="D5" s="155" t="s">
        <v>2972</v>
      </c>
      <c r="E5" s="158" t="s">
        <v>2973</v>
      </c>
      <c r="F5" s="161" t="s">
        <v>2974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2961</v>
      </c>
      <c r="B6" s="151" t="s">
        <v>2964</v>
      </c>
      <c r="C6" s="152" t="s">
        <v>2975</v>
      </c>
      <c r="D6" s="155" t="s">
        <v>2976</v>
      </c>
      <c r="E6" s="158" t="s">
        <v>2977</v>
      </c>
      <c r="F6" s="161" t="s">
        <v>2974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2961</v>
      </c>
      <c r="B7" s="151" t="s">
        <v>2964</v>
      </c>
      <c r="C7" s="152" t="s">
        <v>2978</v>
      </c>
      <c r="D7" s="155" t="s">
        <v>2979</v>
      </c>
      <c r="E7" s="158" t="s">
        <v>2980</v>
      </c>
      <c r="F7" s="161" t="s">
        <v>2974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2961</v>
      </c>
      <c r="B8" s="151" t="s">
        <v>2964</v>
      </c>
      <c r="C8" s="152" t="s">
        <v>2981</v>
      </c>
      <c r="D8" s="155" t="s">
        <v>2982</v>
      </c>
      <c r="E8" s="158" t="s">
        <v>2983</v>
      </c>
      <c r="F8" s="161" t="s">
        <v>2984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2961</v>
      </c>
      <c r="B9" s="150" t="s">
        <v>2985</v>
      </c>
      <c r="C9" s="148" t="s">
        <v>2986</v>
      </c>
      <c r="D9" s="154" t="s">
        <v>2987</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2961</v>
      </c>
      <c r="B10" s="151" t="s">
        <v>2985</v>
      </c>
      <c r="C10" s="152" t="s">
        <v>2988</v>
      </c>
      <c r="D10" s="155" t="s">
        <v>2989</v>
      </c>
      <c r="E10" s="158" t="s">
        <v>2990</v>
      </c>
      <c r="F10" s="161" t="s">
        <v>2970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2961</v>
      </c>
      <c r="B11" s="151" t="s">
        <v>2985</v>
      </c>
      <c r="C11" s="152" t="s">
        <v>2991</v>
      </c>
      <c r="D11" s="155" t="s">
        <v>2992</v>
      </c>
      <c r="E11" s="158" t="s">
        <v>2993</v>
      </c>
      <c r="F11" s="161" t="s">
        <v>2970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2961</v>
      </c>
      <c r="B12" s="151" t="s">
        <v>2985</v>
      </c>
      <c r="C12" s="152" t="s">
        <v>2994</v>
      </c>
      <c r="D12" s="155" t="s">
        <v>2995</v>
      </c>
      <c r="E12" s="158" t="s">
        <v>2996</v>
      </c>
      <c r="F12" s="161" t="s">
        <v>2970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2961</v>
      </c>
      <c r="B13" s="150" t="s">
        <v>2997</v>
      </c>
      <c r="C13" s="148" t="s">
        <v>2998</v>
      </c>
      <c r="D13" s="154" t="s">
        <v>2999</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2961</v>
      </c>
      <c r="B14" s="151" t="s">
        <v>2997</v>
      </c>
      <c r="C14" s="152" t="s">
        <v>3000</v>
      </c>
      <c r="D14" s="155" t="s">
        <v>3001</v>
      </c>
      <c r="E14" s="158" t="s">
        <v>3002</v>
      </c>
      <c r="F14" s="161" t="s">
        <v>2970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2961</v>
      </c>
      <c r="B15" s="151" t="s">
        <v>2997</v>
      </c>
      <c r="C15" s="152" t="s">
        <v>3003</v>
      </c>
      <c r="D15" s="155" t="s">
        <v>3004</v>
      </c>
      <c r="E15" s="158" t="s">
        <v>3005</v>
      </c>
      <c r="F15" s="161" t="s">
        <v>2970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2961</v>
      </c>
      <c r="B16" s="150" t="s">
        <v>3006</v>
      </c>
      <c r="C16" s="148" t="s">
        <v>3007</v>
      </c>
      <c r="D16" s="154" t="s">
        <v>3008</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2961</v>
      </c>
      <c r="B17" s="151" t="s">
        <v>3006</v>
      </c>
      <c r="C17" s="152" t="s">
        <v>3009</v>
      </c>
      <c r="D17" s="155" t="s">
        <v>3010</v>
      </c>
      <c r="E17" s="158" t="s">
        <v>3011</v>
      </c>
      <c r="F17" s="161" t="s">
        <v>2970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2961</v>
      </c>
      <c r="B18" s="151" t="s">
        <v>3006</v>
      </c>
      <c r="C18" s="152" t="s">
        <v>3012</v>
      </c>
      <c r="D18" s="155" t="s">
        <v>3013</v>
      </c>
      <c r="E18" s="158" t="s">
        <v>3014</v>
      </c>
      <c r="F18" s="161" t="s">
        <v>2974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2961</v>
      </c>
      <c r="B19" s="151" t="s">
        <v>3006</v>
      </c>
      <c r="C19" s="152" t="s">
        <v>3015</v>
      </c>
      <c r="D19" s="155" t="s">
        <v>3016</v>
      </c>
      <c r="E19" s="158" t="s">
        <v>3017</v>
      </c>
      <c r="F19" s="161" t="s">
        <v>2970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2961</v>
      </c>
      <c r="B20" s="151" t="s">
        <v>3006</v>
      </c>
      <c r="C20" s="152" t="s">
        <v>3018</v>
      </c>
      <c r="D20" s="155" t="s">
        <v>3019</v>
      </c>
      <c r="E20" s="158" t="s">
        <v>3020</v>
      </c>
      <c r="F20" s="161" t="s">
        <v>2970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2961</v>
      </c>
      <c r="B21" s="151" t="s">
        <v>3006</v>
      </c>
      <c r="C21" s="152" t="s">
        <v>3021</v>
      </c>
      <c r="D21" s="155" t="s">
        <v>3022</v>
      </c>
      <c r="E21" s="158" t="s">
        <v>3023</v>
      </c>
      <c r="F21" s="161" t="s">
        <v>2974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2961</v>
      </c>
      <c r="B22" s="151" t="s">
        <v>3006</v>
      </c>
      <c r="C22" s="152" t="s">
        <v>3024</v>
      </c>
      <c r="D22" s="155" t="s">
        <v>3025</v>
      </c>
      <c r="E22" s="158" t="s">
        <v>3026</v>
      </c>
      <c r="F22" s="161" t="s">
        <v>2970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2961</v>
      </c>
      <c r="B23" s="151" t="s">
        <v>3006</v>
      </c>
      <c r="C23" s="152" t="s">
        <v>3027</v>
      </c>
      <c r="D23" s="155" t="s">
        <v>3028</v>
      </c>
      <c r="E23" s="158" t="s">
        <v>3029</v>
      </c>
      <c r="F23" s="161" t="s">
        <v>2970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2961</v>
      </c>
      <c r="B24" s="150" t="s">
        <v>3030</v>
      </c>
      <c r="C24" s="148" t="s">
        <v>3031</v>
      </c>
      <c r="D24" s="154" t="s">
        <v>3032</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2961</v>
      </c>
      <c r="B25" s="151" t="s">
        <v>3030</v>
      </c>
      <c r="C25" s="152" t="s">
        <v>3033</v>
      </c>
      <c r="D25" s="155" t="s">
        <v>3034</v>
      </c>
      <c r="E25" s="158" t="s">
        <v>3035</v>
      </c>
      <c r="F25" s="161" t="s">
        <v>2970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2961</v>
      </c>
      <c r="B26" s="151" t="s">
        <v>3030</v>
      </c>
      <c r="C26" s="152" t="s">
        <v>3036</v>
      </c>
      <c r="D26" s="155" t="s">
        <v>3037</v>
      </c>
      <c r="E26" s="158" t="s">
        <v>3038</v>
      </c>
      <c r="F26" s="161" t="s">
        <v>2970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2961</v>
      </c>
      <c r="B27" s="151" t="s">
        <v>3030</v>
      </c>
      <c r="C27" s="152" t="s">
        <v>3039</v>
      </c>
      <c r="D27" s="155" t="s">
        <v>3040</v>
      </c>
      <c r="E27" s="158" t="s">
        <v>3041</v>
      </c>
      <c r="F27" s="161" t="s">
        <v>2974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2961</v>
      </c>
      <c r="B28" s="151" t="s">
        <v>3030</v>
      </c>
      <c r="C28" s="152" t="s">
        <v>3042</v>
      </c>
      <c r="D28" s="155" t="s">
        <v>3043</v>
      </c>
      <c r="E28" s="158" t="s">
        <v>3044</v>
      </c>
      <c r="F28" s="161" t="s">
        <v>2970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2961</v>
      </c>
      <c r="B29" s="150" t="s">
        <v>3045</v>
      </c>
      <c r="C29" s="148" t="s">
        <v>3046</v>
      </c>
      <c r="D29" s="154" t="s">
        <v>3047</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2961</v>
      </c>
      <c r="B30" s="151" t="s">
        <v>3045</v>
      </c>
      <c r="C30" s="152" t="s">
        <v>3048</v>
      </c>
      <c r="D30" s="155" t="s">
        <v>3049</v>
      </c>
      <c r="E30" s="158" t="s">
        <v>3050</v>
      </c>
      <c r="F30" s="161" t="s">
        <v>2984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2961</v>
      </c>
      <c r="B31" s="151" t="s">
        <v>3045</v>
      </c>
      <c r="C31" s="152" t="s">
        <v>3051</v>
      </c>
      <c r="D31" s="155" t="s">
        <v>3052</v>
      </c>
      <c r="E31" s="158" t="s">
        <v>3053</v>
      </c>
      <c r="F31" s="161" t="s">
        <v>2984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2961</v>
      </c>
      <c r="B32" s="151" t="s">
        <v>3045</v>
      </c>
      <c r="C32" s="152" t="s">
        <v>3054</v>
      </c>
      <c r="D32" s="155" t="s">
        <v>3055</v>
      </c>
      <c r="E32" s="158" t="s">
        <v>3056</v>
      </c>
      <c r="F32" s="161" t="s">
        <v>2984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2961</v>
      </c>
      <c r="B33" s="151" t="s">
        <v>3045</v>
      </c>
      <c r="C33" s="152" t="s">
        <v>3057</v>
      </c>
      <c r="D33" s="155" t="s">
        <v>3058</v>
      </c>
      <c r="E33" s="158" t="s">
        <v>3059</v>
      </c>
      <c r="F33" s="161" t="s">
        <v>2984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2961</v>
      </c>
      <c r="B34" s="151" t="s">
        <v>3045</v>
      </c>
      <c r="C34" s="152" t="s">
        <v>3060</v>
      </c>
      <c r="D34" s="155" t="s">
        <v>3061</v>
      </c>
      <c r="E34" s="158" t="s">
        <v>3062</v>
      </c>
      <c r="F34" s="161" t="s">
        <v>2984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2961</v>
      </c>
      <c r="B35" s="151" t="s">
        <v>3045</v>
      </c>
      <c r="C35" s="152" t="s">
        <v>3063</v>
      </c>
      <c r="D35" s="155" t="s">
        <v>3064</v>
      </c>
      <c r="E35" s="158" t="s">
        <v>3065</v>
      </c>
      <c r="F35" s="161" t="s">
        <v>2984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2961</v>
      </c>
      <c r="B36" s="151" t="s">
        <v>3045</v>
      </c>
      <c r="C36" s="152" t="s">
        <v>3066</v>
      </c>
      <c r="D36" s="155" t="s">
        <v>3067</v>
      </c>
      <c r="E36" s="158" t="s">
        <v>3068</v>
      </c>
      <c r="F36" s="161" t="s">
        <v>2984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2961</v>
      </c>
      <c r="B37" s="151" t="s">
        <v>3045</v>
      </c>
      <c r="C37" s="152" t="s">
        <v>3069</v>
      </c>
      <c r="D37" s="155" t="s">
        <v>3070</v>
      </c>
      <c r="E37" s="158" t="s">
        <v>3071</v>
      </c>
      <c r="F37" s="161" t="s">
        <v>2984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2961</v>
      </c>
      <c r="B38" s="151" t="s">
        <v>3045</v>
      </c>
      <c r="C38" s="152" t="s">
        <v>3072</v>
      </c>
      <c r="D38" s="155" t="s">
        <v>3073</v>
      </c>
      <c r="E38" s="158" t="s">
        <v>3074</v>
      </c>
      <c r="F38" s="161" t="s">
        <v>2984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2961</v>
      </c>
      <c r="B39" s="151" t="s">
        <v>3045</v>
      </c>
      <c r="C39" s="152" t="s">
        <v>3075</v>
      </c>
      <c r="D39" s="155" t="s">
        <v>3076</v>
      </c>
      <c r="E39" s="158" t="s">
        <v>3077</v>
      </c>
      <c r="F39" s="161" t="s">
        <v>2984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3078</v>
      </c>
      <c r="B40" s="149" t="s">
        <v>19</v>
      </c>
      <c r="C40" s="147" t="s">
        <v>3079</v>
      </c>
      <c r="D40" s="153" t="s">
        <v>3080</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3078</v>
      </c>
      <c r="B41" s="150" t="s">
        <v>3081</v>
      </c>
      <c r="C41" s="148" t="s">
        <v>3082</v>
      </c>
      <c r="D41" s="154" t="s">
        <v>3083</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3078</v>
      </c>
      <c r="B42" s="151" t="s">
        <v>3081</v>
      </c>
      <c r="C42" s="152" t="s">
        <v>3084</v>
      </c>
      <c r="D42" s="155" t="s">
        <v>3085</v>
      </c>
      <c r="E42" s="158" t="s">
        <v>3086</v>
      </c>
      <c r="F42" s="161" t="s">
        <v>2970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3078</v>
      </c>
      <c r="B43" s="151" t="s">
        <v>3081</v>
      </c>
      <c r="C43" s="152" t="s">
        <v>3087</v>
      </c>
      <c r="D43" s="155" t="s">
        <v>3088</v>
      </c>
      <c r="E43" s="158" t="s">
        <v>3089</v>
      </c>
      <c r="F43" s="161" t="s">
        <v>2970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3078</v>
      </c>
      <c r="B44" s="151" t="s">
        <v>3081</v>
      </c>
      <c r="C44" s="152" t="s">
        <v>3090</v>
      </c>
      <c r="D44" s="155" t="s">
        <v>3091</v>
      </c>
      <c r="E44" s="158" t="s">
        <v>3092</v>
      </c>
      <c r="F44" s="161" t="s">
        <v>2974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3078</v>
      </c>
      <c r="B45" s="151" t="s">
        <v>3081</v>
      </c>
      <c r="C45" s="152" t="s">
        <v>3093</v>
      </c>
      <c r="D45" s="155" t="s">
        <v>3094</v>
      </c>
      <c r="E45" s="158" t="s">
        <v>3095</v>
      </c>
      <c r="F45" s="161" t="s">
        <v>2984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3078</v>
      </c>
      <c r="B46" s="151" t="s">
        <v>3081</v>
      </c>
      <c r="C46" s="152" t="s">
        <v>3096</v>
      </c>
      <c r="D46" s="155" t="s">
        <v>3097</v>
      </c>
      <c r="E46" s="158" t="s">
        <v>3098</v>
      </c>
      <c r="F46" s="161" t="s">
        <v>2970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3078</v>
      </c>
      <c r="B47" s="151" t="s">
        <v>3081</v>
      </c>
      <c r="C47" s="152" t="s">
        <v>3099</v>
      </c>
      <c r="D47" s="155" t="s">
        <v>3100</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3078</v>
      </c>
      <c r="B48" s="151" t="s">
        <v>3081</v>
      </c>
      <c r="C48" s="152" t="s">
        <v>3101</v>
      </c>
      <c r="D48" s="155" t="s">
        <v>3102</v>
      </c>
      <c r="E48" s="158" t="s">
        <v>3103</v>
      </c>
      <c r="F48" s="161" t="s">
        <v>2970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3078</v>
      </c>
      <c r="B49" s="151" t="s">
        <v>3081</v>
      </c>
      <c r="C49" s="152" t="s">
        <v>3104</v>
      </c>
      <c r="D49" s="155" t="s">
        <v>3105</v>
      </c>
      <c r="E49" s="158" t="s">
        <v>3106</v>
      </c>
      <c r="F49" s="161" t="s">
        <v>2974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3078</v>
      </c>
      <c r="B50" s="150" t="s">
        <v>3107</v>
      </c>
      <c r="C50" s="148" t="s">
        <v>3108</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3078</v>
      </c>
      <c r="B51" s="151" t="s">
        <v>3107</v>
      </c>
      <c r="C51" s="152" t="s">
        <v>3109</v>
      </c>
      <c r="D51" s="155" t="s">
        <v>3110</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3078</v>
      </c>
      <c r="B52" s="151" t="s">
        <v>3107</v>
      </c>
      <c r="C52" s="152" t="s">
        <v>3111</v>
      </c>
      <c r="D52" s="155" t="s">
        <v>3112</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3078</v>
      </c>
      <c r="B53" s="151" t="s">
        <v>3107</v>
      </c>
      <c r="C53" s="152" t="s">
        <v>3113</v>
      </c>
      <c r="D53" s="155" t="s">
        <v>3114</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3078</v>
      </c>
      <c r="B54" s="151" t="s">
        <v>3107</v>
      </c>
      <c r="C54" s="152" t="s">
        <v>3115</v>
      </c>
      <c r="D54" s="155" t="s">
        <v>3116</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3078</v>
      </c>
      <c r="B55" s="151" t="s">
        <v>3107</v>
      </c>
      <c r="C55" s="152" t="s">
        <v>3117</v>
      </c>
      <c r="D55" s="155" t="s">
        <v>3118</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3078</v>
      </c>
      <c r="B56" s="150" t="s">
        <v>1232</v>
      </c>
      <c r="C56" s="148" t="s">
        <v>3119</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3078</v>
      </c>
      <c r="B57" s="151" t="s">
        <v>1232</v>
      </c>
      <c r="C57" s="152" t="s">
        <v>3120</v>
      </c>
      <c r="D57" s="155" t="s">
        <v>3121</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3078</v>
      </c>
      <c r="B58" s="151" t="s">
        <v>1232</v>
      </c>
      <c r="C58" s="152" t="s">
        <v>3122</v>
      </c>
      <c r="D58" s="155" t="s">
        <v>3123</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3078</v>
      </c>
      <c r="B59" s="151" t="s">
        <v>1232</v>
      </c>
      <c r="C59" s="152" t="s">
        <v>3124</v>
      </c>
      <c r="D59" s="155" t="s">
        <v>3125</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3078</v>
      </c>
      <c r="B60" s="151" t="s">
        <v>1232</v>
      </c>
      <c r="C60" s="152" t="s">
        <v>3126</v>
      </c>
      <c r="D60" s="155" t="s">
        <v>3127</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3078</v>
      </c>
      <c r="B61" s="150" t="s">
        <v>3128</v>
      </c>
      <c r="C61" s="148" t="s">
        <v>3129</v>
      </c>
      <c r="D61" s="154" t="s">
        <v>3130</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3078</v>
      </c>
      <c r="B62" s="151" t="s">
        <v>3128</v>
      </c>
      <c r="C62" s="152" t="s">
        <v>3131</v>
      </c>
      <c r="D62" s="155" t="s">
        <v>3132</v>
      </c>
      <c r="E62" s="158" t="s">
        <v>3133</v>
      </c>
      <c r="F62" s="161" t="s">
        <v>2970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3078</v>
      </c>
      <c r="B63" s="151" t="s">
        <v>3128</v>
      </c>
      <c r="C63" s="152" t="s">
        <v>3134</v>
      </c>
      <c r="D63" s="155" t="s">
        <v>3135</v>
      </c>
      <c r="E63" s="158" t="s">
        <v>3136</v>
      </c>
      <c r="F63" s="161" t="s">
        <v>2974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3078</v>
      </c>
      <c r="B64" s="151" t="s">
        <v>3128</v>
      </c>
      <c r="C64" s="152" t="s">
        <v>3137</v>
      </c>
      <c r="D64" s="155" t="s">
        <v>3138</v>
      </c>
      <c r="E64" s="158" t="s">
        <v>3139</v>
      </c>
      <c r="F64" s="161" t="s">
        <v>2970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3078</v>
      </c>
      <c r="B65" s="151" t="s">
        <v>3128</v>
      </c>
      <c r="C65" s="152" t="s">
        <v>3140</v>
      </c>
      <c r="D65" s="155" t="s">
        <v>3141</v>
      </c>
      <c r="E65" s="158" t="s">
        <v>3142</v>
      </c>
      <c r="F65" s="161" t="s">
        <v>2970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3078</v>
      </c>
      <c r="B66" s="150" t="s">
        <v>2736</v>
      </c>
      <c r="C66" s="148" t="s">
        <v>3143</v>
      </c>
      <c r="D66" s="154" t="s">
        <v>3144</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3078</v>
      </c>
      <c r="B67" s="151" t="s">
        <v>2736</v>
      </c>
      <c r="C67" s="152" t="s">
        <v>3145</v>
      </c>
      <c r="D67" s="155" t="s">
        <v>3146</v>
      </c>
      <c r="E67" s="158" t="s">
        <v>3147</v>
      </c>
      <c r="F67" s="161" t="s">
        <v>2970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3078</v>
      </c>
      <c r="B68" s="151" t="s">
        <v>2736</v>
      </c>
      <c r="C68" s="152" t="s">
        <v>3148</v>
      </c>
      <c r="D68" s="155" t="s">
        <v>3149</v>
      </c>
      <c r="E68" s="158" t="s">
        <v>3150</v>
      </c>
      <c r="F68" s="161" t="s">
        <v>2970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3078</v>
      </c>
      <c r="B69" s="151" t="s">
        <v>2736</v>
      </c>
      <c r="C69" s="152" t="s">
        <v>3151</v>
      </c>
      <c r="D69" s="155" t="s">
        <v>3152</v>
      </c>
      <c r="E69" s="158" t="s">
        <v>3153</v>
      </c>
      <c r="F69" s="161" t="s">
        <v>2974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3078</v>
      </c>
      <c r="B70" s="151" t="s">
        <v>2736</v>
      </c>
      <c r="C70" s="152" t="s">
        <v>3154</v>
      </c>
      <c r="D70" s="155" t="s">
        <v>3155</v>
      </c>
      <c r="E70" s="158" t="s">
        <v>3156</v>
      </c>
      <c r="F70" s="161" t="s">
        <v>2970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3078</v>
      </c>
      <c r="B71" s="151" t="s">
        <v>2736</v>
      </c>
      <c r="C71" s="152" t="s">
        <v>3157</v>
      </c>
      <c r="D71" s="155" t="s">
        <v>3158</v>
      </c>
      <c r="E71" s="158" t="s">
        <v>3159</v>
      </c>
      <c r="F71" s="161" t="s">
        <v>2970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3078</v>
      </c>
      <c r="B72" s="151" t="s">
        <v>2736</v>
      </c>
      <c r="C72" s="152" t="s">
        <v>3160</v>
      </c>
      <c r="D72" s="155" t="s">
        <v>3161</v>
      </c>
      <c r="E72" s="158" t="s">
        <v>3162</v>
      </c>
      <c r="F72" s="161" t="s">
        <v>2970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3078</v>
      </c>
      <c r="B73" s="151" t="s">
        <v>2736</v>
      </c>
      <c r="C73" s="152" t="s">
        <v>3163</v>
      </c>
      <c r="D73" s="155" t="s">
        <v>3164</v>
      </c>
      <c r="E73" s="158" t="s">
        <v>3165</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3078</v>
      </c>
      <c r="B74" s="151" t="s">
        <v>2736</v>
      </c>
      <c r="C74" s="152" t="s">
        <v>3166</v>
      </c>
      <c r="D74" s="155" t="s">
        <v>3167</v>
      </c>
      <c r="E74" s="158" t="s">
        <v>3168</v>
      </c>
      <c r="F74" s="161" t="s">
        <v>2974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3078</v>
      </c>
      <c r="B75" s="151" t="s">
        <v>2736</v>
      </c>
      <c r="C75" s="152" t="s">
        <v>3169</v>
      </c>
      <c r="D75" s="155" t="s">
        <v>3170</v>
      </c>
      <c r="E75" s="158" t="s">
        <v>3171</v>
      </c>
      <c r="F75" s="161" t="s">
        <v>2984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3078</v>
      </c>
      <c r="B76" s="151" t="s">
        <v>2736</v>
      </c>
      <c r="C76" s="152" t="s">
        <v>3172</v>
      </c>
      <c r="D76" s="155" t="s">
        <v>3173</v>
      </c>
      <c r="E76" s="158" t="s">
        <v>3174</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3078</v>
      </c>
      <c r="B77" s="150" t="s">
        <v>3006</v>
      </c>
      <c r="C77" s="148" t="s">
        <v>3175</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3078</v>
      </c>
      <c r="B78" s="151" t="s">
        <v>3006</v>
      </c>
      <c r="C78" s="152" t="s">
        <v>3176</v>
      </c>
      <c r="D78" s="155" t="s">
        <v>3177</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3078</v>
      </c>
      <c r="B79" s="151" t="s">
        <v>3006</v>
      </c>
      <c r="C79" s="152" t="s">
        <v>3178</v>
      </c>
      <c r="D79" s="155" t="s">
        <v>3179</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3078</v>
      </c>
      <c r="B80" s="151" t="s">
        <v>3006</v>
      </c>
      <c r="C80" s="152" t="s">
        <v>3180</v>
      </c>
      <c r="D80" s="155" t="s">
        <v>3181</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3078</v>
      </c>
      <c r="B81" s="150" t="s">
        <v>2934</v>
      </c>
      <c r="C81" s="148" t="s">
        <v>3182</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3078</v>
      </c>
      <c r="B82" s="151" t="s">
        <v>2934</v>
      </c>
      <c r="C82" s="152" t="s">
        <v>3183</v>
      </c>
      <c r="D82" s="155" t="s">
        <v>3184</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3078</v>
      </c>
      <c r="B83" s="151" t="s">
        <v>2934</v>
      </c>
      <c r="C83" s="152" t="s">
        <v>3185</v>
      </c>
      <c r="D83" s="155" t="s">
        <v>3186</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3078</v>
      </c>
      <c r="B84" s="151" t="s">
        <v>2934</v>
      </c>
      <c r="C84" s="152" t="s">
        <v>3187</v>
      </c>
      <c r="D84" s="155" t="s">
        <v>3188</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3078</v>
      </c>
      <c r="B85" s="151" t="s">
        <v>2934</v>
      </c>
      <c r="C85" s="152" t="s">
        <v>3189</v>
      </c>
      <c r="D85" s="155" t="s">
        <v>3190</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3078</v>
      </c>
      <c r="B86" s="151" t="s">
        <v>2934</v>
      </c>
      <c r="C86" s="152" t="s">
        <v>3191</v>
      </c>
      <c r="D86" s="155" t="s">
        <v>3192</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3193</v>
      </c>
      <c r="B87" s="149" t="s">
        <v>19</v>
      </c>
      <c r="C87" s="147" t="s">
        <v>3194</v>
      </c>
      <c r="D87" s="153" t="s">
        <v>3195</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3193</v>
      </c>
      <c r="B88" s="150" t="s">
        <v>3196</v>
      </c>
      <c r="C88" s="148" t="s">
        <v>3197</v>
      </c>
      <c r="D88" s="154" t="s">
        <v>3198</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3193</v>
      </c>
      <c r="B89" s="151" t="s">
        <v>3196</v>
      </c>
      <c r="C89" s="152" t="s">
        <v>3199</v>
      </c>
      <c r="D89" s="155" t="s">
        <v>3200</v>
      </c>
      <c r="E89" s="158" t="s">
        <v>3201</v>
      </c>
      <c r="F89" s="161" t="s">
        <v>2970</v>
      </c>
      <c r="G89" s="164">
        <f>IF(COUNTIF(H89:AU89,"&lt;&gt;")=0,"",SUMPRODUCT(((Recommendations[ImplStatus]="Implemented")+(Recommendations[ImplStatus]="Compensated"))*ISNUMBER(MATCH(Recommendations[Id],H89:AU89,0)))/COUNTIF(H89:AU89,"&lt;&gt;"))</f>
        <v>0</v>
      </c>
      <c r="H89" s="167" t="s">
        <v>112</v>
      </c>
      <c r="I89" s="167" t="s">
        <v>151</v>
      </c>
      <c r="J89" s="167" t="s">
        <v>171</v>
      </c>
      <c r="K89" s="167" t="s">
        <v>305</v>
      </c>
      <c r="L89" s="167" t="s">
        <v>310</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3193</v>
      </c>
      <c r="B90" s="151" t="s">
        <v>3196</v>
      </c>
      <c r="C90" s="152" t="s">
        <v>3202</v>
      </c>
      <c r="D90" s="155" t="s">
        <v>3203</v>
      </c>
      <c r="E90" s="158" t="s">
        <v>3204</v>
      </c>
      <c r="F90" s="161" t="s">
        <v>2974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3193</v>
      </c>
      <c r="B91" s="151" t="s">
        <v>3196</v>
      </c>
      <c r="C91" s="152" t="s">
        <v>3205</v>
      </c>
      <c r="D91" s="155" t="s">
        <v>3206</v>
      </c>
      <c r="E91" s="158" t="s">
        <v>3207</v>
      </c>
      <c r="F91" s="161" t="s">
        <v>2970</v>
      </c>
      <c r="G91" s="164">
        <f>IF(COUNTIF(H91:AU91,"&lt;&gt;")=0,"",SUMPRODUCT(((Recommendations[ImplStatus]="Implemented")+(Recommendations[ImplStatus]="Compensated"))*ISNUMBER(MATCH(Recommendations[Id],H91:AU91,0)))/COUNTIF(H91:AU91,"&lt;&gt;"))</f>
        <v>0</v>
      </c>
      <c r="H91" s="167" t="s">
        <v>191</v>
      </c>
      <c r="I91" s="167" t="s">
        <v>196</v>
      </c>
      <c r="J91" s="167" t="s">
        <v>325</v>
      </c>
      <c r="K91" s="167" t="s">
        <v>896</v>
      </c>
      <c r="L91" s="167" t="s">
        <v>1041</v>
      </c>
      <c r="M91" s="167" t="s">
        <v>1046</v>
      </c>
      <c r="N91" s="167" t="s">
        <v>1051</v>
      </c>
      <c r="O91" s="167" t="s">
        <v>1060</v>
      </c>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3193</v>
      </c>
      <c r="B92" s="151" t="s">
        <v>3196</v>
      </c>
      <c r="C92" s="152" t="s">
        <v>3208</v>
      </c>
      <c r="D92" s="155" t="s">
        <v>3209</v>
      </c>
      <c r="E92" s="158" t="s">
        <v>3210</v>
      </c>
      <c r="F92" s="161" t="s">
        <v>2970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3193</v>
      </c>
      <c r="B93" s="151" t="s">
        <v>3196</v>
      </c>
      <c r="C93" s="152" t="s">
        <v>3211</v>
      </c>
      <c r="D93" s="155" t="s">
        <v>3212</v>
      </c>
      <c r="E93" s="158" t="s">
        <v>3213</v>
      </c>
      <c r="F93" s="161" t="s">
        <v>2970</v>
      </c>
      <c r="G93" s="164">
        <f>IF(COUNTIF(H93:AU93,"&lt;&gt;")=0,"",SUMPRODUCT(((Recommendations[ImplStatus]="Implemented")+(Recommendations[ImplStatus]="Compensated"))*ISNUMBER(MATCH(Recommendations[Id],H93:AU93,0)))/COUNTIF(H93:AU93,"&lt;&gt;"))</f>
        <v>0</v>
      </c>
      <c r="H93" s="167" t="s">
        <v>39</v>
      </c>
      <c r="I93" s="167" t="s">
        <v>44</v>
      </c>
      <c r="J93" s="167" t="s">
        <v>49</v>
      </c>
      <c r="K93" s="167" t="s">
        <v>54</v>
      </c>
      <c r="L93" s="167" t="s">
        <v>60</v>
      </c>
      <c r="M93" s="167" t="s">
        <v>70</v>
      </c>
      <c r="N93" s="167" t="s">
        <v>75</v>
      </c>
      <c r="O93" s="167" t="s">
        <v>79</v>
      </c>
      <c r="P93" s="167" t="s">
        <v>83</v>
      </c>
      <c r="Q93" s="167" t="s">
        <v>88</v>
      </c>
      <c r="R93" s="167" t="s">
        <v>117</v>
      </c>
      <c r="S93" s="167" t="s">
        <v>122</v>
      </c>
      <c r="T93" s="167" t="s">
        <v>127</v>
      </c>
      <c r="U93" s="167" t="s">
        <v>132</v>
      </c>
      <c r="V93" s="167" t="s">
        <v>137</v>
      </c>
      <c r="W93" s="167" t="s">
        <v>142</v>
      </c>
      <c r="X93" s="167" t="s">
        <v>147</v>
      </c>
      <c r="Y93" s="167" t="s">
        <v>156</v>
      </c>
      <c r="Z93" s="167" t="s">
        <v>161</v>
      </c>
      <c r="AA93" s="167" t="s">
        <v>166</v>
      </c>
      <c r="AB93" s="167" t="s">
        <v>176</v>
      </c>
      <c r="AC93" s="167" t="s">
        <v>186</v>
      </c>
      <c r="AD93" s="167" t="s">
        <v>315</v>
      </c>
      <c r="AE93" s="167" t="s">
        <v>859</v>
      </c>
      <c r="AF93" s="167" t="s">
        <v>874</v>
      </c>
      <c r="AG93" s="167" t="s">
        <v>882</v>
      </c>
      <c r="AH93" s="167" t="s">
        <v>887</v>
      </c>
      <c r="AI93" s="167"/>
      <c r="AJ93" s="167"/>
      <c r="AK93" s="167"/>
      <c r="AL93" s="167"/>
      <c r="AM93" s="167"/>
      <c r="AN93" s="167"/>
      <c r="AO93" s="167"/>
      <c r="AP93" s="167"/>
      <c r="AQ93" s="167"/>
      <c r="AR93" s="167"/>
      <c r="AS93" s="167"/>
      <c r="AT93" s="167"/>
      <c r="AU93" s="181"/>
    </row>
    <row r="94" spans="1:47" ht="60" customHeight="1" x14ac:dyDescent="0.35">
      <c r="A94" s="177" t="s">
        <v>3193</v>
      </c>
      <c r="B94" s="151" t="s">
        <v>3196</v>
      </c>
      <c r="C94" s="152" t="s">
        <v>3214</v>
      </c>
      <c r="D94" s="155" t="s">
        <v>3215</v>
      </c>
      <c r="E94" s="158" t="s">
        <v>3216</v>
      </c>
      <c r="F94" s="161" t="s">
        <v>2974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3193</v>
      </c>
      <c r="B95" s="150" t="s">
        <v>3217</v>
      </c>
      <c r="C95" s="148" t="s">
        <v>3218</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3193</v>
      </c>
      <c r="B96" s="151" t="s">
        <v>3217</v>
      </c>
      <c r="C96" s="152" t="s">
        <v>3219</v>
      </c>
      <c r="D96" s="155" t="s">
        <v>3220</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3193</v>
      </c>
      <c r="B97" s="151" t="s">
        <v>3217</v>
      </c>
      <c r="C97" s="152" t="s">
        <v>3221</v>
      </c>
      <c r="D97" s="155" t="s">
        <v>3222</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3193</v>
      </c>
      <c r="B98" s="151" t="s">
        <v>3217</v>
      </c>
      <c r="C98" s="152" t="s">
        <v>3223</v>
      </c>
      <c r="D98" s="155" t="s">
        <v>3224</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3193</v>
      </c>
      <c r="B99" s="151" t="s">
        <v>3217</v>
      </c>
      <c r="C99" s="152" t="s">
        <v>3225</v>
      </c>
      <c r="D99" s="155" t="s">
        <v>3226</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3193</v>
      </c>
      <c r="B100" s="151" t="s">
        <v>3217</v>
      </c>
      <c r="C100" s="152" t="s">
        <v>3227</v>
      </c>
      <c r="D100" s="155" t="s">
        <v>3228</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3193</v>
      </c>
      <c r="B101" s="151" t="s">
        <v>3217</v>
      </c>
      <c r="C101" s="152" t="s">
        <v>3229</v>
      </c>
      <c r="D101" s="155" t="s">
        <v>3230</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3193</v>
      </c>
      <c r="B102" s="151" t="s">
        <v>3217</v>
      </c>
      <c r="C102" s="152" t="s">
        <v>3231</v>
      </c>
      <c r="D102" s="155" t="s">
        <v>3232</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3193</v>
      </c>
      <c r="B103" s="150" t="s">
        <v>2377</v>
      </c>
      <c r="C103" s="148" t="s">
        <v>3233</v>
      </c>
      <c r="D103" s="154" t="s">
        <v>3234</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3193</v>
      </c>
      <c r="B104" s="151" t="s">
        <v>2377</v>
      </c>
      <c r="C104" s="152" t="s">
        <v>3235</v>
      </c>
      <c r="D104" s="155" t="s">
        <v>3236</v>
      </c>
      <c r="E104" s="158" t="s">
        <v>3237</v>
      </c>
      <c r="F104" s="161" t="s">
        <v>2970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3193</v>
      </c>
      <c r="B105" s="151" t="s">
        <v>2377</v>
      </c>
      <c r="C105" s="152" t="s">
        <v>3238</v>
      </c>
      <c r="D105" s="155" t="s">
        <v>3239</v>
      </c>
      <c r="E105" s="158" t="s">
        <v>3240</v>
      </c>
      <c r="F105" s="161" t="s">
        <v>2974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3193</v>
      </c>
      <c r="B106" s="151" t="s">
        <v>2377</v>
      </c>
      <c r="C106" s="152" t="s">
        <v>3241</v>
      </c>
      <c r="D106" s="155" t="s">
        <v>3242</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3193</v>
      </c>
      <c r="B107" s="151" t="s">
        <v>2377</v>
      </c>
      <c r="C107" s="152" t="s">
        <v>3243</v>
      </c>
      <c r="D107" s="155" t="s">
        <v>3244</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3193</v>
      </c>
      <c r="B108" s="151" t="s">
        <v>2377</v>
      </c>
      <c r="C108" s="152" t="s">
        <v>3245</v>
      </c>
      <c r="D108" s="155" t="s">
        <v>3246</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3193</v>
      </c>
      <c r="B109" s="150" t="s">
        <v>3247</v>
      </c>
      <c r="C109" s="148" t="s">
        <v>3248</v>
      </c>
      <c r="D109" s="154" t="s">
        <v>3249</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3193</v>
      </c>
      <c r="B110" s="151" t="s">
        <v>3247</v>
      </c>
      <c r="C110" s="152" t="s">
        <v>3250</v>
      </c>
      <c r="D110" s="155" t="s">
        <v>3251</v>
      </c>
      <c r="E110" s="158" t="s">
        <v>3252</v>
      </c>
      <c r="F110" s="161" t="s">
        <v>2970</v>
      </c>
      <c r="G110" s="164">
        <f>IF(COUNTIF(H110:AU110,"&lt;&gt;")=0,"",SUMPRODUCT(((Recommendations[ImplStatus]="Implemented")+(Recommendations[ImplStatus]="Compensated"))*ISNUMBER(MATCH(Recommendations[Id],H110:AU110,0)))/COUNTIF(H110:AU110,"&lt;&gt;"))</f>
        <v>0</v>
      </c>
      <c r="H110" s="167" t="s">
        <v>93</v>
      </c>
      <c r="I110" s="167" t="s">
        <v>98</v>
      </c>
      <c r="J110" s="167" t="s">
        <v>103</v>
      </c>
      <c r="K110" s="167" t="s">
        <v>107</v>
      </c>
      <c r="L110" s="167" t="s">
        <v>215</v>
      </c>
      <c r="M110" s="167" t="s">
        <v>906</v>
      </c>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3193</v>
      </c>
      <c r="B111" s="151" t="s">
        <v>3247</v>
      </c>
      <c r="C111" s="152" t="s">
        <v>3253</v>
      </c>
      <c r="D111" s="155" t="s">
        <v>3254</v>
      </c>
      <c r="E111" s="158" t="s">
        <v>3255</v>
      </c>
      <c r="F111" s="161" t="s">
        <v>2970</v>
      </c>
      <c r="G111" s="164">
        <f>IF(COUNTIF(H111:AU111,"&lt;&gt;")=0,"",SUMPRODUCT(((Recommendations[ImplStatus]="Implemented")+(Recommendations[ImplStatus]="Compensated"))*ISNUMBER(MATCH(Recommendations[Id],H111:AU111,0)))/COUNTIF(H111:AU111,"&lt;&gt;"))</f>
        <v>0</v>
      </c>
      <c r="H111" s="167" t="s">
        <v>850</v>
      </c>
      <c r="I111" s="167" t="s">
        <v>864</v>
      </c>
      <c r="J111" s="167" t="s">
        <v>869</v>
      </c>
      <c r="K111" s="167" t="s">
        <v>916</v>
      </c>
      <c r="L111" s="167" t="s">
        <v>921</v>
      </c>
      <c r="M111" s="167" t="s">
        <v>936</v>
      </c>
      <c r="N111" s="167" t="s">
        <v>965</v>
      </c>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3193</v>
      </c>
      <c r="B112" s="151" t="s">
        <v>3247</v>
      </c>
      <c r="C112" s="152" t="s">
        <v>3256</v>
      </c>
      <c r="D112" s="155" t="s">
        <v>3257</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3193</v>
      </c>
      <c r="B113" s="151" t="s">
        <v>3247</v>
      </c>
      <c r="C113" s="152" t="s">
        <v>3258</v>
      </c>
      <c r="D113" s="155" t="s">
        <v>3259</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3193</v>
      </c>
      <c r="B114" s="151" t="s">
        <v>3247</v>
      </c>
      <c r="C114" s="152" t="s">
        <v>3260</v>
      </c>
      <c r="D114" s="155" t="s">
        <v>3261</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3193</v>
      </c>
      <c r="B115" s="151" t="s">
        <v>3247</v>
      </c>
      <c r="C115" s="152" t="s">
        <v>3262</v>
      </c>
      <c r="D115" s="155" t="s">
        <v>3263</v>
      </c>
      <c r="E115" s="158"/>
      <c r="F115" s="161" t="s">
        <v>19</v>
      </c>
      <c r="G115" s="164">
        <f>IF(COUNTIF(H115:AU115,"&lt;&gt;")=0,"",SUMPRODUCT(((Recommendations[ImplStatus]="Implemented")+(Recommendations[ImplStatus]="Compensated"))*ISNUMBER(MATCH(Recommendations[Id],H115:AU115,0)))/COUNTIF(H115:AU115,"&lt;&gt;"))</f>
        <v>0</v>
      </c>
      <c r="H115" s="167" t="s">
        <v>230</v>
      </c>
      <c r="I115" s="167" t="s">
        <v>235</v>
      </c>
      <c r="J115" s="167" t="s">
        <v>240</v>
      </c>
      <c r="K115" s="167" t="s">
        <v>245</v>
      </c>
      <c r="L115" s="167" t="s">
        <v>250</v>
      </c>
      <c r="M115" s="167" t="s">
        <v>255</v>
      </c>
      <c r="N115" s="167" t="s">
        <v>260</v>
      </c>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3193</v>
      </c>
      <c r="B116" s="151" t="s">
        <v>3247</v>
      </c>
      <c r="C116" s="152" t="s">
        <v>3264</v>
      </c>
      <c r="D116" s="155" t="s">
        <v>3265</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3193</v>
      </c>
      <c r="B117" s="151" t="s">
        <v>3247</v>
      </c>
      <c r="C117" s="152" t="s">
        <v>3266</v>
      </c>
      <c r="D117" s="155" t="s">
        <v>3267</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3193</v>
      </c>
      <c r="B118" s="151" t="s">
        <v>3247</v>
      </c>
      <c r="C118" s="152" t="s">
        <v>3268</v>
      </c>
      <c r="D118" s="155" t="s">
        <v>3269</v>
      </c>
      <c r="E118" s="158" t="s">
        <v>3270</v>
      </c>
      <c r="F118" s="161" t="s">
        <v>2970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3193</v>
      </c>
      <c r="B119" s="151" t="s">
        <v>3247</v>
      </c>
      <c r="C119" s="152" t="s">
        <v>3271</v>
      </c>
      <c r="D119" s="155" t="s">
        <v>3272</v>
      </c>
      <c r="E119" s="158" t="s">
        <v>3273</v>
      </c>
      <c r="F119" s="161" t="s">
        <v>2970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3193</v>
      </c>
      <c r="B120" s="150" t="s">
        <v>3274</v>
      </c>
      <c r="C120" s="148" t="s">
        <v>3275</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3193</v>
      </c>
      <c r="B121" s="151" t="s">
        <v>3274</v>
      </c>
      <c r="C121" s="152" t="s">
        <v>3276</v>
      </c>
      <c r="D121" s="155" t="s">
        <v>3277</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3193</v>
      </c>
      <c r="B122" s="151" t="s">
        <v>3274</v>
      </c>
      <c r="C122" s="152" t="s">
        <v>3278</v>
      </c>
      <c r="D122" s="155" t="s">
        <v>3279</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3193</v>
      </c>
      <c r="B123" s="151" t="s">
        <v>3274</v>
      </c>
      <c r="C123" s="152" t="s">
        <v>3280</v>
      </c>
      <c r="D123" s="155" t="s">
        <v>3281</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3193</v>
      </c>
      <c r="B124" s="151" t="s">
        <v>3274</v>
      </c>
      <c r="C124" s="152" t="s">
        <v>3282</v>
      </c>
      <c r="D124" s="155" t="s">
        <v>3283</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3193</v>
      </c>
      <c r="B125" s="151" t="s">
        <v>3274</v>
      </c>
      <c r="C125" s="152" t="s">
        <v>3284</v>
      </c>
      <c r="D125" s="155" t="s">
        <v>3285</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3193</v>
      </c>
      <c r="B126" s="151" t="s">
        <v>3274</v>
      </c>
      <c r="C126" s="152" t="s">
        <v>3286</v>
      </c>
      <c r="D126" s="155" t="s">
        <v>3287</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3193</v>
      </c>
      <c r="B127" s="151" t="s">
        <v>3274</v>
      </c>
      <c r="C127" s="152" t="s">
        <v>3288</v>
      </c>
      <c r="D127" s="155" t="s">
        <v>3289</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3193</v>
      </c>
      <c r="B128" s="151" t="s">
        <v>3274</v>
      </c>
      <c r="C128" s="152" t="s">
        <v>3290</v>
      </c>
      <c r="D128" s="155" t="s">
        <v>3291</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3193</v>
      </c>
      <c r="B129" s="151" t="s">
        <v>3274</v>
      </c>
      <c r="C129" s="152" t="s">
        <v>3292</v>
      </c>
      <c r="D129" s="155" t="s">
        <v>3293</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3193</v>
      </c>
      <c r="B130" s="151" t="s">
        <v>3274</v>
      </c>
      <c r="C130" s="152" t="s">
        <v>3294</v>
      </c>
      <c r="D130" s="155" t="s">
        <v>3295</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3193</v>
      </c>
      <c r="B131" s="151" t="s">
        <v>3274</v>
      </c>
      <c r="C131" s="152" t="s">
        <v>3296</v>
      </c>
      <c r="D131" s="155" t="s">
        <v>3297</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3193</v>
      </c>
      <c r="B132" s="151" t="s">
        <v>3274</v>
      </c>
      <c r="C132" s="152" t="s">
        <v>3298</v>
      </c>
      <c r="D132" s="155" t="s">
        <v>3299</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3193</v>
      </c>
      <c r="B133" s="150" t="s">
        <v>3300</v>
      </c>
      <c r="C133" s="148" t="s">
        <v>3301</v>
      </c>
      <c r="D133" s="154" t="s">
        <v>3302</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3193</v>
      </c>
      <c r="B134" s="151" t="s">
        <v>3300</v>
      </c>
      <c r="C134" s="152" t="s">
        <v>3303</v>
      </c>
      <c r="D134" s="155" t="s">
        <v>3304</v>
      </c>
      <c r="E134" s="158" t="s">
        <v>3305</v>
      </c>
      <c r="F134" s="161" t="s">
        <v>2974</v>
      </c>
      <c r="G134" s="164">
        <f>IF(COUNTIF(H134:AU134,"&lt;&gt;")=0,"",SUMPRODUCT(((Recommendations[ImplStatus]="Implemented")+(Recommendations[ImplStatus]="Compensated"))*ISNUMBER(MATCH(Recommendations[Id],H134:AU134,0)))/COUNTIF(H134:AU134,"&lt;&gt;"))</f>
        <v>0</v>
      </c>
      <c r="H134" s="167" t="s">
        <v>813</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3193</v>
      </c>
      <c r="B135" s="151" t="s">
        <v>3300</v>
      </c>
      <c r="C135" s="152" t="s">
        <v>3306</v>
      </c>
      <c r="D135" s="155" t="s">
        <v>3307</v>
      </c>
      <c r="E135" s="158" t="s">
        <v>3308</v>
      </c>
      <c r="F135" s="161" t="s">
        <v>2974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3193</v>
      </c>
      <c r="B136" s="151" t="s">
        <v>3300</v>
      </c>
      <c r="C136" s="152" t="s">
        <v>3309</v>
      </c>
      <c r="D136" s="155" t="s">
        <v>3310</v>
      </c>
      <c r="E136" s="158" t="s">
        <v>3311</v>
      </c>
      <c r="F136" s="161" t="s">
        <v>2970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3193</v>
      </c>
      <c r="B137" s="151" t="s">
        <v>3300</v>
      </c>
      <c r="C137" s="152" t="s">
        <v>3312</v>
      </c>
      <c r="D137" s="155" t="s">
        <v>3313</v>
      </c>
      <c r="E137" s="158" t="s">
        <v>3314</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3193</v>
      </c>
      <c r="B138" s="150" t="s">
        <v>2610</v>
      </c>
      <c r="C138" s="148" t="s">
        <v>3315</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3193</v>
      </c>
      <c r="B139" s="151" t="s">
        <v>2610</v>
      </c>
      <c r="C139" s="152" t="s">
        <v>3316</v>
      </c>
      <c r="D139" s="155" t="s">
        <v>3317</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3193</v>
      </c>
      <c r="B140" s="151" t="s">
        <v>2610</v>
      </c>
      <c r="C140" s="152" t="s">
        <v>3318</v>
      </c>
      <c r="D140" s="155" t="s">
        <v>3319</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3193</v>
      </c>
      <c r="B141" s="150" t="s">
        <v>3320</v>
      </c>
      <c r="C141" s="148" t="s">
        <v>3321</v>
      </c>
      <c r="D141" s="154" t="s">
        <v>3322</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3193</v>
      </c>
      <c r="B142" s="151" t="s">
        <v>3320</v>
      </c>
      <c r="C142" s="152" t="s">
        <v>3323</v>
      </c>
      <c r="D142" s="155" t="s">
        <v>3324</v>
      </c>
      <c r="E142" s="158" t="s">
        <v>3325</v>
      </c>
      <c r="F142" s="161" t="s">
        <v>2970</v>
      </c>
      <c r="G142" s="164">
        <f>IF(COUNTIF(H142:AU142,"&lt;&gt;")=0,"",SUMPRODUCT(((Recommendations[ImplStatus]="Implemented")+(Recommendations[ImplStatus]="Compensated"))*ISNUMBER(MATCH(Recommendations[Id],H142:AU142,0)))/COUNTIF(H142:AU142,"&lt;&gt;"))</f>
        <v>0</v>
      </c>
      <c r="H142" s="167" t="s">
        <v>29</v>
      </c>
      <c r="I142" s="167" t="s">
        <v>34</v>
      </c>
      <c r="J142" s="167" t="s">
        <v>181</v>
      </c>
      <c r="K142" s="167" t="s">
        <v>206</v>
      </c>
      <c r="L142" s="167" t="s">
        <v>211</v>
      </c>
      <c r="M142" s="167" t="s">
        <v>220</v>
      </c>
      <c r="N142" s="167" t="s">
        <v>225</v>
      </c>
      <c r="O142" s="167" t="s">
        <v>260</v>
      </c>
      <c r="P142" s="167" t="s">
        <v>270</v>
      </c>
      <c r="Q142" s="167" t="s">
        <v>275</v>
      </c>
      <c r="R142" s="167" t="s">
        <v>280</v>
      </c>
      <c r="S142" s="167" t="s">
        <v>285</v>
      </c>
      <c r="T142" s="167" t="s">
        <v>290</v>
      </c>
      <c r="U142" s="167" t="s">
        <v>295</v>
      </c>
      <c r="V142" s="167" t="s">
        <v>300</v>
      </c>
      <c r="W142" s="167" t="s">
        <v>330</v>
      </c>
      <c r="X142" s="167" t="s">
        <v>335</v>
      </c>
      <c r="Y142" s="167" t="s">
        <v>340</v>
      </c>
      <c r="Z142" s="167" t="s">
        <v>345</v>
      </c>
      <c r="AA142" s="167" t="s">
        <v>349</v>
      </c>
      <c r="AB142" s="167" t="s">
        <v>354</v>
      </c>
      <c r="AC142" s="167" t="s">
        <v>359</v>
      </c>
      <c r="AD142" s="167" t="s">
        <v>364</v>
      </c>
      <c r="AE142" s="167" t="s">
        <v>369</v>
      </c>
      <c r="AF142" s="167" t="s">
        <v>374</v>
      </c>
      <c r="AG142" s="167" t="s">
        <v>379</v>
      </c>
      <c r="AH142" s="167" t="s">
        <v>389</v>
      </c>
      <c r="AI142" s="167" t="s">
        <v>393</v>
      </c>
      <c r="AJ142" s="167" t="s">
        <v>398</v>
      </c>
      <c r="AK142" s="167" t="s">
        <v>403</v>
      </c>
      <c r="AL142" s="167" t="s">
        <v>408</v>
      </c>
      <c r="AM142" s="167" t="s">
        <v>412</v>
      </c>
      <c r="AN142" s="167" t="s">
        <v>441</v>
      </c>
      <c r="AO142" s="167" t="s">
        <v>446</v>
      </c>
      <c r="AP142" s="167" t="s">
        <v>450</v>
      </c>
      <c r="AQ142" s="167" t="s">
        <v>454</v>
      </c>
      <c r="AR142" s="167" t="s">
        <v>458</v>
      </c>
      <c r="AS142" s="167" t="s">
        <v>462</v>
      </c>
      <c r="AT142" s="167" t="s">
        <v>721</v>
      </c>
      <c r="AU142" s="181" t="s">
        <v>788</v>
      </c>
    </row>
    <row r="143" spans="1:47" ht="60" customHeight="1" x14ac:dyDescent="0.35">
      <c r="A143" s="177" t="s">
        <v>3193</v>
      </c>
      <c r="B143" s="151" t="s">
        <v>3320</v>
      </c>
      <c r="C143" s="152" t="s">
        <v>3326</v>
      </c>
      <c r="D143" s="155" t="s">
        <v>3327</v>
      </c>
      <c r="E143" s="158" t="s">
        <v>3328</v>
      </c>
      <c r="F143" s="161" t="s">
        <v>2970</v>
      </c>
      <c r="G143" s="164">
        <f>IF(COUNTIF(H143:AU143,"&lt;&gt;")=0,"",SUMPRODUCT(((Recommendations[ImplStatus]="Implemented")+(Recommendations[ImplStatus]="Compensated"))*ISNUMBER(MATCH(Recommendations[Id],H143:AU143,0)))/COUNTIF(H143:AU143,"&lt;&gt;"))</f>
        <v>0</v>
      </c>
      <c r="H143" s="167" t="s">
        <v>13</v>
      </c>
      <c r="I143" s="167" t="s">
        <v>23</v>
      </c>
      <c r="J143" s="167" t="s">
        <v>265</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3193</v>
      </c>
      <c r="B144" s="151" t="s">
        <v>3320</v>
      </c>
      <c r="C144" s="152" t="s">
        <v>3329</v>
      </c>
      <c r="D144" s="155" t="s">
        <v>3330</v>
      </c>
      <c r="E144" s="158" t="s">
        <v>3331</v>
      </c>
      <c r="F144" s="161" t="s">
        <v>2974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3193</v>
      </c>
      <c r="B145" s="151" t="s">
        <v>3320</v>
      </c>
      <c r="C145" s="152" t="s">
        <v>3332</v>
      </c>
      <c r="D145" s="155" t="s">
        <v>3333</v>
      </c>
      <c r="E145" s="158" t="s">
        <v>3334</v>
      </c>
      <c r="F145" s="161" t="s">
        <v>2970</v>
      </c>
      <c r="G145" s="164">
        <f>IF(COUNTIF(H145:AU145,"&lt;&gt;")=0,"",SUMPRODUCT(((Recommendations[ImplStatus]="Implemented")+(Recommendations[ImplStatus]="Compensated"))*ISNUMBER(MATCH(Recommendations[Id],H145:AU145,0)))/COUNTIF(H145:AU145,"&lt;&gt;"))</f>
        <v>0</v>
      </c>
      <c r="H145" s="167" t="s">
        <v>65</v>
      </c>
      <c r="I145" s="167" t="s">
        <v>201</v>
      </c>
      <c r="J145" s="167" t="s">
        <v>320</v>
      </c>
      <c r="K145" s="167" t="s">
        <v>384</v>
      </c>
      <c r="L145" s="167" t="s">
        <v>416</v>
      </c>
      <c r="M145" s="167" t="s">
        <v>421</v>
      </c>
      <c r="N145" s="167" t="s">
        <v>425</v>
      </c>
      <c r="O145" s="167" t="s">
        <v>429</v>
      </c>
      <c r="P145" s="167" t="s">
        <v>433</v>
      </c>
      <c r="Q145" s="167" t="s">
        <v>437</v>
      </c>
      <c r="R145" s="167" t="s">
        <v>466</v>
      </c>
      <c r="S145" s="167" t="s">
        <v>471</v>
      </c>
      <c r="T145" s="167" t="s">
        <v>476</v>
      </c>
      <c r="U145" s="167" t="s">
        <v>481</v>
      </c>
      <c r="V145" s="167" t="s">
        <v>486</v>
      </c>
      <c r="W145" s="167" t="s">
        <v>490</v>
      </c>
      <c r="X145" s="167" t="s">
        <v>495</v>
      </c>
      <c r="Y145" s="167" t="s">
        <v>500</v>
      </c>
      <c r="Z145" s="167" t="s">
        <v>504</v>
      </c>
      <c r="AA145" s="167" t="s">
        <v>509</v>
      </c>
      <c r="AB145" s="167" t="s">
        <v>513</v>
      </c>
      <c r="AC145" s="167" t="s">
        <v>518</v>
      </c>
      <c r="AD145" s="167" t="s">
        <v>523</v>
      </c>
      <c r="AE145" s="167" t="s">
        <v>527</v>
      </c>
      <c r="AF145" s="167" t="s">
        <v>531</v>
      </c>
      <c r="AG145" s="167" t="s">
        <v>535</v>
      </c>
      <c r="AH145" s="167" t="s">
        <v>539</v>
      </c>
      <c r="AI145" s="167" t="s">
        <v>544</v>
      </c>
      <c r="AJ145" s="167" t="s">
        <v>548</v>
      </c>
      <c r="AK145" s="167" t="s">
        <v>553</v>
      </c>
      <c r="AL145" s="167" t="s">
        <v>557</v>
      </c>
      <c r="AM145" s="167" t="s">
        <v>561</v>
      </c>
      <c r="AN145" s="167" t="s">
        <v>565</v>
      </c>
      <c r="AO145" s="167" t="s">
        <v>569</v>
      </c>
      <c r="AP145" s="167" t="s">
        <v>574</v>
      </c>
      <c r="AQ145" s="167" t="s">
        <v>578</v>
      </c>
      <c r="AR145" s="167" t="s">
        <v>582</v>
      </c>
      <c r="AS145" s="167" t="s">
        <v>586</v>
      </c>
      <c r="AT145" s="167" t="s">
        <v>590</v>
      </c>
      <c r="AU145" s="181" t="s">
        <v>595</v>
      </c>
    </row>
    <row r="146" spans="1:47" ht="60" customHeight="1" x14ac:dyDescent="0.35">
      <c r="A146" s="177" t="s">
        <v>3193</v>
      </c>
      <c r="B146" s="151" t="s">
        <v>3320</v>
      </c>
      <c r="C146" s="152" t="s">
        <v>3335</v>
      </c>
      <c r="D146" s="155" t="s">
        <v>3336</v>
      </c>
      <c r="E146" s="158" t="s">
        <v>3337</v>
      </c>
      <c r="F146" s="161" t="s">
        <v>2970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3193</v>
      </c>
      <c r="B147" s="151" t="s">
        <v>3320</v>
      </c>
      <c r="C147" s="152" t="s">
        <v>3338</v>
      </c>
      <c r="D147" s="155" t="s">
        <v>3339</v>
      </c>
      <c r="E147" s="158" t="s">
        <v>3340</v>
      </c>
      <c r="F147" s="161" t="s">
        <v>2970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3193</v>
      </c>
      <c r="B148" s="150" t="s">
        <v>3341</v>
      </c>
      <c r="C148" s="148" t="s">
        <v>3342</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3193</v>
      </c>
      <c r="B149" s="151" t="s">
        <v>3341</v>
      </c>
      <c r="C149" s="152" t="s">
        <v>3343</v>
      </c>
      <c r="D149" s="155" t="s">
        <v>3344</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3193</v>
      </c>
      <c r="B150" s="151" t="s">
        <v>3341</v>
      </c>
      <c r="C150" s="152" t="s">
        <v>3345</v>
      </c>
      <c r="D150" s="155" t="s">
        <v>3346</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3193</v>
      </c>
      <c r="B151" s="151" t="s">
        <v>3341</v>
      </c>
      <c r="C151" s="152" t="s">
        <v>3347</v>
      </c>
      <c r="D151" s="155" t="s">
        <v>3348</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3193</v>
      </c>
      <c r="B152" s="151" t="s">
        <v>3341</v>
      </c>
      <c r="C152" s="152" t="s">
        <v>3349</v>
      </c>
      <c r="D152" s="155" t="s">
        <v>3350</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3193</v>
      </c>
      <c r="B153" s="151" t="s">
        <v>3341</v>
      </c>
      <c r="C153" s="152" t="s">
        <v>3351</v>
      </c>
      <c r="D153" s="155" t="s">
        <v>3352</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3353</v>
      </c>
      <c r="B154" s="149" t="s">
        <v>19</v>
      </c>
      <c r="C154" s="147" t="s">
        <v>3354</v>
      </c>
      <c r="D154" s="153" t="s">
        <v>3355</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3353</v>
      </c>
      <c r="B155" s="150" t="s">
        <v>3356</v>
      </c>
      <c r="C155" s="148" t="s">
        <v>3357</v>
      </c>
      <c r="D155" s="154" t="s">
        <v>3358</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3353</v>
      </c>
      <c r="B156" s="151" t="s">
        <v>3356</v>
      </c>
      <c r="C156" s="152" t="s">
        <v>3359</v>
      </c>
      <c r="D156" s="155" t="s">
        <v>3360</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3353</v>
      </c>
      <c r="B157" s="151" t="s">
        <v>3356</v>
      </c>
      <c r="C157" s="152" t="s">
        <v>3361</v>
      </c>
      <c r="D157" s="155" t="s">
        <v>3362</v>
      </c>
      <c r="E157" s="158" t="s">
        <v>3363</v>
      </c>
      <c r="F157" s="161" t="s">
        <v>2970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3353</v>
      </c>
      <c r="B158" s="151" t="s">
        <v>3356</v>
      </c>
      <c r="C158" s="152" t="s">
        <v>3364</v>
      </c>
      <c r="D158" s="155" t="s">
        <v>3365</v>
      </c>
      <c r="E158" s="158" t="s">
        <v>3366</v>
      </c>
      <c r="F158" s="161" t="s">
        <v>2970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3353</v>
      </c>
      <c r="B159" s="151" t="s">
        <v>3356</v>
      </c>
      <c r="C159" s="152" t="s">
        <v>3367</v>
      </c>
      <c r="D159" s="155" t="s">
        <v>3368</v>
      </c>
      <c r="E159" s="158" t="s">
        <v>3369</v>
      </c>
      <c r="F159" s="161" t="s">
        <v>2970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3353</v>
      </c>
      <c r="B160" s="151" t="s">
        <v>3356</v>
      </c>
      <c r="C160" s="152" t="s">
        <v>3370</v>
      </c>
      <c r="D160" s="155" t="s">
        <v>3371</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3353</v>
      </c>
      <c r="B161" s="151" t="s">
        <v>3356</v>
      </c>
      <c r="C161" s="152" t="s">
        <v>3372</v>
      </c>
      <c r="D161" s="155" t="s">
        <v>3373</v>
      </c>
      <c r="E161" s="158" t="s">
        <v>3374</v>
      </c>
      <c r="F161" s="161" t="s">
        <v>2970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3353</v>
      </c>
      <c r="B162" s="151" t="s">
        <v>3356</v>
      </c>
      <c r="C162" s="152" t="s">
        <v>3375</v>
      </c>
      <c r="D162" s="155" t="s">
        <v>3376</v>
      </c>
      <c r="E162" s="158" t="s">
        <v>3377</v>
      </c>
      <c r="F162" s="161" t="s">
        <v>2970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3353</v>
      </c>
      <c r="B163" s="151" t="s">
        <v>3356</v>
      </c>
      <c r="C163" s="152" t="s">
        <v>3378</v>
      </c>
      <c r="D163" s="155" t="s">
        <v>3379</v>
      </c>
      <c r="E163" s="158" t="s">
        <v>3380</v>
      </c>
      <c r="F163" s="161" t="s">
        <v>2970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3353</v>
      </c>
      <c r="B164" s="150" t="s">
        <v>2774</v>
      </c>
      <c r="C164" s="148" t="s">
        <v>3381</v>
      </c>
      <c r="D164" s="154" t="s">
        <v>3382</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3353</v>
      </c>
      <c r="B165" s="151" t="s">
        <v>2774</v>
      </c>
      <c r="C165" s="152" t="s">
        <v>3383</v>
      </c>
      <c r="D165" s="155" t="s">
        <v>3384</v>
      </c>
      <c r="E165" s="158" t="s">
        <v>3385</v>
      </c>
      <c r="F165" s="161" t="s">
        <v>2970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3353</v>
      </c>
      <c r="B166" s="151" t="s">
        <v>2774</v>
      </c>
      <c r="C166" s="152" t="s">
        <v>3386</v>
      </c>
      <c r="D166" s="155" t="s">
        <v>3387</v>
      </c>
      <c r="E166" s="158" t="s">
        <v>3388</v>
      </c>
      <c r="F166" s="161" t="s">
        <v>2970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3353</v>
      </c>
      <c r="B167" s="151" t="s">
        <v>2774</v>
      </c>
      <c r="C167" s="152" t="s">
        <v>3389</v>
      </c>
      <c r="D167" s="155" t="s">
        <v>3390</v>
      </c>
      <c r="E167" s="158" t="s">
        <v>3391</v>
      </c>
      <c r="F167" s="161" t="s">
        <v>2970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3353</v>
      </c>
      <c r="B168" s="151" t="s">
        <v>2774</v>
      </c>
      <c r="C168" s="152" t="s">
        <v>3392</v>
      </c>
      <c r="D168" s="155" t="s">
        <v>3393</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3353</v>
      </c>
      <c r="B169" s="151" t="s">
        <v>2774</v>
      </c>
      <c r="C169" s="152" t="s">
        <v>3394</v>
      </c>
      <c r="D169" s="155" t="s">
        <v>3395</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3353</v>
      </c>
      <c r="B170" s="151" t="s">
        <v>2774</v>
      </c>
      <c r="C170" s="152" t="s">
        <v>3396</v>
      </c>
      <c r="D170" s="155" t="s">
        <v>3397</v>
      </c>
      <c r="E170" s="158" t="s">
        <v>3398</v>
      </c>
      <c r="F170" s="161" t="s">
        <v>2984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3353</v>
      </c>
      <c r="B171" s="151" t="s">
        <v>2774</v>
      </c>
      <c r="C171" s="152" t="s">
        <v>3399</v>
      </c>
      <c r="D171" s="155" t="s">
        <v>3400</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3353</v>
      </c>
      <c r="B172" s="151" t="s">
        <v>2774</v>
      </c>
      <c r="C172" s="152" t="s">
        <v>3401</v>
      </c>
      <c r="D172" s="155" t="s">
        <v>3402</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3353</v>
      </c>
      <c r="B173" s="151" t="s">
        <v>2774</v>
      </c>
      <c r="C173" s="152" t="s">
        <v>3403</v>
      </c>
      <c r="D173" s="155" t="s">
        <v>3404</v>
      </c>
      <c r="E173" s="158" t="s">
        <v>3405</v>
      </c>
      <c r="F173" s="161" t="s">
        <v>2970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3353</v>
      </c>
      <c r="B174" s="150" t="s">
        <v>3406</v>
      </c>
      <c r="C174" s="148" t="s">
        <v>3407</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3353</v>
      </c>
      <c r="B175" s="151" t="s">
        <v>3406</v>
      </c>
      <c r="C175" s="152" t="s">
        <v>3408</v>
      </c>
      <c r="D175" s="155" t="s">
        <v>3409</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3353</v>
      </c>
      <c r="B176" s="151" t="s">
        <v>3406</v>
      </c>
      <c r="C176" s="152" t="s">
        <v>3410</v>
      </c>
      <c r="D176" s="155" t="s">
        <v>3411</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3353</v>
      </c>
      <c r="B177" s="151" t="s">
        <v>3406</v>
      </c>
      <c r="C177" s="152" t="s">
        <v>3412</v>
      </c>
      <c r="D177" s="155" t="s">
        <v>3413</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3353</v>
      </c>
      <c r="B178" s="151" t="s">
        <v>3406</v>
      </c>
      <c r="C178" s="152" t="s">
        <v>3414</v>
      </c>
      <c r="D178" s="155" t="s">
        <v>3415</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3353</v>
      </c>
      <c r="B179" s="151" t="s">
        <v>3406</v>
      </c>
      <c r="C179" s="152" t="s">
        <v>3416</v>
      </c>
      <c r="D179" s="155" t="s">
        <v>3417</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3418</v>
      </c>
      <c r="B180" s="149" t="s">
        <v>19</v>
      </c>
      <c r="C180" s="147" t="s">
        <v>3419</v>
      </c>
      <c r="D180" s="153" t="s">
        <v>3420</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3418</v>
      </c>
      <c r="B181" s="150" t="s">
        <v>3421</v>
      </c>
      <c r="C181" s="148" t="s">
        <v>3422</v>
      </c>
      <c r="D181" s="154" t="s">
        <v>3423</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3418</v>
      </c>
      <c r="B182" s="151" t="s">
        <v>3421</v>
      </c>
      <c r="C182" s="152" t="s">
        <v>3424</v>
      </c>
      <c r="D182" s="155" t="s">
        <v>3425</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3418</v>
      </c>
      <c r="B183" s="151" t="s">
        <v>3421</v>
      </c>
      <c r="C183" s="152" t="s">
        <v>3426</v>
      </c>
      <c r="D183" s="155" t="s">
        <v>3427</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3418</v>
      </c>
      <c r="B184" s="151" t="s">
        <v>3421</v>
      </c>
      <c r="C184" s="152" t="s">
        <v>3428</v>
      </c>
      <c r="D184" s="155" t="s">
        <v>3429</v>
      </c>
      <c r="E184" s="158" t="s">
        <v>3430</v>
      </c>
      <c r="F184" s="161" t="s">
        <v>2970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3418</v>
      </c>
      <c r="B185" s="151" t="s">
        <v>3421</v>
      </c>
      <c r="C185" s="152" t="s">
        <v>3431</v>
      </c>
      <c r="D185" s="155" t="s">
        <v>3432</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3418</v>
      </c>
      <c r="B186" s="151" t="s">
        <v>3421</v>
      </c>
      <c r="C186" s="152" t="s">
        <v>3433</v>
      </c>
      <c r="D186" s="155" t="s">
        <v>3434</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3418</v>
      </c>
      <c r="B187" s="151" t="s">
        <v>3421</v>
      </c>
      <c r="C187" s="152" t="s">
        <v>3435</v>
      </c>
      <c r="D187" s="155" t="s">
        <v>3436</v>
      </c>
      <c r="E187" s="158" t="s">
        <v>3437</v>
      </c>
      <c r="F187" s="161" t="s">
        <v>2970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3418</v>
      </c>
      <c r="B188" s="151" t="s">
        <v>3421</v>
      </c>
      <c r="C188" s="152" t="s">
        <v>3438</v>
      </c>
      <c r="D188" s="155" t="s">
        <v>3439</v>
      </c>
      <c r="E188" s="158" t="s">
        <v>3440</v>
      </c>
      <c r="F188" s="161" t="s">
        <v>2970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3418</v>
      </c>
      <c r="B189" s="151" t="s">
        <v>3421</v>
      </c>
      <c r="C189" s="152" t="s">
        <v>3441</v>
      </c>
      <c r="D189" s="155" t="s">
        <v>3442</v>
      </c>
      <c r="E189" s="158" t="s">
        <v>3443</v>
      </c>
      <c r="F189" s="161" t="s">
        <v>2970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3418</v>
      </c>
      <c r="B190" s="150" t="s">
        <v>3444</v>
      </c>
      <c r="C190" s="148" t="s">
        <v>3445</v>
      </c>
      <c r="D190" s="154" t="s">
        <v>3446</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3418</v>
      </c>
      <c r="B191" s="151" t="s">
        <v>3444</v>
      </c>
      <c r="C191" s="152" t="s">
        <v>3447</v>
      </c>
      <c r="D191" s="155" t="s">
        <v>3448</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3418</v>
      </c>
      <c r="B192" s="151" t="s">
        <v>3444</v>
      </c>
      <c r="C192" s="152" t="s">
        <v>3449</v>
      </c>
      <c r="D192" s="155" t="s">
        <v>3450</v>
      </c>
      <c r="E192" s="158" t="s">
        <v>3451</v>
      </c>
      <c r="F192" s="161" t="s">
        <v>2974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3418</v>
      </c>
      <c r="B193" s="151" t="s">
        <v>3444</v>
      </c>
      <c r="C193" s="152" t="s">
        <v>3452</v>
      </c>
      <c r="D193" s="155" t="s">
        <v>3453</v>
      </c>
      <c r="E193" s="158" t="s">
        <v>3454</v>
      </c>
      <c r="F193" s="161" t="s">
        <v>2974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3418</v>
      </c>
      <c r="B194" s="151" t="s">
        <v>3444</v>
      </c>
      <c r="C194" s="152" t="s">
        <v>3455</v>
      </c>
      <c r="D194" s="155" t="s">
        <v>3456</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3418</v>
      </c>
      <c r="B195" s="151" t="s">
        <v>3444</v>
      </c>
      <c r="C195" s="152" t="s">
        <v>3457</v>
      </c>
      <c r="D195" s="155" t="s">
        <v>3458</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3418</v>
      </c>
      <c r="B196" s="150" t="s">
        <v>3459</v>
      </c>
      <c r="C196" s="148" t="s">
        <v>3460</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3418</v>
      </c>
      <c r="B197" s="151" t="s">
        <v>3459</v>
      </c>
      <c r="C197" s="152" t="s">
        <v>3461</v>
      </c>
      <c r="D197" s="155" t="s">
        <v>3462</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3418</v>
      </c>
      <c r="B198" s="151" t="s">
        <v>3459</v>
      </c>
      <c r="C198" s="152" t="s">
        <v>3463</v>
      </c>
      <c r="D198" s="155" t="s">
        <v>3464</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3418</v>
      </c>
      <c r="B199" s="150" t="s">
        <v>3465</v>
      </c>
      <c r="C199" s="148" t="s">
        <v>3466</v>
      </c>
      <c r="D199" s="154" t="s">
        <v>3467</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3418</v>
      </c>
      <c r="B200" s="151" t="s">
        <v>3465</v>
      </c>
      <c r="C200" s="152" t="s">
        <v>3468</v>
      </c>
      <c r="D200" s="155" t="s">
        <v>3469</v>
      </c>
      <c r="E200" s="158" t="s">
        <v>3470</v>
      </c>
      <c r="F200" s="161" t="s">
        <v>2984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3418</v>
      </c>
      <c r="B201" s="151" t="s">
        <v>3465</v>
      </c>
      <c r="C201" s="152" t="s">
        <v>3471</v>
      </c>
      <c r="D201" s="155" t="s">
        <v>3472</v>
      </c>
      <c r="E201" s="158" t="s">
        <v>3473</v>
      </c>
      <c r="F201" s="161" t="s">
        <v>2970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3418</v>
      </c>
      <c r="B202" s="151" t="s">
        <v>3465</v>
      </c>
      <c r="C202" s="152" t="s">
        <v>3474</v>
      </c>
      <c r="D202" s="155" t="s">
        <v>3475</v>
      </c>
      <c r="E202" s="158" t="s">
        <v>3476</v>
      </c>
      <c r="F202" s="161" t="s">
        <v>2970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3418</v>
      </c>
      <c r="B203" s="151" t="s">
        <v>3465</v>
      </c>
      <c r="C203" s="152" t="s">
        <v>3477</v>
      </c>
      <c r="D203" s="155" t="s">
        <v>3478</v>
      </c>
      <c r="E203" s="158" t="s">
        <v>3479</v>
      </c>
      <c r="F203" s="161" t="s">
        <v>2970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3418</v>
      </c>
      <c r="B204" s="151" t="s">
        <v>3465</v>
      </c>
      <c r="C204" s="152" t="s">
        <v>3480</v>
      </c>
      <c r="D204" s="155" t="s">
        <v>3481</v>
      </c>
      <c r="E204" s="158" t="s">
        <v>3482</v>
      </c>
      <c r="F204" s="161" t="s">
        <v>2970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3418</v>
      </c>
      <c r="B205" s="150" t="s">
        <v>3483</v>
      </c>
      <c r="C205" s="148" t="s">
        <v>3484</v>
      </c>
      <c r="D205" s="154" t="s">
        <v>3485</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3418</v>
      </c>
      <c r="B206" s="151" t="s">
        <v>3483</v>
      </c>
      <c r="C206" s="152" t="s">
        <v>3486</v>
      </c>
      <c r="D206" s="155" t="s">
        <v>3487</v>
      </c>
      <c r="E206" s="158" t="s">
        <v>3488</v>
      </c>
      <c r="F206" s="161" t="s">
        <v>2974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3418</v>
      </c>
      <c r="B207" s="151" t="s">
        <v>3483</v>
      </c>
      <c r="C207" s="152" t="s">
        <v>3489</v>
      </c>
      <c r="D207" s="155" t="s">
        <v>3490</v>
      </c>
      <c r="E207" s="158" t="s">
        <v>3491</v>
      </c>
      <c r="F207" s="161" t="s">
        <v>2974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3418</v>
      </c>
      <c r="B208" s="151" t="s">
        <v>3483</v>
      </c>
      <c r="C208" s="152" t="s">
        <v>3492</v>
      </c>
      <c r="D208" s="155" t="s">
        <v>3493</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3418</v>
      </c>
      <c r="B209" s="150" t="s">
        <v>3494</v>
      </c>
      <c r="C209" s="148" t="s">
        <v>3495</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3418</v>
      </c>
      <c r="B210" s="151" t="s">
        <v>3494</v>
      </c>
      <c r="C210" s="152" t="s">
        <v>3496</v>
      </c>
      <c r="D210" s="155" t="s">
        <v>3497</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3498</v>
      </c>
      <c r="B211" s="149" t="s">
        <v>19</v>
      </c>
      <c r="C211" s="147" t="s">
        <v>3499</v>
      </c>
      <c r="D211" s="153" t="s">
        <v>3500</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3498</v>
      </c>
      <c r="B212" s="150" t="s">
        <v>3501</v>
      </c>
      <c r="C212" s="148" t="s">
        <v>3502</v>
      </c>
      <c r="D212" s="154" t="s">
        <v>3503</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3498</v>
      </c>
      <c r="B213" s="151" t="s">
        <v>3501</v>
      </c>
      <c r="C213" s="152" t="s">
        <v>3504</v>
      </c>
      <c r="D213" s="155" t="s">
        <v>3505</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3498</v>
      </c>
      <c r="B214" s="151" t="s">
        <v>3501</v>
      </c>
      <c r="C214" s="152" t="s">
        <v>3506</v>
      </c>
      <c r="D214" s="155" t="s">
        <v>3507</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3498</v>
      </c>
      <c r="B215" s="151" t="s">
        <v>3501</v>
      </c>
      <c r="C215" s="152" t="s">
        <v>3508</v>
      </c>
      <c r="D215" s="155" t="s">
        <v>3509</v>
      </c>
      <c r="E215" s="158" t="s">
        <v>3510</v>
      </c>
      <c r="F215" s="161" t="s">
        <v>2974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3498</v>
      </c>
      <c r="B216" s="151" t="s">
        <v>3501</v>
      </c>
      <c r="C216" s="152" t="s">
        <v>3511</v>
      </c>
      <c r="D216" s="155" t="s">
        <v>3512</v>
      </c>
      <c r="E216" s="158" t="s">
        <v>3513</v>
      </c>
      <c r="F216" s="161" t="s">
        <v>2970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3498</v>
      </c>
      <c r="B217" s="150" t="s">
        <v>3459</v>
      </c>
      <c r="C217" s="148" t="s">
        <v>3514</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3498</v>
      </c>
      <c r="B218" s="151" t="s">
        <v>3459</v>
      </c>
      <c r="C218" s="152" t="s">
        <v>3515</v>
      </c>
      <c r="D218" s="155" t="s">
        <v>3516</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3498</v>
      </c>
      <c r="B219" s="151" t="s">
        <v>3459</v>
      </c>
      <c r="C219" s="152" t="s">
        <v>3517</v>
      </c>
      <c r="D219" s="155" t="s">
        <v>3518</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3498</v>
      </c>
      <c r="B220" s="150" t="s">
        <v>3519</v>
      </c>
      <c r="C220" s="148" t="s">
        <v>3520</v>
      </c>
      <c r="D220" s="154" t="s">
        <v>3521</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3498</v>
      </c>
      <c r="B221" s="151" t="s">
        <v>3519</v>
      </c>
      <c r="C221" s="152" t="s">
        <v>3522</v>
      </c>
      <c r="D221" s="155" t="s">
        <v>3523</v>
      </c>
      <c r="E221" s="158" t="s">
        <v>3524</v>
      </c>
      <c r="F221" s="161" t="s">
        <v>2970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3498</v>
      </c>
      <c r="B222" s="151" t="s">
        <v>3519</v>
      </c>
      <c r="C222" s="152" t="s">
        <v>3525</v>
      </c>
      <c r="D222" s="155" t="s">
        <v>3526</v>
      </c>
      <c r="E222" s="158" t="s">
        <v>3527</v>
      </c>
      <c r="F222" s="161" t="s">
        <v>2970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3498</v>
      </c>
      <c r="B223" s="151" t="s">
        <v>3519</v>
      </c>
      <c r="C223" s="152" t="s">
        <v>3528</v>
      </c>
      <c r="D223" s="155" t="s">
        <v>3529</v>
      </c>
      <c r="E223" s="158" t="s">
        <v>3530</v>
      </c>
      <c r="F223" s="161" t="s">
        <v>2970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3498</v>
      </c>
      <c r="B224" s="151" t="s">
        <v>3519</v>
      </c>
      <c r="C224" s="152" t="s">
        <v>3531</v>
      </c>
      <c r="D224" s="155" t="s">
        <v>3532</v>
      </c>
      <c r="E224" s="158" t="s">
        <v>3533</v>
      </c>
      <c r="F224" s="161" t="s">
        <v>2970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3498</v>
      </c>
      <c r="B225" s="151" t="s">
        <v>3519</v>
      </c>
      <c r="C225" s="152" t="s">
        <v>3534</v>
      </c>
      <c r="D225" s="155" t="s">
        <v>3535</v>
      </c>
      <c r="E225" s="158" t="s">
        <v>3536</v>
      </c>
      <c r="F225" s="161" t="s">
        <v>2970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3498</v>
      </c>
      <c r="B226" s="168" t="s">
        <v>3519</v>
      </c>
      <c r="C226" s="169" t="s">
        <v>3537</v>
      </c>
      <c r="D226" s="170" t="s">
        <v>3538</v>
      </c>
      <c r="E226" s="171" t="s">
        <v>3539</v>
      </c>
      <c r="F226" s="172" t="s">
        <v>2970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1080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IFERROR(INDEX('Recommendations'!$G$2:$G$230, MATCH(H2,'Recommendations'!$A$2:$A$230,0))="Implemented", FALSE))</xm:f>
            <x14:dxf>
              <font>
                <color rgb="FF000000"/>
              </font>
              <fill>
                <patternFill>
                  <bgColor rgb="FF3C7D22"/>
                </patternFill>
              </fill>
            </x14:dxf>
          </x14:cfRule>
          <x14:cfRule type="expression" priority="2" id="{00000000-000E-0000-0700-000002000000}">
            <xm:f>AND(H2&lt;&gt;"", IFERROR(INDEX('Recommendations'!$G$2:$G$230, MATCH(H2,'Recommendations'!$A$2:$A$230,0))="Compensated", FALSE))</xm:f>
            <x14:dxf>
              <font>
                <color rgb="FF000000"/>
              </font>
              <fill>
                <patternFill>
                  <bgColor rgb="FFC6E0B4"/>
                </patternFill>
              </fill>
            </x14:dxf>
          </x14:cfRule>
          <x14:cfRule type="expression" priority="3" id="{00000000-000E-0000-0700-000003000000}">
            <xm:f>AND(H2&lt;&gt;"", IFERROR(INDEX('Recommendations'!$G$2:$G$230, MATCH(H2,'Recommendations'!$A$2:$A$230,0))="Testing", FALSE))</xm:f>
            <x14:dxf>
              <font>
                <color rgb="FF000000"/>
              </font>
              <fill>
                <patternFill>
                  <bgColor rgb="FFFFC000"/>
                </patternFill>
              </fill>
            </x14:dxf>
          </x14:cfRule>
          <x14:cfRule type="expression" priority="4" id="{00000000-000E-0000-0700-000004000000}">
            <xm:f>AND(H2&lt;&gt;"", IFERROR(INDEX('Recommendations'!$G$2:$G$230, MATCH(H2,'Recommendations'!$A$2:$A$230,0))="Failed", FALSE))</xm:f>
            <x14:dxf>
              <font>
                <color rgb="FF000000"/>
              </font>
              <fill>
                <patternFill>
                  <bgColor rgb="FFD82891"/>
                </patternFill>
              </fill>
            </x14:dxf>
          </x14:cfRule>
          <x14:cfRule type="expression" priority="5" id="{00000000-000E-0000-0700-000005000000}">
            <xm:f>AND(H2&lt;&gt;"", IFERROR(INDEX('Recommendations'!$G$2:$G$230, MATCH(H2,'Recommendations'!$A$2:$A$230,0))="Risk Accepted", FALSE))</xm:f>
            <x14:dxf>
              <font>
                <color rgb="FF000000"/>
              </font>
              <fill>
                <patternFill>
                  <bgColor rgb="FFD9D9D9"/>
                </patternFill>
              </fill>
            </x14:dxf>
          </x14:cfRule>
          <x14:cfRule type="expression" priority="6" id="{00000000-000E-0000-0700-000006000000}">
            <xm:f>AND(H2&lt;&gt;"", IFERROR(INDEX('Recommendations'!$G$2:$G$230, MATCH(H2,'Recommendations'!$A$2:$A$230,0))="N/A",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2957</v>
      </c>
      <c r="B1" s="207" t="s">
        <v>3540</v>
      </c>
      <c r="C1" s="207" t="s">
        <v>3541</v>
      </c>
      <c r="D1" s="207" t="s">
        <v>3542</v>
      </c>
      <c r="E1" s="207" t="s">
        <v>2266</v>
      </c>
      <c r="F1" s="207" t="s">
        <v>1325</v>
      </c>
      <c r="G1" s="207" t="s">
        <v>1326</v>
      </c>
      <c r="H1" s="207" t="s">
        <v>1327</v>
      </c>
      <c r="I1" s="207" t="s">
        <v>1328</v>
      </c>
      <c r="J1" s="207" t="s">
        <v>1329</v>
      </c>
      <c r="K1" s="207" t="s">
        <v>1330</v>
      </c>
      <c r="L1" s="207" t="s">
        <v>1331</v>
      </c>
      <c r="M1" s="207" t="s">
        <v>1332</v>
      </c>
      <c r="N1" s="207" t="s">
        <v>1333</v>
      </c>
      <c r="O1" s="207" t="s">
        <v>1334</v>
      </c>
      <c r="P1" s="207" t="s">
        <v>1335</v>
      </c>
      <c r="Q1" s="207" t="s">
        <v>1336</v>
      </c>
      <c r="R1" s="207" t="s">
        <v>1337</v>
      </c>
      <c r="S1" s="207" t="s">
        <v>1338</v>
      </c>
      <c r="T1" s="207" t="s">
        <v>1339</v>
      </c>
      <c r="U1" s="207" t="s">
        <v>1340</v>
      </c>
      <c r="V1" s="207" t="s">
        <v>1341</v>
      </c>
      <c r="W1" s="207" t="s">
        <v>1342</v>
      </c>
      <c r="X1" s="207" t="s">
        <v>1343</v>
      </c>
      <c r="Y1" s="207" t="s">
        <v>1344</v>
      </c>
      <c r="Z1" s="207" t="s">
        <v>1345</v>
      </c>
      <c r="AA1" s="207" t="s">
        <v>1346</v>
      </c>
      <c r="AB1" s="207" t="s">
        <v>1347</v>
      </c>
      <c r="AC1" s="207" t="s">
        <v>1348</v>
      </c>
      <c r="AD1" s="207" t="s">
        <v>1349</v>
      </c>
      <c r="AE1" s="207" t="s">
        <v>1350</v>
      </c>
      <c r="AF1" s="207" t="s">
        <v>1351</v>
      </c>
      <c r="AG1" s="207" t="s">
        <v>1352</v>
      </c>
      <c r="AH1" s="207" t="s">
        <v>1353</v>
      </c>
      <c r="AI1" s="207" t="s">
        <v>1354</v>
      </c>
      <c r="AJ1" s="207" t="s">
        <v>1355</v>
      </c>
      <c r="AK1" s="207" t="s">
        <v>1356</v>
      </c>
      <c r="AL1" s="207" t="s">
        <v>1357</v>
      </c>
      <c r="AM1" s="207" t="s">
        <v>1358</v>
      </c>
      <c r="AN1" s="207" t="s">
        <v>1359</v>
      </c>
      <c r="AO1" s="207" t="s">
        <v>1360</v>
      </c>
      <c r="AP1" s="207" t="s">
        <v>1361</v>
      </c>
      <c r="AQ1" s="207" t="s">
        <v>1362</v>
      </c>
      <c r="AR1" s="207" t="s">
        <v>1363</v>
      </c>
      <c r="AS1" s="207" t="s">
        <v>1364</v>
      </c>
      <c r="AT1" s="208" t="s">
        <v>1365</v>
      </c>
    </row>
    <row r="2" spans="1:46" ht="60" customHeight="1" outlineLevel="1" x14ac:dyDescent="0.35">
      <c r="A2" s="200" t="s">
        <v>1167</v>
      </c>
      <c r="B2" s="186" t="s">
        <v>3543</v>
      </c>
      <c r="C2" s="186"/>
      <c r="D2" s="189" t="s">
        <v>3544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1167</v>
      </c>
      <c r="B3" s="187" t="s">
        <v>3543</v>
      </c>
      <c r="C3" s="188" t="s">
        <v>3545</v>
      </c>
      <c r="D3" s="190" t="s">
        <v>3546</v>
      </c>
      <c r="E3" s="190" t="s">
        <v>3547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1167</v>
      </c>
      <c r="B4" s="187" t="s">
        <v>3543</v>
      </c>
      <c r="C4" s="188" t="s">
        <v>3548</v>
      </c>
      <c r="D4" s="190" t="s">
        <v>3549</v>
      </c>
      <c r="E4" s="190" t="s">
        <v>3550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1167</v>
      </c>
      <c r="B5" s="187" t="s">
        <v>3543</v>
      </c>
      <c r="C5" s="188" t="s">
        <v>3551</v>
      </c>
      <c r="D5" s="190" t="s">
        <v>3552</v>
      </c>
      <c r="E5" s="190" t="s">
        <v>3553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1167</v>
      </c>
      <c r="B6" s="187" t="s">
        <v>3543</v>
      </c>
      <c r="C6" s="188" t="s">
        <v>3554</v>
      </c>
      <c r="D6" s="190" t="s">
        <v>3555</v>
      </c>
      <c r="E6" s="190" t="s">
        <v>3556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1167</v>
      </c>
      <c r="B7" s="187" t="s">
        <v>3543</v>
      </c>
      <c r="C7" s="188" t="s">
        <v>3557</v>
      </c>
      <c r="D7" s="190" t="s">
        <v>3558</v>
      </c>
      <c r="E7" s="190" t="s">
        <v>3559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1167</v>
      </c>
      <c r="B8" s="187" t="s">
        <v>3543</v>
      </c>
      <c r="C8" s="188" t="s">
        <v>3560</v>
      </c>
      <c r="D8" s="190" t="s">
        <v>3561</v>
      </c>
      <c r="E8" s="190" t="s">
        <v>3562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1167</v>
      </c>
      <c r="B9" s="187" t="s">
        <v>3543</v>
      </c>
      <c r="C9" s="188" t="s">
        <v>3563</v>
      </c>
      <c r="D9" s="190" t="s">
        <v>3564</v>
      </c>
      <c r="E9" s="190" t="s">
        <v>3565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1167</v>
      </c>
      <c r="B10" s="187" t="s">
        <v>3543</v>
      </c>
      <c r="C10" s="188" t="s">
        <v>3566</v>
      </c>
      <c r="D10" s="190" t="s">
        <v>3567</v>
      </c>
      <c r="E10" s="190" t="s">
        <v>3568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1167</v>
      </c>
      <c r="B11" s="187" t="s">
        <v>3543</v>
      </c>
      <c r="C11" s="188" t="s">
        <v>3569</v>
      </c>
      <c r="D11" s="190" t="s">
        <v>3570</v>
      </c>
      <c r="E11" s="190" t="s">
        <v>3571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1167</v>
      </c>
      <c r="B12" s="187" t="s">
        <v>3543</v>
      </c>
      <c r="C12" s="188" t="s">
        <v>3572</v>
      </c>
      <c r="D12" s="190" t="s">
        <v>3573</v>
      </c>
      <c r="E12" s="190" t="s">
        <v>3574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1167</v>
      </c>
      <c r="B13" s="187" t="s">
        <v>3543</v>
      </c>
      <c r="C13" s="188" t="s">
        <v>3575</v>
      </c>
      <c r="D13" s="190" t="s">
        <v>3576</v>
      </c>
      <c r="E13" s="190" t="s">
        <v>3577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1167</v>
      </c>
      <c r="B14" s="187" t="s">
        <v>3543</v>
      </c>
      <c r="C14" s="188" t="s">
        <v>3578</v>
      </c>
      <c r="D14" s="190" t="s">
        <v>3579</v>
      </c>
      <c r="E14" s="190" t="s">
        <v>3580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1167</v>
      </c>
      <c r="B15" s="187" t="s">
        <v>3543</v>
      </c>
      <c r="C15" s="188" t="s">
        <v>3581</v>
      </c>
      <c r="D15" s="190" t="s">
        <v>3582</v>
      </c>
      <c r="E15" s="190" t="s">
        <v>3583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1167</v>
      </c>
      <c r="B16" s="187" t="s">
        <v>3543</v>
      </c>
      <c r="C16" s="188" t="s">
        <v>3584</v>
      </c>
      <c r="D16" s="190" t="s">
        <v>3585</v>
      </c>
      <c r="E16" s="190" t="s">
        <v>3586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1167</v>
      </c>
      <c r="B17" s="187" t="s">
        <v>3543</v>
      </c>
      <c r="C17" s="188" t="s">
        <v>3587</v>
      </c>
      <c r="D17" s="190" t="s">
        <v>3588</v>
      </c>
      <c r="E17" s="190" t="s">
        <v>3589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1167</v>
      </c>
      <c r="B18" s="187" t="s">
        <v>3543</v>
      </c>
      <c r="C18" s="188" t="s">
        <v>3590</v>
      </c>
      <c r="D18" s="190" t="s">
        <v>3591</v>
      </c>
      <c r="E18" s="190" t="s">
        <v>3592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1167</v>
      </c>
      <c r="B19" s="186" t="s">
        <v>3593</v>
      </c>
      <c r="C19" s="186"/>
      <c r="D19" s="189" t="s">
        <v>3594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1167</v>
      </c>
      <c r="B20" s="187" t="s">
        <v>3593</v>
      </c>
      <c r="C20" s="188" t="s">
        <v>3595</v>
      </c>
      <c r="D20" s="190" t="s">
        <v>3596</v>
      </c>
      <c r="E20" s="190" t="s">
        <v>3597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1167</v>
      </c>
      <c r="B21" s="187" t="s">
        <v>3593</v>
      </c>
      <c r="C21" s="188" t="s">
        <v>3598</v>
      </c>
      <c r="D21" s="190" t="s">
        <v>3599</v>
      </c>
      <c r="E21" s="190" t="s">
        <v>3600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1167</v>
      </c>
      <c r="B22" s="187" t="s">
        <v>3593</v>
      </c>
      <c r="C22" s="188" t="s">
        <v>3601</v>
      </c>
      <c r="D22" s="190" t="s">
        <v>3602</v>
      </c>
      <c r="E22" s="190" t="s">
        <v>3603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1167</v>
      </c>
      <c r="B23" s="187" t="s">
        <v>3593</v>
      </c>
      <c r="C23" s="188" t="s">
        <v>3604</v>
      </c>
      <c r="D23" s="190" t="s">
        <v>3605</v>
      </c>
      <c r="E23" s="190" t="s">
        <v>3606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1167</v>
      </c>
      <c r="B24" s="187" t="s">
        <v>3593</v>
      </c>
      <c r="C24" s="188" t="s">
        <v>3607</v>
      </c>
      <c r="D24" s="190" t="s">
        <v>3608</v>
      </c>
      <c r="E24" s="190" t="s">
        <v>3609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1167</v>
      </c>
      <c r="B25" s="187" t="s">
        <v>3593</v>
      </c>
      <c r="C25" s="188" t="s">
        <v>3610</v>
      </c>
      <c r="D25" s="190" t="s">
        <v>3611</v>
      </c>
      <c r="E25" s="190" t="s">
        <v>3612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1167</v>
      </c>
      <c r="B26" s="187" t="s">
        <v>3593</v>
      </c>
      <c r="C26" s="188" t="s">
        <v>3613</v>
      </c>
      <c r="D26" s="190" t="s">
        <v>3614</v>
      </c>
      <c r="E26" s="190" t="s">
        <v>3615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1167</v>
      </c>
      <c r="B27" s="187" t="s">
        <v>3593</v>
      </c>
      <c r="C27" s="188" t="s">
        <v>3616</v>
      </c>
      <c r="D27" s="190" t="s">
        <v>3617</v>
      </c>
      <c r="E27" s="190" t="s">
        <v>3618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1167</v>
      </c>
      <c r="B28" s="187" t="s">
        <v>3593</v>
      </c>
      <c r="C28" s="188" t="s">
        <v>3619</v>
      </c>
      <c r="D28" s="190" t="s">
        <v>3620</v>
      </c>
      <c r="E28" s="190" t="s">
        <v>3621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1167</v>
      </c>
      <c r="B29" s="187" t="s">
        <v>3593</v>
      </c>
      <c r="C29" s="188" t="s">
        <v>3622</v>
      </c>
      <c r="D29" s="190" t="s">
        <v>3623</v>
      </c>
      <c r="E29" s="190" t="s">
        <v>3624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1167</v>
      </c>
      <c r="B30" s="187" t="s">
        <v>3593</v>
      </c>
      <c r="C30" s="188" t="s">
        <v>3625</v>
      </c>
      <c r="D30" s="190" t="s">
        <v>3626</v>
      </c>
      <c r="E30" s="190" t="s">
        <v>3627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1167</v>
      </c>
      <c r="B31" s="187" t="s">
        <v>3593</v>
      </c>
      <c r="C31" s="188" t="s">
        <v>3628</v>
      </c>
      <c r="D31" s="190" t="s">
        <v>3629</v>
      </c>
      <c r="E31" s="190" t="s">
        <v>3630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3631</v>
      </c>
      <c r="B32" s="186"/>
      <c r="C32" s="186"/>
      <c r="D32" s="189" t="s">
        <v>3632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3631</v>
      </c>
      <c r="B33" s="187"/>
      <c r="C33" s="188" t="s">
        <v>3633</v>
      </c>
      <c r="D33" s="190" t="s">
        <v>3634</v>
      </c>
      <c r="E33" s="190" t="s">
        <v>3635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3631</v>
      </c>
      <c r="B34" s="187"/>
      <c r="C34" s="188" t="s">
        <v>3636</v>
      </c>
      <c r="D34" s="190" t="s">
        <v>3637</v>
      </c>
      <c r="E34" s="190" t="s">
        <v>3638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3631</v>
      </c>
      <c r="B35" s="187"/>
      <c r="C35" s="188" t="s">
        <v>3639</v>
      </c>
      <c r="D35" s="190" t="s">
        <v>3640</v>
      </c>
      <c r="E35" s="190" t="s">
        <v>3641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3631</v>
      </c>
      <c r="B36" s="186" t="s">
        <v>3642</v>
      </c>
      <c r="C36" s="186"/>
      <c r="D36" s="189" t="s">
        <v>3643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3631</v>
      </c>
      <c r="B37" s="187" t="s">
        <v>3642</v>
      </c>
      <c r="C37" s="188" t="s">
        <v>3644</v>
      </c>
      <c r="D37" s="190" t="s">
        <v>3645</v>
      </c>
      <c r="E37" s="190" t="s">
        <v>3646</v>
      </c>
      <c r="F37" s="192">
        <f>IF(COUNTIF(G37:AT37,"&lt;&gt;")=0,"",SUMPRODUCT(((Recommendations[ImplStatus]="Implemented")+(Recommendations[ImplStatus]="Compensated"))*ISNUMBER(MATCH(Recommendations[Id],G37:AT37,0)))/COUNTIF(G37:AT37,"&lt;&gt;"))</f>
        <v>0</v>
      </c>
      <c r="G37" s="194" t="s">
        <v>803</v>
      </c>
      <c r="H37" s="194" t="s">
        <v>808</v>
      </c>
      <c r="I37" s="194" t="s">
        <v>813</v>
      </c>
      <c r="J37" s="194" t="s">
        <v>931</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3631</v>
      </c>
      <c r="B38" s="187" t="s">
        <v>3642</v>
      </c>
      <c r="C38" s="188" t="s">
        <v>3647</v>
      </c>
      <c r="D38" s="190" t="s">
        <v>3648</v>
      </c>
      <c r="E38" s="190" t="s">
        <v>3649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3631</v>
      </c>
      <c r="B39" s="187" t="s">
        <v>3642</v>
      </c>
      <c r="C39" s="188" t="s">
        <v>3650</v>
      </c>
      <c r="D39" s="190" t="s">
        <v>3651</v>
      </c>
      <c r="E39" s="190" t="s">
        <v>3652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3631</v>
      </c>
      <c r="B40" s="187" t="s">
        <v>3642</v>
      </c>
      <c r="C40" s="188" t="s">
        <v>3653</v>
      </c>
      <c r="D40" s="190" t="s">
        <v>3654</v>
      </c>
      <c r="E40" s="190" t="s">
        <v>3655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3631</v>
      </c>
      <c r="B41" s="187" t="s">
        <v>3642</v>
      </c>
      <c r="C41" s="188" t="s">
        <v>3656</v>
      </c>
      <c r="D41" s="190" t="s">
        <v>3657</v>
      </c>
      <c r="E41" s="190" t="s">
        <v>3658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3631</v>
      </c>
      <c r="B42" s="187" t="s">
        <v>3642</v>
      </c>
      <c r="C42" s="188" t="s">
        <v>3659</v>
      </c>
      <c r="D42" s="190" t="s">
        <v>3660</v>
      </c>
      <c r="E42" s="190" t="s">
        <v>3661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3631</v>
      </c>
      <c r="B43" s="187" t="s">
        <v>3642</v>
      </c>
      <c r="C43" s="188" t="s">
        <v>3662</v>
      </c>
      <c r="D43" s="190" t="s">
        <v>3663</v>
      </c>
      <c r="E43" s="190" t="s">
        <v>3664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3631</v>
      </c>
      <c r="B44" s="187" t="s">
        <v>3642</v>
      </c>
      <c r="C44" s="188" t="s">
        <v>3665</v>
      </c>
      <c r="D44" s="190" t="s">
        <v>3666</v>
      </c>
      <c r="E44" s="190" t="s">
        <v>3667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3631</v>
      </c>
      <c r="B45" s="187" t="s">
        <v>3642</v>
      </c>
      <c r="C45" s="188" t="s">
        <v>3668</v>
      </c>
      <c r="D45" s="190" t="s">
        <v>3669</v>
      </c>
      <c r="E45" s="190" t="s">
        <v>3670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3631</v>
      </c>
      <c r="B46" s="187" t="s">
        <v>3642</v>
      </c>
      <c r="C46" s="188" t="s">
        <v>3671</v>
      </c>
      <c r="D46" s="190" t="s">
        <v>3672</v>
      </c>
      <c r="E46" s="190" t="s">
        <v>3673</v>
      </c>
      <c r="F46" s="192">
        <f>IF(COUNTIF(G46:AT46,"&lt;&gt;")=0,"",SUMPRODUCT(((Recommendations[ImplStatus]="Implemented")+(Recommendations[ImplStatus]="Compensated"))*ISNUMBER(MATCH(Recommendations[Id],G46:AT46,0)))/COUNTIF(G46:AT46,"&lt;&gt;"))</f>
        <v>0</v>
      </c>
      <c r="G46" s="194" t="s">
        <v>931</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3631</v>
      </c>
      <c r="B47" s="187" t="s">
        <v>3642</v>
      </c>
      <c r="C47" s="188" t="s">
        <v>3674</v>
      </c>
      <c r="D47" s="190" t="s">
        <v>3675</v>
      </c>
      <c r="E47" s="190" t="s">
        <v>3676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3631</v>
      </c>
      <c r="B48" s="187" t="s">
        <v>3642</v>
      </c>
      <c r="C48" s="188" t="s">
        <v>3677</v>
      </c>
      <c r="D48" s="190" t="s">
        <v>3678</v>
      </c>
      <c r="E48" s="190" t="s">
        <v>3679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3631</v>
      </c>
      <c r="B49" s="187" t="s">
        <v>3642</v>
      </c>
      <c r="C49" s="188" t="s">
        <v>3680</v>
      </c>
      <c r="D49" s="190" t="s">
        <v>3681</v>
      </c>
      <c r="E49" s="190" t="s">
        <v>3682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3631</v>
      </c>
      <c r="B50" s="187" t="s">
        <v>3642</v>
      </c>
      <c r="C50" s="188" t="s">
        <v>3683</v>
      </c>
      <c r="D50" s="190" t="s">
        <v>3684</v>
      </c>
      <c r="E50" s="190" t="s">
        <v>3685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3631</v>
      </c>
      <c r="B51" s="186" t="s">
        <v>3686</v>
      </c>
      <c r="C51" s="186"/>
      <c r="D51" s="189" t="s">
        <v>3687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3631</v>
      </c>
      <c r="B52" s="187" t="s">
        <v>3686</v>
      </c>
      <c r="C52" s="188" t="s">
        <v>3688</v>
      </c>
      <c r="D52" s="190" t="s">
        <v>3689</v>
      </c>
      <c r="E52" s="190" t="s">
        <v>3690</v>
      </c>
      <c r="F52" s="192">
        <f>IF(COUNTIF(G52:AT52,"&lt;&gt;")=0,"",SUMPRODUCT(((Recommendations[ImplStatus]="Implemented")+(Recommendations[ImplStatus]="Compensated"))*ISNUMBER(MATCH(Recommendations[Id],G52:AT52,0)))/COUNTIF(G52:AT52,"&lt;&gt;"))</f>
        <v>0</v>
      </c>
      <c r="G52" s="194" t="s">
        <v>181</v>
      </c>
      <c r="H52" s="194" t="s">
        <v>260</v>
      </c>
      <c r="I52" s="194" t="s">
        <v>270</v>
      </c>
      <c r="J52" s="194" t="s">
        <v>275</v>
      </c>
      <c r="K52" s="194" t="s">
        <v>280</v>
      </c>
      <c r="L52" s="194" t="s">
        <v>285</v>
      </c>
      <c r="M52" s="194" t="s">
        <v>290</v>
      </c>
      <c r="N52" s="194" t="s">
        <v>295</v>
      </c>
      <c r="O52" s="194" t="s">
        <v>389</v>
      </c>
      <c r="P52" s="194" t="s">
        <v>393</v>
      </c>
      <c r="Q52" s="194" t="s">
        <v>721</v>
      </c>
      <c r="R52" s="194" t="s">
        <v>788</v>
      </c>
      <c r="S52" s="194" t="s">
        <v>793</v>
      </c>
      <c r="T52" s="194" t="s">
        <v>798</v>
      </c>
      <c r="U52" s="194" t="s">
        <v>846</v>
      </c>
      <c r="V52" s="194" t="s">
        <v>955</v>
      </c>
      <c r="W52" s="194" t="s">
        <v>1036</v>
      </c>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3631</v>
      </c>
      <c r="B53" s="187" t="s">
        <v>3686</v>
      </c>
      <c r="C53" s="188" t="s">
        <v>3691</v>
      </c>
      <c r="D53" s="190" t="s">
        <v>3692</v>
      </c>
      <c r="E53" s="190" t="s">
        <v>3693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3631</v>
      </c>
      <c r="B54" s="187" t="s">
        <v>3686</v>
      </c>
      <c r="C54" s="188" t="s">
        <v>3694</v>
      </c>
      <c r="D54" s="190" t="s">
        <v>3695</v>
      </c>
      <c r="E54" s="190" t="s">
        <v>3696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3631</v>
      </c>
      <c r="B55" s="187" t="s">
        <v>3686</v>
      </c>
      <c r="C55" s="188" t="s">
        <v>3697</v>
      </c>
      <c r="D55" s="190" t="s">
        <v>3698</v>
      </c>
      <c r="E55" s="190" t="s">
        <v>3699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3631</v>
      </c>
      <c r="B56" s="187" t="s">
        <v>3686</v>
      </c>
      <c r="C56" s="188" t="s">
        <v>3700</v>
      </c>
      <c r="D56" s="190" t="s">
        <v>3701</v>
      </c>
      <c r="E56" s="190" t="s">
        <v>3702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3631</v>
      </c>
      <c r="B57" s="187" t="s">
        <v>3686</v>
      </c>
      <c r="C57" s="188" t="s">
        <v>3703</v>
      </c>
      <c r="D57" s="190" t="s">
        <v>3704</v>
      </c>
      <c r="E57" s="190" t="s">
        <v>3705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3631</v>
      </c>
      <c r="B58" s="187" t="s">
        <v>3686</v>
      </c>
      <c r="C58" s="188" t="s">
        <v>3706</v>
      </c>
      <c r="D58" s="190" t="s">
        <v>3707</v>
      </c>
      <c r="E58" s="190" t="s">
        <v>3708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3631</v>
      </c>
      <c r="B59" s="187" t="s">
        <v>3686</v>
      </c>
      <c r="C59" s="188" t="s">
        <v>3709</v>
      </c>
      <c r="D59" s="190" t="s">
        <v>3710</v>
      </c>
      <c r="E59" s="190" t="s">
        <v>3711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3631</v>
      </c>
      <c r="B60" s="187" t="s">
        <v>3712</v>
      </c>
      <c r="C60" s="188" t="s">
        <v>3713</v>
      </c>
      <c r="D60" s="190" t="s">
        <v>3714</v>
      </c>
      <c r="E60" s="190" t="s">
        <v>3715</v>
      </c>
      <c r="F60" s="192">
        <f>IF(COUNTIF(G60:AT60,"&lt;&gt;")=0,"",SUMPRODUCT(((Recommendations[ImplStatus]="Implemented")+(Recommendations[ImplStatus]="Compensated"))*ISNUMBER(MATCH(Recommendations[Id],G60:AT60,0)))/COUNTIF(G60:AT60,"&lt;&gt;"))</f>
        <v>0</v>
      </c>
      <c r="G60" s="194" t="s">
        <v>39</v>
      </c>
      <c r="H60" s="194" t="s">
        <v>44</v>
      </c>
      <c r="I60" s="194" t="s">
        <v>49</v>
      </c>
      <c r="J60" s="194" t="s">
        <v>887</v>
      </c>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3631</v>
      </c>
      <c r="B61" s="187" t="s">
        <v>3712</v>
      </c>
      <c r="C61" s="188" t="s">
        <v>3716</v>
      </c>
      <c r="D61" s="190" t="s">
        <v>3717</v>
      </c>
      <c r="E61" s="190" t="s">
        <v>3718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3631</v>
      </c>
      <c r="B62" s="186" t="s">
        <v>3719</v>
      </c>
      <c r="C62" s="186"/>
      <c r="D62" s="189" t="s">
        <v>3720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3631</v>
      </c>
      <c r="B63" s="187" t="s">
        <v>3719</v>
      </c>
      <c r="C63" s="188" t="s">
        <v>3721</v>
      </c>
      <c r="D63" s="190" t="s">
        <v>3722</v>
      </c>
      <c r="E63" s="190" t="s">
        <v>3723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3631</v>
      </c>
      <c r="B64" s="187" t="s">
        <v>3719</v>
      </c>
      <c r="C64" s="188" t="s">
        <v>3724</v>
      </c>
      <c r="D64" s="190" t="s">
        <v>3725</v>
      </c>
      <c r="E64" s="190" t="s">
        <v>3726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3631</v>
      </c>
      <c r="B65" s="187" t="s">
        <v>3719</v>
      </c>
      <c r="C65" s="188" t="s">
        <v>3727</v>
      </c>
      <c r="D65" s="190" t="s">
        <v>3728</v>
      </c>
      <c r="E65" s="190" t="s">
        <v>3729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3631</v>
      </c>
      <c r="B66" s="187" t="s">
        <v>3719</v>
      </c>
      <c r="C66" s="188" t="s">
        <v>3730</v>
      </c>
      <c r="D66" s="190" t="s">
        <v>3731</v>
      </c>
      <c r="E66" s="190" t="s">
        <v>3732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3631</v>
      </c>
      <c r="B67" s="187" t="s">
        <v>3719</v>
      </c>
      <c r="C67" s="188" t="s">
        <v>3733</v>
      </c>
      <c r="D67" s="190" t="s">
        <v>3734</v>
      </c>
      <c r="E67" s="190" t="s">
        <v>3735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3631</v>
      </c>
      <c r="B68" s="187" t="s">
        <v>3719</v>
      </c>
      <c r="C68" s="188" t="s">
        <v>3736</v>
      </c>
      <c r="D68" s="190" t="s">
        <v>3737</v>
      </c>
      <c r="E68" s="190" t="s">
        <v>3738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3631</v>
      </c>
      <c r="B69" s="187" t="s">
        <v>3719</v>
      </c>
      <c r="C69" s="188" t="s">
        <v>3739</v>
      </c>
      <c r="D69" s="190" t="s">
        <v>3740</v>
      </c>
      <c r="E69" s="190" t="s">
        <v>3741</v>
      </c>
      <c r="F69" s="192">
        <f>IF(COUNTIF(G69:AT69,"&lt;&gt;")=0,"",SUMPRODUCT(((Recommendations[ImplStatus]="Implemented")+(Recommendations[ImplStatus]="Compensated"))*ISNUMBER(MATCH(Recommendations[Id],G69:AT69,0)))/COUNTIF(G69:AT69,"&lt;&gt;"))</f>
        <v>0</v>
      </c>
      <c r="G69" s="194" t="s">
        <v>1065</v>
      </c>
      <c r="H69" s="194" t="s">
        <v>1070</v>
      </c>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3631</v>
      </c>
      <c r="B70" s="187" t="s">
        <v>3719</v>
      </c>
      <c r="C70" s="188" t="s">
        <v>3742</v>
      </c>
      <c r="D70" s="190" t="s">
        <v>3743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3631</v>
      </c>
      <c r="B71" s="187" t="s">
        <v>3719</v>
      </c>
      <c r="C71" s="188" t="s">
        <v>3744</v>
      </c>
      <c r="D71" s="190" t="s">
        <v>3745</v>
      </c>
      <c r="E71" s="190" t="s">
        <v>3746</v>
      </c>
      <c r="F71" s="192">
        <f>IF(COUNTIF(G71:AT71,"&lt;&gt;")=0,"",SUMPRODUCT(((Recommendations[ImplStatus]="Implemented")+(Recommendations[ImplStatus]="Compensated"))*ISNUMBER(MATCH(Recommendations[Id],G71:AT71,0)))/COUNTIF(G71:AT71,"&lt;&gt;"))</f>
        <v>0</v>
      </c>
      <c r="G71" s="194" t="s">
        <v>13</v>
      </c>
      <c r="H71" s="194" t="s">
        <v>23</v>
      </c>
      <c r="I71" s="194" t="s">
        <v>265</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3631</v>
      </c>
      <c r="B72" s="187" t="s">
        <v>3719</v>
      </c>
      <c r="C72" s="188" t="s">
        <v>3747</v>
      </c>
      <c r="D72" s="190" t="s">
        <v>3748</v>
      </c>
      <c r="E72" s="190" t="s">
        <v>3749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3631</v>
      </c>
      <c r="B73" s="187" t="s">
        <v>3719</v>
      </c>
      <c r="C73" s="188" t="s">
        <v>3750</v>
      </c>
      <c r="D73" s="190" t="s">
        <v>3751</v>
      </c>
      <c r="E73" s="190" t="s">
        <v>3752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3631</v>
      </c>
      <c r="B74" s="187" t="s">
        <v>3719</v>
      </c>
      <c r="C74" s="188" t="s">
        <v>3753</v>
      </c>
      <c r="D74" s="190" t="s">
        <v>3754</v>
      </c>
      <c r="E74" s="190" t="s">
        <v>3755</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3631</v>
      </c>
      <c r="B75" s="187" t="s">
        <v>3719</v>
      </c>
      <c r="C75" s="188" t="s">
        <v>3756</v>
      </c>
      <c r="D75" s="190" t="s">
        <v>3757</v>
      </c>
      <c r="E75" s="190" t="s">
        <v>3758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3631</v>
      </c>
      <c r="B76" s="187" t="s">
        <v>3719</v>
      </c>
      <c r="C76" s="188" t="s">
        <v>3759</v>
      </c>
      <c r="D76" s="190" t="s">
        <v>3760</v>
      </c>
      <c r="E76" s="190" t="s">
        <v>3761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3631</v>
      </c>
      <c r="B77" s="187" t="s">
        <v>3719</v>
      </c>
      <c r="C77" s="188" t="s">
        <v>3762</v>
      </c>
      <c r="D77" s="190" t="s">
        <v>3763</v>
      </c>
      <c r="E77" s="190" t="s">
        <v>3764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3631</v>
      </c>
      <c r="B78" s="187" t="s">
        <v>3719</v>
      </c>
      <c r="C78" s="188" t="s">
        <v>3765</v>
      </c>
      <c r="D78" s="190" t="s">
        <v>3766</v>
      </c>
      <c r="E78" s="190" t="s">
        <v>3767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3631</v>
      </c>
      <c r="B79" s="186" t="s">
        <v>3719</v>
      </c>
      <c r="C79" s="186"/>
      <c r="D79" s="189" t="s">
        <v>3768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3769</v>
      </c>
      <c r="B80" s="187"/>
      <c r="C80" s="188" t="s">
        <v>3770</v>
      </c>
      <c r="D80" s="190" t="s">
        <v>3771</v>
      </c>
      <c r="E80" s="190" t="s">
        <v>3772</v>
      </c>
      <c r="F80" s="192">
        <f>IF(COUNTIF(G80:AT80,"&lt;&gt;")=0,"",SUMPRODUCT(((Recommendations[ImplStatus]="Implemented")+(Recommendations[ImplStatus]="Compensated"))*ISNUMBER(MATCH(Recommendations[Id],G80:AT80,0)))/COUNTIF(G80:AT80,"&lt;&gt;"))</f>
        <v>0</v>
      </c>
      <c r="G80" s="194" t="s">
        <v>60</v>
      </c>
      <c r="H80" s="194" t="s">
        <v>305</v>
      </c>
      <c r="I80" s="194" t="s">
        <v>310</v>
      </c>
      <c r="J80" s="194" t="s">
        <v>315</v>
      </c>
      <c r="K80" s="194" t="s">
        <v>859</v>
      </c>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3769</v>
      </c>
      <c r="B81" s="187"/>
      <c r="C81" s="188" t="s">
        <v>3773</v>
      </c>
      <c r="D81" s="190" t="s">
        <v>3774</v>
      </c>
      <c r="E81" s="190" t="s">
        <v>3775</v>
      </c>
      <c r="F81" s="192">
        <f>IF(COUNTIF(G81:AT81,"&lt;&gt;")=0,"",SUMPRODUCT(((Recommendations[ImplStatus]="Implemented")+(Recommendations[ImplStatus]="Compensated"))*ISNUMBER(MATCH(Recommendations[Id],G81:AT81,0)))/COUNTIF(G81:AT81,"&lt;&gt;"))</f>
        <v>0</v>
      </c>
      <c r="G81" s="194" t="s">
        <v>137</v>
      </c>
      <c r="H81" s="194" t="s">
        <v>874</v>
      </c>
      <c r="I81" s="194" t="s">
        <v>1041</v>
      </c>
      <c r="J81" s="194" t="s">
        <v>1046</v>
      </c>
      <c r="K81" s="194" t="s">
        <v>1051</v>
      </c>
      <c r="L81" s="194" t="s">
        <v>1060</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3769</v>
      </c>
      <c r="B82" s="187"/>
      <c r="C82" s="188" t="s">
        <v>3776</v>
      </c>
      <c r="D82" s="190" t="s">
        <v>3777</v>
      </c>
      <c r="E82" s="190" t="s">
        <v>3778</v>
      </c>
      <c r="F82" s="192">
        <f>IF(COUNTIF(G82:AT82,"&lt;&gt;")=0,"",SUMPRODUCT(((Recommendations[ImplStatus]="Implemented")+(Recommendations[ImplStatus]="Compensated"))*ISNUMBER(MATCH(Recommendations[Id],G82:AT82,0)))/COUNTIF(G82:AT82,"&lt;&gt;"))</f>
        <v>0</v>
      </c>
      <c r="G82" s="194" t="s">
        <v>112</v>
      </c>
      <c r="H82" s="194" t="s">
        <v>151</v>
      </c>
      <c r="I82" s="194" t="s">
        <v>171</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3769</v>
      </c>
      <c r="B83" s="187"/>
      <c r="C83" s="188" t="s">
        <v>3779</v>
      </c>
      <c r="D83" s="190" t="s">
        <v>3780</v>
      </c>
      <c r="E83" s="190" t="s">
        <v>3781</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3769</v>
      </c>
      <c r="B84" s="186"/>
      <c r="C84" s="186"/>
      <c r="D84" s="189" t="s">
        <v>3782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3783</v>
      </c>
      <c r="B85" s="187"/>
      <c r="C85" s="188" t="s">
        <v>3784</v>
      </c>
      <c r="D85" s="190" t="s">
        <v>3785</v>
      </c>
      <c r="E85" s="190" t="s">
        <v>3786</v>
      </c>
      <c r="F85" s="192">
        <f>IF(COUNTIF(G85:AT85,"&lt;&gt;")=0,"",SUMPRODUCT(((Recommendations[ImplStatus]="Implemented")+(Recommendations[ImplStatus]="Compensated"))*ISNUMBER(MATCH(Recommendations[Id],G85:AT85,0)))/COUNTIF(G85:AT85,"&lt;&gt;"))</f>
        <v>0</v>
      </c>
      <c r="G85" s="194" t="s">
        <v>166</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3783</v>
      </c>
      <c r="B86" s="187"/>
      <c r="C86" s="188" t="s">
        <v>3787</v>
      </c>
      <c r="D86" s="190" t="s">
        <v>3788</v>
      </c>
      <c r="E86" s="190" t="s">
        <v>3789</v>
      </c>
      <c r="F86" s="192">
        <f>IF(COUNTIF(G86:AT86,"&lt;&gt;")=0,"",SUMPRODUCT(((Recommendations[ImplStatus]="Implemented")+(Recommendations[ImplStatus]="Compensated"))*ISNUMBER(MATCH(Recommendations[Id],G86:AT86,0)))/COUNTIF(G86:AT86,"&lt;&gt;"))</f>
        <v>0</v>
      </c>
      <c r="G86" s="194" t="s">
        <v>166</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3783</v>
      </c>
      <c r="B87" s="187"/>
      <c r="C87" s="188" t="s">
        <v>3790</v>
      </c>
      <c r="D87" s="190" t="s">
        <v>3791</v>
      </c>
      <c r="E87" s="190" t="s">
        <v>3792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3783</v>
      </c>
      <c r="B88" s="187"/>
      <c r="C88" s="188" t="s">
        <v>3793</v>
      </c>
      <c r="D88" s="190" t="s">
        <v>3794</v>
      </c>
      <c r="E88" s="190" t="s">
        <v>3795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3783</v>
      </c>
      <c r="B89" s="187"/>
      <c r="C89" s="188" t="s">
        <v>3796</v>
      </c>
      <c r="D89" s="190" t="s">
        <v>3797</v>
      </c>
      <c r="E89" s="190" t="s">
        <v>3798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3783</v>
      </c>
      <c r="B90" s="186" t="s">
        <v>3799</v>
      </c>
      <c r="C90" s="186"/>
      <c r="D90" s="189" t="s">
        <v>3800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3783</v>
      </c>
      <c r="B91" s="187" t="s">
        <v>3799</v>
      </c>
      <c r="C91" s="188" t="s">
        <v>3801</v>
      </c>
      <c r="D91" s="190" t="s">
        <v>3802</v>
      </c>
      <c r="E91" s="190" t="s">
        <v>3803</v>
      </c>
      <c r="F91" s="192">
        <f>IF(COUNTIF(G91:AT91,"&lt;&gt;")=0,"",SUMPRODUCT(((Recommendations[ImplStatus]="Implemented")+(Recommendations[ImplStatus]="Compensated"))*ISNUMBER(MATCH(Recommendations[Id],G91:AT91,0)))/COUNTIF(G91:AT91,"&lt;&gt;"))</f>
        <v>0</v>
      </c>
      <c r="G91" s="194" t="s">
        <v>70</v>
      </c>
      <c r="H91" s="194" t="s">
        <v>75</v>
      </c>
      <c r="I91" s="194" t="s">
        <v>79</v>
      </c>
      <c r="J91" s="194" t="s">
        <v>83</v>
      </c>
      <c r="K91" s="194" t="s">
        <v>93</v>
      </c>
      <c r="L91" s="194" t="s">
        <v>98</v>
      </c>
      <c r="M91" s="194" t="s">
        <v>103</v>
      </c>
      <c r="N91" s="194" t="s">
        <v>107</v>
      </c>
      <c r="O91" s="194" t="s">
        <v>215</v>
      </c>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3783</v>
      </c>
      <c r="B92" s="187" t="s">
        <v>3799</v>
      </c>
      <c r="C92" s="188" t="s">
        <v>3804</v>
      </c>
      <c r="D92" s="190" t="s">
        <v>3805</v>
      </c>
      <c r="E92" s="190" t="s">
        <v>3806</v>
      </c>
      <c r="F92" s="192">
        <f>IF(COUNTIF(G92:AT92,"&lt;&gt;")=0,"",SUMPRODUCT(((Recommendations[ImplStatus]="Implemented")+(Recommendations[ImplStatus]="Compensated"))*ISNUMBER(MATCH(Recommendations[Id],G92:AT92,0)))/COUNTIF(G92:AT92,"&lt;&gt;"))</f>
        <v>0</v>
      </c>
      <c r="G92" s="194" t="s">
        <v>70</v>
      </c>
      <c r="H92" s="194" t="s">
        <v>75</v>
      </c>
      <c r="I92" s="194" t="s">
        <v>79</v>
      </c>
      <c r="J92" s="194" t="s">
        <v>83</v>
      </c>
      <c r="K92" s="194" t="s">
        <v>88</v>
      </c>
      <c r="L92" s="194" t="s">
        <v>122</v>
      </c>
      <c r="M92" s="194" t="s">
        <v>127</v>
      </c>
      <c r="N92" s="194" t="s">
        <v>132</v>
      </c>
      <c r="O92" s="194" t="s">
        <v>142</v>
      </c>
      <c r="P92" s="194" t="s">
        <v>147</v>
      </c>
      <c r="Q92" s="194" t="s">
        <v>156</v>
      </c>
      <c r="R92" s="194" t="s">
        <v>161</v>
      </c>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3799</v>
      </c>
      <c r="C93" s="188" t="s">
        <v>3807</v>
      </c>
      <c r="D93" s="190" t="s">
        <v>3808</v>
      </c>
      <c r="E93" s="190" t="s">
        <v>3809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3799</v>
      </c>
      <c r="C94" s="188" t="s">
        <v>3810</v>
      </c>
      <c r="D94" s="190" t="s">
        <v>3811</v>
      </c>
      <c r="E94" s="190" t="s">
        <v>3812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3799</v>
      </c>
      <c r="C95" s="188" t="s">
        <v>3813</v>
      </c>
      <c r="D95" s="190" t="s">
        <v>3814</v>
      </c>
      <c r="E95" s="190" t="s">
        <v>3815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3799</v>
      </c>
      <c r="C96" s="188" t="s">
        <v>3816</v>
      </c>
      <c r="D96" s="190" t="s">
        <v>3817</v>
      </c>
      <c r="E96" s="190" t="s">
        <v>3818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3799</v>
      </c>
      <c r="C97" s="188" t="s">
        <v>3819</v>
      </c>
      <c r="D97" s="190" t="s">
        <v>3820</v>
      </c>
      <c r="E97" s="190" t="s">
        <v>3821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3799</v>
      </c>
      <c r="C98" s="188" t="s">
        <v>3822</v>
      </c>
      <c r="D98" s="190" t="s">
        <v>3823</v>
      </c>
      <c r="E98" s="190" t="s">
        <v>3824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3825</v>
      </c>
      <c r="C99" s="186"/>
      <c r="D99" s="189" t="s">
        <v>3826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3825</v>
      </c>
      <c r="C100" s="188" t="s">
        <v>3827</v>
      </c>
      <c r="D100" s="190" t="s">
        <v>3828</v>
      </c>
      <c r="E100" s="190" t="s">
        <v>3829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3825</v>
      </c>
      <c r="C101" s="188" t="s">
        <v>3830</v>
      </c>
      <c r="D101" s="190" t="s">
        <v>3831</v>
      </c>
      <c r="E101" s="190" t="s">
        <v>3832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3825</v>
      </c>
      <c r="C102" s="188" t="s">
        <v>3833</v>
      </c>
      <c r="D102" s="190" t="s">
        <v>3834</v>
      </c>
      <c r="E102" s="190" t="s">
        <v>3835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3825</v>
      </c>
      <c r="C103" s="188" t="s">
        <v>3836</v>
      </c>
      <c r="D103" s="190" t="s">
        <v>3837</v>
      </c>
      <c r="E103" s="190" t="s">
        <v>3838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3825</v>
      </c>
      <c r="C104" s="196" t="s">
        <v>3839</v>
      </c>
      <c r="D104" s="197" t="s">
        <v>3840</v>
      </c>
      <c r="E104" s="197" t="s">
        <v>3841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1080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IFERROR(INDEX('Recommendations'!$G$2:$G$230, MATCH(G2,'Recommendations'!$A$2:$A$230,0))="Implemented", FALSE))</xm:f>
            <x14:dxf>
              <font>
                <color rgb="FF000000"/>
              </font>
              <fill>
                <patternFill>
                  <bgColor rgb="FF3C7D22"/>
                </patternFill>
              </fill>
            </x14:dxf>
          </x14:cfRule>
          <x14:cfRule type="expression" priority="2" id="{00000000-000E-0000-0800-000002000000}">
            <xm:f>AND(G2&lt;&gt;"", IFERROR(INDEX('Recommendations'!$G$2:$G$230, MATCH(G2,'Recommendations'!$A$2:$A$230,0))="Compensated", FALSE))</xm:f>
            <x14:dxf>
              <font>
                <color rgb="FF000000"/>
              </font>
              <fill>
                <patternFill>
                  <bgColor rgb="FFC6E0B4"/>
                </patternFill>
              </fill>
            </x14:dxf>
          </x14:cfRule>
          <x14:cfRule type="expression" priority="3" id="{00000000-000E-0000-0800-000003000000}">
            <xm:f>AND(G2&lt;&gt;"", IFERROR(INDEX('Recommendations'!$G$2:$G$230, MATCH(G2,'Recommendations'!$A$2:$A$230,0))="Testing", FALSE))</xm:f>
            <x14:dxf>
              <font>
                <color rgb="FF000000"/>
              </font>
              <fill>
                <patternFill>
                  <bgColor rgb="FFFFC000"/>
                </patternFill>
              </fill>
            </x14:dxf>
          </x14:cfRule>
          <x14:cfRule type="expression" priority="4" id="{00000000-000E-0000-0800-000004000000}">
            <xm:f>AND(G2&lt;&gt;"", IFERROR(INDEX('Recommendations'!$G$2:$G$230, MATCH(G2,'Recommendations'!$A$2:$A$230,0))="Failed", FALSE))</xm:f>
            <x14:dxf>
              <font>
                <color rgb="FF000000"/>
              </font>
              <fill>
                <patternFill>
                  <bgColor rgb="FFD82891"/>
                </patternFill>
              </fill>
            </x14:dxf>
          </x14:cfRule>
          <x14:cfRule type="expression" priority="5" id="{00000000-000E-0000-0800-000005000000}">
            <xm:f>AND(G2&lt;&gt;"", IFERROR(INDEX('Recommendations'!$G$2:$G$230, MATCH(G2,'Recommendations'!$A$2:$A$230,0))="Risk Accepted", FALSE))</xm:f>
            <x14:dxf>
              <font>
                <color rgb="FF000000"/>
              </font>
              <fill>
                <patternFill>
                  <bgColor rgb="FFD9D9D9"/>
                </patternFill>
              </fill>
            </x14:dxf>
          </x14:cfRule>
          <x14:cfRule type="expression" priority="6" id="{00000000-000E-0000-0800-000006000000}">
            <xm:f>AND(G2&lt;&gt;"", IFERROR(INDEX('Recommendations'!$G$2:$G$230, MATCH(G2,'Recommendations'!$A$2:$A$230,0))="N/A",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Canonical Ubuntu 16.04 LTS Security Technical Implementation Guide - SHGIR</dc:title>
  <dc:subject>Generated on: 2026-06-08 15:13:11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2026-06-08T14:13:20Z</dcterms:modified>
  <cp:category>DISA-STIG</cp:category>
  <cp:contentStatus>Draft</cp:contentStatus>
</cp:coreProperties>
</file>