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96932307254B9174E5F1F68063E8CF0CC7C08F69" xr6:coauthVersionLast="47" xr6:coauthVersionMax="47" xr10:uidLastSave="{AB33DA2D-7AB3-4DA6-B572-EC7FF6A123E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8" i="1"/>
  <c r="L27" i="1"/>
  <c r="L26" i="1"/>
  <c r="L25" i="1"/>
  <c r="L24" i="1"/>
  <c r="L23" i="1"/>
  <c r="L22" i="1"/>
  <c r="L21" i="1"/>
  <c r="L20" i="1"/>
  <c r="L19" i="1"/>
  <c r="L18" i="1"/>
  <c r="L17" i="1"/>
  <c r="L16" i="1"/>
  <c r="L15" i="1"/>
  <c r="L14" i="1"/>
  <c r="L13" i="1"/>
  <c r="L12" i="1"/>
  <c r="L11" i="1"/>
  <c r="L10" i="1"/>
  <c r="L9" i="1"/>
  <c r="L8" i="1"/>
  <c r="E93" i="3" s="1"/>
  <c r="L7" i="1"/>
  <c r="L6" i="1"/>
  <c r="L5" i="1"/>
  <c r="L4" i="1"/>
  <c r="L3" i="1"/>
  <c r="L2" i="1"/>
  <c r="F112" i="3" s="1"/>
  <c r="G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G108" i="3"/>
  <c r="F108" i="3"/>
  <c r="E108" i="3"/>
  <c r="O107" i="3"/>
  <c r="N107" i="3"/>
  <c r="M107" i="3"/>
  <c r="L107" i="3"/>
  <c r="K107" i="3"/>
  <c r="F107" i="3"/>
  <c r="E107" i="3"/>
  <c r="G107" i="3" s="1"/>
  <c r="D93" i="3"/>
  <c r="C93" i="3"/>
  <c r="E92" i="3"/>
  <c r="D92" i="3"/>
  <c r="C92" i="3"/>
  <c r="F92" i="3" s="1"/>
  <c r="E91" i="3"/>
  <c r="D91" i="3"/>
  <c r="C91" i="3"/>
  <c r="F91" i="3" s="1"/>
  <c r="E90" i="3"/>
  <c r="D90" i="3"/>
  <c r="F90" i="3" s="1"/>
  <c r="C90" i="3"/>
  <c r="E73" i="3"/>
  <c r="C73" i="3"/>
  <c r="E72" i="3"/>
  <c r="D72" i="3"/>
  <c r="C72" i="3"/>
  <c r="F72" i="3" s="1"/>
  <c r="E71" i="3"/>
  <c r="D71" i="3"/>
  <c r="C71" i="3"/>
  <c r="W123" i="3" s="1"/>
  <c r="E70" i="3"/>
  <c r="D70" i="3"/>
  <c r="F70" i="3" s="1"/>
  <c r="C70" i="3"/>
  <c r="U123" i="3" s="1"/>
  <c r="F69" i="3"/>
  <c r="T154" i="3" s="1"/>
  <c r="E69" i="3"/>
  <c r="D69" i="3"/>
  <c r="C69" i="3"/>
  <c r="S123" i="3" s="1"/>
  <c r="E54" i="3"/>
  <c r="D54" i="3"/>
  <c r="C54" i="3"/>
  <c r="F54" i="3" s="1"/>
  <c r="E53" i="3"/>
  <c r="D53" i="3"/>
  <c r="C53" i="3"/>
  <c r="F53" i="3" s="1"/>
  <c r="E52" i="3"/>
  <c r="D52" i="3"/>
  <c r="C52" i="3"/>
  <c r="F52" i="3" s="1"/>
  <c r="E34" i="3"/>
  <c r="D34" i="3"/>
  <c r="F33" i="3"/>
  <c r="E42" i="3" s="1"/>
  <c r="E33" i="3"/>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D7" i="3"/>
  <c r="C7" i="3"/>
  <c r="E58" i="3" l="1"/>
  <c r="D58" i="3"/>
  <c r="C58" i="3"/>
  <c r="D59" i="3"/>
  <c r="C59" i="3"/>
  <c r="E59" i="3"/>
  <c r="E97" i="3"/>
  <c r="D97" i="3"/>
  <c r="C97" i="3"/>
  <c r="C40" i="3"/>
  <c r="D40" i="3"/>
  <c r="E40" i="3"/>
  <c r="E41" i="3"/>
  <c r="D41" i="3"/>
  <c r="C41" i="3"/>
  <c r="R155" i="3"/>
  <c r="R150" i="3"/>
  <c r="R145" i="3"/>
  <c r="R140" i="3"/>
  <c r="R135" i="3"/>
  <c r="R130" i="3"/>
  <c r="R125" i="3"/>
  <c r="D20" i="3"/>
  <c r="C20" i="3"/>
  <c r="E20" i="3"/>
  <c r="R154" i="3"/>
  <c r="R149" i="3"/>
  <c r="R144" i="3"/>
  <c r="R139" i="3"/>
  <c r="R134" i="3"/>
  <c r="R129" i="3"/>
  <c r="R153" i="3"/>
  <c r="R148" i="3"/>
  <c r="R143" i="3"/>
  <c r="R138" i="3"/>
  <c r="R133" i="3"/>
  <c r="R128" i="3"/>
  <c r="R152" i="3"/>
  <c r="R147" i="3"/>
  <c r="R142" i="3"/>
  <c r="R137" i="3"/>
  <c r="R132" i="3"/>
  <c r="R127" i="3"/>
  <c r="R151" i="3"/>
  <c r="R146" i="3"/>
  <c r="R141" i="3"/>
  <c r="R136" i="3"/>
  <c r="R131" i="3"/>
  <c r="R126" i="3"/>
  <c r="E38" i="3"/>
  <c r="D38" i="3"/>
  <c r="C38" i="3"/>
  <c r="D60" i="3"/>
  <c r="E60" i="3"/>
  <c r="C60" i="3"/>
  <c r="V154" i="3"/>
  <c r="V149" i="3"/>
  <c r="V144" i="3"/>
  <c r="V139" i="3"/>
  <c r="V134" i="3"/>
  <c r="V129" i="3"/>
  <c r="V153" i="3"/>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 r="E80" i="3"/>
  <c r="D80" i="3"/>
  <c r="C80" i="3"/>
  <c r="D39" i="3"/>
  <c r="E39" i="3"/>
  <c r="C39" i="3"/>
  <c r="D98" i="3"/>
  <c r="C98" i="3"/>
  <c r="E98" i="3"/>
  <c r="E99" i="3"/>
  <c r="D99" i="3"/>
  <c r="C99" i="3"/>
  <c r="F93" i="3"/>
  <c r="T125" i="3"/>
  <c r="T130" i="3"/>
  <c r="T135" i="3"/>
  <c r="T140" i="3"/>
  <c r="T145" i="3"/>
  <c r="T150" i="3"/>
  <c r="T155" i="3"/>
  <c r="C34" i="3"/>
  <c r="F34" i="3" s="1"/>
  <c r="D73" i="3"/>
  <c r="F73" i="3" s="1"/>
  <c r="T126" i="3"/>
  <c r="T131" i="3"/>
  <c r="T136" i="3"/>
  <c r="T141" i="3"/>
  <c r="T146" i="3"/>
  <c r="T151" i="3"/>
  <c r="D77" i="3"/>
  <c r="C77" i="3"/>
  <c r="E77" i="3"/>
  <c r="T127" i="3"/>
  <c r="T132" i="3"/>
  <c r="T137" i="3"/>
  <c r="T142" i="3"/>
  <c r="T147" i="3"/>
  <c r="T152" i="3"/>
  <c r="T128" i="3"/>
  <c r="T133" i="3"/>
  <c r="T138" i="3"/>
  <c r="T143" i="3"/>
  <c r="T148" i="3"/>
  <c r="T153" i="3"/>
  <c r="F71" i="3"/>
  <c r="Q123" i="3"/>
  <c r="T129" i="3"/>
  <c r="T134" i="3"/>
  <c r="T139" i="3"/>
  <c r="T144" i="3"/>
  <c r="T149" i="3"/>
  <c r="C42" i="3"/>
  <c r="D42" i="3"/>
  <c r="E81" i="3" l="1"/>
  <c r="D81" i="3"/>
  <c r="C81" i="3"/>
  <c r="X154" i="3"/>
  <c r="X149" i="3"/>
  <c r="X144" i="3"/>
  <c r="X139" i="3"/>
  <c r="X134" i="3"/>
  <c r="X129" i="3"/>
  <c r="X153" i="3"/>
  <c r="X148" i="3"/>
  <c r="X143" i="3"/>
  <c r="X138" i="3"/>
  <c r="X133" i="3"/>
  <c r="X128" i="3"/>
  <c r="D79" i="3"/>
  <c r="E79" i="3"/>
  <c r="X152" i="3"/>
  <c r="X147" i="3"/>
  <c r="X142" i="3"/>
  <c r="X137" i="3"/>
  <c r="X132" i="3"/>
  <c r="X127" i="3"/>
  <c r="C79" i="3"/>
  <c r="X151" i="3"/>
  <c r="X146" i="3"/>
  <c r="X141" i="3"/>
  <c r="X136" i="3"/>
  <c r="X131" i="3"/>
  <c r="X126" i="3"/>
  <c r="X155" i="3"/>
  <c r="X150" i="3"/>
  <c r="X145" i="3"/>
  <c r="X140" i="3"/>
  <c r="X135" i="3"/>
  <c r="X130" i="3"/>
  <c r="X125" i="3"/>
  <c r="C43" i="3"/>
  <c r="E43" i="3"/>
  <c r="D43" i="3"/>
  <c r="E100" i="3"/>
  <c r="D100" i="3"/>
  <c r="C100" i="3"/>
</calcChain>
</file>

<file path=xl/sharedStrings.xml><?xml version="1.0" encoding="utf-8"?>
<sst xmlns="http://schemas.openxmlformats.org/spreadsheetml/2006/main" count="819" uniqueCount="359">
  <si>
    <t>Id</t>
  </si>
  <si>
    <t>Title</t>
  </si>
  <si>
    <t>Severity</t>
  </si>
  <si>
    <t>MoSCoW</t>
  </si>
  <si>
    <t>OpsImpact</t>
  </si>
  <si>
    <t>Phase</t>
  </si>
  <si>
    <t>ImplStatus</t>
  </si>
  <si>
    <t>Notes</t>
  </si>
  <si>
    <t>Remediation</t>
  </si>
  <si>
    <t>Description</t>
  </si>
  <si>
    <t>Audit</t>
  </si>
  <si>
    <t>Status</t>
  </si>
  <si>
    <t>LogID</t>
  </si>
  <si>
    <t>V-254706</t>
  </si>
  <si>
    <r>
      <rPr>
        <sz val="11"/>
        <rFont val="Calibri"/>
      </rPr>
      <t>The BlackBerry Enterprise Mobility Server (BEMS) must protect log information from any type of unauthorized read access.</t>
    </r>
  </si>
  <si>
    <t>CAT II (Medium)</t>
  </si>
  <si>
    <t>Unassigned</t>
  </si>
  <si>
    <t>Unassessed</t>
  </si>
  <si>
    <t>Pending</t>
  </si>
  <si>
    <t/>
  </si>
  <si>
    <r>
      <rPr>
        <sz val="11"/>
        <color rgb="FF000000"/>
        <rFont val="Calibri"/>
      </rPr>
      <t>Configure BEMS to have at least one user in the following Administrator roles: Server primary administrator, auditor.</t>
    </r>
    <r>
      <rPr>
        <sz val="11"/>
        <color rgb="FF000000"/>
        <rFont val="Calibri"/>
      </rPr>
      <t xml:space="preserve">
</t>
    </r>
    <r>
      <rPr>
        <sz val="11"/>
        <color rgb="FF000000"/>
        <rFont val="Calibri"/>
      </rPr>
      <t>1. In the BEMS Dashboard, under "BEMS System Settings", click "BEMS Configuration".</t>
    </r>
    <r>
      <rPr>
        <sz val="11"/>
        <color rgb="FF000000"/>
        <rFont val="Calibri"/>
      </rPr>
      <t xml:space="preserve">
</t>
    </r>
    <r>
      <rPr>
        <sz val="11"/>
        <color rgb="FF000000"/>
        <rFont val="Calibri"/>
      </rPr>
      <t>2. Click "Dashboard Administrators".</t>
    </r>
    <r>
      <rPr>
        <sz val="11"/>
        <color rgb="FF000000"/>
        <rFont val="Calibri"/>
      </rPr>
      <t xml:space="preserve">
</t>
    </r>
    <r>
      <rPr>
        <sz val="11"/>
        <color rgb="FF000000"/>
        <rFont val="Calibri"/>
      </rPr>
      <t>3. Click "Add Group".</t>
    </r>
    <r>
      <rPr>
        <sz val="11"/>
        <color rgb="FF000000"/>
        <rFont val="Calibri"/>
      </rPr>
      <t xml:space="preserve">
</t>
    </r>
    <r>
      <rPr>
        <sz val="11"/>
        <color rgb="FF000000"/>
        <rFont val="Calibri"/>
      </rPr>
      <t>4. In the "Active Directory Security Group" field, type the name of the Microsoft Active Directory security group.</t>
    </r>
    <r>
      <rPr>
        <sz val="11"/>
        <color rgb="FF000000"/>
        <rFont val="Calibri"/>
      </rPr>
      <t xml:space="preserve">
</t>
    </r>
    <r>
      <rPr>
        <sz val="11"/>
        <color rgb="FF000000"/>
        <rFont val="Calibri"/>
      </rPr>
      <t>5. Click "Save".</t>
    </r>
    <r>
      <rPr>
        <sz val="11"/>
        <color rgb="FF000000"/>
        <rFont val="Calibri"/>
      </rPr>
      <t xml:space="preserve">
</t>
    </r>
    <r>
      <rPr>
        <sz val="11"/>
        <color rgb="FF000000"/>
        <rFont val="Calibri"/>
      </rPr>
      <t>6. Repeat steps 3 through 5 to add additional security groups.</t>
    </r>
    <r>
      <rPr>
        <sz val="11"/>
        <color rgb="FF000000"/>
        <rFont val="Calibri"/>
      </rPr>
      <t xml:space="preserve">
</t>
    </r>
    <r>
      <rPr>
        <sz val="11"/>
        <color rgb="FF000000"/>
        <rFont val="Calibri"/>
      </rPr>
      <t>7. For the server primary administrator, the default role of Admin meets the required roles and no additional configuration is needed.</t>
    </r>
    <r>
      <rPr>
        <sz val="11"/>
        <color rgb="FF000000"/>
        <rFont val="Calibri"/>
      </rPr>
      <t xml:space="preserve">
</t>
    </r>
    <r>
      <rPr>
        <sz val="11"/>
        <color rgb="FF000000"/>
        <rFont val="Calibri"/>
      </rPr>
      <t>8. For the Auditor role, complete the following steps:</t>
    </r>
    <r>
      <rPr>
        <sz val="11"/>
        <color rgb="FF000000"/>
        <rFont val="Calibri"/>
      </rPr>
      <t xml:space="preserve">
</t>
    </r>
    <r>
      <rPr>
        <sz val="11"/>
        <color rgb="FF000000"/>
        <rFont val="Calibri"/>
      </rPr>
      <t xml:space="preserve">  - In AD, create a domain auditor group and assign personnel designated as auditors to that group.</t>
    </r>
    <r>
      <rPr>
        <sz val="11"/>
        <color rgb="FF000000"/>
        <rFont val="Calibri"/>
      </rPr>
      <t xml:space="preserve">
</t>
    </r>
    <r>
      <rPr>
        <sz val="11"/>
        <color rgb="FF000000"/>
        <rFont val="Calibri"/>
      </rPr>
      <t xml:space="preserve">  - Browse to the log repository.</t>
    </r>
    <r>
      <rPr>
        <sz val="11"/>
        <color rgb="FF000000"/>
        <rFont val="Calibri"/>
      </rPr>
      <t xml:space="preserve">
</t>
    </r>
    <r>
      <rPr>
        <sz val="11"/>
        <color rgb="FF000000"/>
        <rFont val="Calibri"/>
      </rPr>
      <t xml:space="preserve">  - Right-click on the folder.</t>
    </r>
    <r>
      <rPr>
        <sz val="11"/>
        <color rgb="FF000000"/>
        <rFont val="Calibri"/>
      </rPr>
      <t xml:space="preserve">
</t>
    </r>
    <r>
      <rPr>
        <sz val="11"/>
        <color rgb="FF000000"/>
        <rFont val="Calibri"/>
      </rPr>
      <t xml:space="preserve">  - Select "Properties".</t>
    </r>
    <r>
      <rPr>
        <sz val="11"/>
        <color rgb="FF000000"/>
        <rFont val="Calibri"/>
      </rPr>
      <t xml:space="preserve">
</t>
    </r>
    <r>
      <rPr>
        <sz val="11"/>
        <color rgb="FF000000"/>
        <rFont val="Calibri"/>
      </rPr>
      <t xml:space="preserve">  - Select the "Security" tab.</t>
    </r>
    <r>
      <rPr>
        <sz val="11"/>
        <color rgb="FF000000"/>
        <rFont val="Calibri"/>
      </rPr>
      <t xml:space="preserve">
</t>
    </r>
    <r>
      <rPr>
        <sz val="11"/>
        <color rgb="FF000000"/>
        <rFont val="Calibri"/>
      </rPr>
      <t xml:space="preserve">  - Click "Edit".</t>
    </r>
    <r>
      <rPr>
        <sz val="11"/>
        <color rgb="FF000000"/>
        <rFont val="Calibri"/>
      </rPr>
      <t xml:space="preserve">
</t>
    </r>
    <r>
      <rPr>
        <sz val="11"/>
        <color rgb="FF000000"/>
        <rFont val="Calibri"/>
      </rPr>
      <t xml:space="preserve">  - Click "Add".</t>
    </r>
    <r>
      <rPr>
        <sz val="11"/>
        <color rgb="FF000000"/>
        <rFont val="Calibri"/>
      </rPr>
      <t xml:space="preserve">
</t>
    </r>
    <r>
      <rPr>
        <sz val="11"/>
        <color rgb="FF000000"/>
        <rFont val="Calibri"/>
      </rPr>
      <t xml:space="preserve">  - Type the name of the user group.</t>
    </r>
    <r>
      <rPr>
        <sz val="11"/>
        <color rgb="FF000000"/>
        <rFont val="Calibri"/>
      </rPr>
      <t xml:space="preserve">
</t>
    </r>
    <r>
      <rPr>
        <sz val="11"/>
        <color rgb="FF000000"/>
        <rFont val="Calibri"/>
      </rPr>
      <t xml:space="preserve">  - Confirm that only the necessary groups have rights to the folder (CREATOR OWNER, SYSTEM, Administrators, Auditors).</t>
    </r>
    <r>
      <rPr>
        <sz val="11"/>
        <color rgb="FF000000"/>
        <rFont val="Calibri"/>
      </rPr>
      <t xml:space="preserve">
</t>
    </r>
    <r>
      <rPr>
        <sz val="11"/>
        <color rgb="FF000000"/>
        <rFont val="Calibri"/>
      </rPr>
      <t xml:space="preserve">  - Set proper permissions for auditors (Read, List folder contents, Read &amp; Execute).</t>
    </r>
  </si>
  <si>
    <r>
      <rPr>
        <sz val="11"/>
        <color rgb="FF000000"/>
        <rFont val="Calibri"/>
      </rPr>
      <t>If log data were to become compromised, then competent forensic analysis and discovery of the true source of potentially malicious system activity is difficult, if not impossible, to achieve. In addition, access to log records provides information an attacker could potentially use to his or her advantage.</t>
    </r>
    <r>
      <rPr>
        <sz val="11"/>
        <color rgb="FF000000"/>
        <rFont val="Calibri"/>
      </rPr>
      <t xml:space="preserve">
</t>
    </r>
    <r>
      <rPr>
        <sz val="11"/>
        <color rgb="FF000000"/>
        <rFont val="Calibri"/>
      </rPr>
      <t>Application servers contain admin interfaces that allow reading and manipulation of log records. Therefore, these interfaces should not allow unfettered access to those records. Application servers also write log data to log files stored on the OS, so appropriate file permissions must also be used to restrict access.</t>
    </r>
    <r>
      <rPr>
        <sz val="11"/>
        <color rgb="FF000000"/>
        <rFont val="Calibri"/>
      </rPr>
      <t xml:space="preserve">
</t>
    </r>
    <r>
      <rPr>
        <sz val="11"/>
        <color rgb="FF000000"/>
        <rFont val="Calibri"/>
      </rPr>
      <t>Log information includes all information (e.g., log records, log settings, transaction logs, and log reports) needed to successfully log information system activity. Application servers must protect log information from unauthorized read access.</t>
    </r>
  </si>
  <si>
    <r>
      <rPr>
        <sz val="11"/>
        <color rgb="FF000000"/>
        <rFont val="Calibri"/>
      </rPr>
      <t>Verify BEMS has been configured with the following administrator groups/roles, each group/role has required permissions, and at least one user has been assigned to each Administrator group/role: Server primary administrator, auditor.</t>
    </r>
    <r>
      <rPr>
        <sz val="11"/>
        <color rgb="FF000000"/>
        <rFont val="Calibri"/>
      </rPr>
      <t xml:space="preserve">
</t>
    </r>
    <r>
      <rPr>
        <sz val="11"/>
        <color rgb="FF000000"/>
        <rFont val="Calibri"/>
      </rPr>
      <t>Procedure for Server Primary Administrator:</t>
    </r>
    <r>
      <rPr>
        <sz val="11"/>
        <color rgb="FF000000"/>
        <rFont val="Calibri"/>
      </rPr>
      <t xml:space="preserve">
</t>
    </r>
    <r>
      <rPr>
        <sz val="11"/>
        <color rgb="FF000000"/>
        <rFont val="Calibri"/>
      </rPr>
      <t>1. In the BEMS Dashboard, under "BEMS System Settings", click "BEMS Configuration".</t>
    </r>
    <r>
      <rPr>
        <sz val="11"/>
        <color rgb="FF000000"/>
        <rFont val="Calibri"/>
      </rPr>
      <t xml:space="preserve">
</t>
    </r>
    <r>
      <rPr>
        <sz val="11"/>
        <color rgb="FF000000"/>
        <rFont val="Calibri"/>
      </rPr>
      <t>2. Click "Dashboard Administrators".</t>
    </r>
    <r>
      <rPr>
        <sz val="11"/>
        <color rgb="FF000000"/>
        <rFont val="Calibri"/>
      </rPr>
      <t xml:space="preserve">
</t>
    </r>
    <r>
      <rPr>
        <sz val="11"/>
        <color rgb="FF000000"/>
        <rFont val="Calibri"/>
      </rPr>
      <t>3. Confirm the Administrator role for the primary server administrator has been assigned the dashboard role of Admin.</t>
    </r>
    <r>
      <rPr>
        <sz val="11"/>
        <color rgb="FF000000"/>
        <rFont val="Calibri"/>
      </rPr>
      <t xml:space="preserve">
</t>
    </r>
    <r>
      <rPr>
        <sz val="11"/>
        <color rgb="FF000000"/>
        <rFont val="Calibri"/>
      </rPr>
      <t>4. Verify in Active Directory (AD) at least one member has been assigned to the BEMS administrator group. (Note: Actual group name may be different.)</t>
    </r>
    <r>
      <rPr>
        <sz val="11"/>
        <color rgb="FF000000"/>
        <rFont val="Calibri"/>
      </rPr>
      <t xml:space="preserve">
</t>
    </r>
    <r>
      <rPr>
        <sz val="11"/>
        <color rgb="FF000000"/>
        <rFont val="Calibri"/>
      </rPr>
      <t>Procedure for Auditor:</t>
    </r>
    <r>
      <rPr>
        <sz val="11"/>
        <color rgb="FF000000"/>
        <rFont val="Calibri"/>
      </rPr>
      <t xml:space="preserve">
</t>
    </r>
    <r>
      <rPr>
        <sz val="11"/>
        <color rgb="FF000000"/>
        <rFont val="Calibri"/>
      </rPr>
      <t>1. Verify in AD an auditor group has been set up with at least one member.</t>
    </r>
    <r>
      <rPr>
        <sz val="11"/>
        <color rgb="FF000000"/>
        <rFont val="Calibri"/>
      </rPr>
      <t xml:space="preserve">
</t>
    </r>
    <r>
      <rPr>
        <sz val="11"/>
        <color rgb="FF000000"/>
        <rFont val="Calibri"/>
      </rPr>
      <t>2. Browse to the log repository.</t>
    </r>
    <r>
      <rPr>
        <sz val="11"/>
        <color rgb="FF000000"/>
        <rFont val="Calibri"/>
      </rPr>
      <t xml:space="preserve">
</t>
    </r>
    <r>
      <rPr>
        <sz val="11"/>
        <color rgb="FF000000"/>
        <rFont val="Calibri"/>
      </rPr>
      <t>3. Right-click on the folder.</t>
    </r>
    <r>
      <rPr>
        <sz val="11"/>
        <color rgb="FF000000"/>
        <rFont val="Calibri"/>
      </rPr>
      <t xml:space="preserve">
</t>
    </r>
    <r>
      <rPr>
        <sz val="11"/>
        <color rgb="FF000000"/>
        <rFont val="Calibri"/>
      </rPr>
      <t>4. Select "Properties".</t>
    </r>
    <r>
      <rPr>
        <sz val="11"/>
        <color rgb="FF000000"/>
        <rFont val="Calibri"/>
      </rPr>
      <t xml:space="preserve">
</t>
    </r>
    <r>
      <rPr>
        <sz val="11"/>
        <color rgb="FF000000"/>
        <rFont val="Calibri"/>
      </rPr>
      <t>5. Select the "Security" tab.</t>
    </r>
    <r>
      <rPr>
        <sz val="11"/>
        <color rgb="FF000000"/>
        <rFont val="Calibri"/>
      </rPr>
      <t xml:space="preserve">
</t>
    </r>
    <r>
      <rPr>
        <sz val="11"/>
        <color rgb="FF000000"/>
        <rFont val="Calibri"/>
      </rPr>
      <t>6. Confirm the auditor security group is listed.</t>
    </r>
    <r>
      <rPr>
        <sz val="11"/>
        <color rgb="FF000000"/>
        <rFont val="Calibri"/>
      </rPr>
      <t xml:space="preserve">
</t>
    </r>
    <r>
      <rPr>
        <sz val="11"/>
        <color rgb="FF000000"/>
        <rFont val="Calibri"/>
      </rPr>
      <t>If required administrator roles have not been set up on BEMS and at least one user has not been assigned to each role, this is a finding.</t>
    </r>
  </si>
  <si>
    <t>V-254707</t>
  </si>
  <si>
    <r>
      <rPr>
        <sz val="11"/>
        <rFont val="Calibri"/>
      </rPr>
      <t>The BlackBerry Enterprise Mobility Server (BEMS) must protect log information from unauthorized modification.</t>
    </r>
  </si>
  <si>
    <r>
      <rPr>
        <sz val="11"/>
        <color rgb="FF000000"/>
        <rFont val="Calibri"/>
      </rPr>
      <t>If log data were to become compromised, then competent forensic analysis and discovery of the true source of potentially malicious system activity is difficult, if not impossible, to achieve. In addition, access to log records provides information an attacker could potentially use to his or her advantage.</t>
    </r>
    <r>
      <rPr>
        <sz val="11"/>
        <color rgb="FF000000"/>
        <rFont val="Calibri"/>
      </rPr>
      <t xml:space="preserve">
</t>
    </r>
    <r>
      <rPr>
        <sz val="11"/>
        <color rgb="FF000000"/>
        <rFont val="Calibri"/>
      </rPr>
      <t>Application servers contain admin interfaces that allow reading and manipulation of log records. Therefore, these interfaces should not allow unfettered access to those records. Application servers also write log data to log files stored on the OS, so appropriate file permissions must also be used to restrict access.</t>
    </r>
    <r>
      <rPr>
        <sz val="11"/>
        <color rgb="FF000000"/>
        <rFont val="Calibri"/>
      </rPr>
      <t xml:space="preserve">
</t>
    </r>
    <r>
      <rPr>
        <sz val="11"/>
        <color rgb="FF000000"/>
        <rFont val="Calibri"/>
      </rPr>
      <t>Log information includes all information (e.g., log records, log settings, transaction logs and log reports) needed to successfully log information system activity. Application servers must protect log information from unauthorized modification.</t>
    </r>
  </si>
  <si>
    <r>
      <rPr>
        <sz val="11"/>
        <color rgb="FF000000"/>
        <rFont val="Calibri"/>
      </rPr>
      <t>Verify BEMS has been configured with the following administrator groups/roles, each group/role has required permissions, and at least one user has been assigned to each Administrator group/role: Server primary administrator, auditor.</t>
    </r>
    <r>
      <rPr>
        <sz val="11"/>
        <color rgb="FF000000"/>
        <rFont val="Calibri"/>
      </rPr>
      <t xml:space="preserve">
</t>
    </r>
    <r>
      <rPr>
        <sz val="11"/>
        <color rgb="FF000000"/>
        <rFont val="Calibri"/>
      </rPr>
      <t>Procedure for Server Primary Administrator:</t>
    </r>
    <r>
      <rPr>
        <sz val="11"/>
        <color rgb="FF000000"/>
        <rFont val="Calibri"/>
      </rPr>
      <t xml:space="preserve">
</t>
    </r>
    <r>
      <rPr>
        <sz val="11"/>
        <color rgb="FF000000"/>
        <rFont val="Calibri"/>
      </rPr>
      <t>1. In the BEMS Dashboard, under "BEMS System Settings", click "BEMS Configuration".</t>
    </r>
    <r>
      <rPr>
        <sz val="11"/>
        <color rgb="FF000000"/>
        <rFont val="Calibri"/>
      </rPr>
      <t xml:space="preserve">
</t>
    </r>
    <r>
      <rPr>
        <sz val="11"/>
        <color rgb="FF000000"/>
        <rFont val="Calibri"/>
      </rPr>
      <t>2. Click "Dashboard Administrators".</t>
    </r>
    <r>
      <rPr>
        <sz val="11"/>
        <color rgb="FF000000"/>
        <rFont val="Calibri"/>
      </rPr>
      <t xml:space="preserve">
</t>
    </r>
    <r>
      <rPr>
        <sz val="11"/>
        <color rgb="FF000000"/>
        <rFont val="Calibri"/>
      </rPr>
      <t>3. Confirm the Administrator role for the primary server administrator has been assigned the dashboard role of Admin.</t>
    </r>
    <r>
      <rPr>
        <sz val="11"/>
        <color rgb="FF000000"/>
        <rFont val="Calibri"/>
      </rPr>
      <t xml:space="preserve">
</t>
    </r>
    <r>
      <rPr>
        <sz val="11"/>
        <color rgb="FF000000"/>
        <rFont val="Calibri"/>
      </rPr>
      <t>4. Verify in Active Directory (AD) at least one member has been assigned to the BEMS administrator group. (Note: Actual group name may be different.)</t>
    </r>
    <r>
      <rPr>
        <sz val="11"/>
        <color rgb="FF000000"/>
        <rFont val="Calibri"/>
      </rPr>
      <t xml:space="preserve">
</t>
    </r>
    <r>
      <rPr>
        <sz val="11"/>
        <color rgb="FF000000"/>
        <rFont val="Calibri"/>
      </rPr>
      <t>Procedure for Auditor:</t>
    </r>
    <r>
      <rPr>
        <sz val="11"/>
        <color rgb="FF000000"/>
        <rFont val="Calibri"/>
      </rPr>
      <t xml:space="preserve">
</t>
    </r>
    <r>
      <rPr>
        <sz val="11"/>
        <color rgb="FF000000"/>
        <rFont val="Calibri"/>
      </rPr>
      <t>1. Verify in AD an auditor group has been set up with at least one member.</t>
    </r>
    <r>
      <rPr>
        <sz val="11"/>
        <color rgb="FF000000"/>
        <rFont val="Calibri"/>
      </rPr>
      <t xml:space="preserve">
</t>
    </r>
    <r>
      <rPr>
        <sz val="11"/>
        <color rgb="FF000000"/>
        <rFont val="Calibri"/>
      </rPr>
      <t>2. Browse to the log repository.</t>
    </r>
    <r>
      <rPr>
        <sz val="11"/>
        <color rgb="FF000000"/>
        <rFont val="Calibri"/>
      </rPr>
      <t xml:space="preserve">
</t>
    </r>
    <r>
      <rPr>
        <sz val="11"/>
        <color rgb="FF000000"/>
        <rFont val="Calibri"/>
      </rPr>
      <t>3. Right-click on the folder.</t>
    </r>
    <r>
      <rPr>
        <sz val="11"/>
        <color rgb="FF000000"/>
        <rFont val="Calibri"/>
      </rPr>
      <t xml:space="preserve">
</t>
    </r>
    <r>
      <rPr>
        <sz val="11"/>
        <color rgb="FF000000"/>
        <rFont val="Calibri"/>
      </rPr>
      <t>4. Select "Properties".</t>
    </r>
    <r>
      <rPr>
        <sz val="11"/>
        <color rgb="FF000000"/>
        <rFont val="Calibri"/>
      </rPr>
      <t xml:space="preserve">
</t>
    </r>
    <r>
      <rPr>
        <sz val="11"/>
        <color rgb="FF000000"/>
        <rFont val="Calibri"/>
      </rPr>
      <t xml:space="preserve">5. Select the "Security" tab. </t>
    </r>
    <r>
      <rPr>
        <sz val="11"/>
        <color rgb="FF000000"/>
        <rFont val="Calibri"/>
      </rPr>
      <t xml:space="preserve">
</t>
    </r>
    <r>
      <rPr>
        <sz val="11"/>
        <color rgb="FF000000"/>
        <rFont val="Calibri"/>
      </rPr>
      <t>6. Confirm the auditor security group is listed.</t>
    </r>
    <r>
      <rPr>
        <sz val="11"/>
        <color rgb="FF000000"/>
        <rFont val="Calibri"/>
      </rPr>
      <t xml:space="preserve">
</t>
    </r>
    <r>
      <rPr>
        <sz val="11"/>
        <color rgb="FF000000"/>
        <rFont val="Calibri"/>
      </rPr>
      <t>If required administrator roles have not been set up on BEMS and at least one user has not been assigned to each role, this is a finding.</t>
    </r>
  </si>
  <si>
    <t>V-254708</t>
  </si>
  <si>
    <r>
      <rPr>
        <sz val="11"/>
        <rFont val="Calibri"/>
      </rPr>
      <t>The BlackBerry Enterprise Mobility Server (BEMS) must protect log information from unauthorized deletion.</t>
    </r>
  </si>
  <si>
    <r>
      <rPr>
        <sz val="11"/>
        <color rgb="FF000000"/>
        <rFont val="Calibri"/>
      </rPr>
      <t xml:space="preserve">If log data were to become compromised, then competent forensic analysis and discovery of the true source of potentially malicious system activity is difficult, if not impossible, to achieve. </t>
    </r>
    <r>
      <rPr>
        <sz val="11"/>
        <color rgb="FF000000"/>
        <rFont val="Calibri"/>
      </rPr>
      <t xml:space="preserve">
</t>
    </r>
    <r>
      <rPr>
        <sz val="11"/>
        <color rgb="FF000000"/>
        <rFont val="Calibri"/>
      </rPr>
      <t>Application servers contain admin interfaces that allow reading and manipulation of log records. Therefore, these interfaces should not allow for unfettered access to those records. Application servers also write log data to log files stored on the OS, so appropriate file permissions must also be used to restrict access.</t>
    </r>
    <r>
      <rPr>
        <sz val="11"/>
        <color rgb="FF000000"/>
        <rFont val="Calibri"/>
      </rPr>
      <t xml:space="preserve">
</t>
    </r>
    <r>
      <rPr>
        <sz val="11"/>
        <color rgb="FF000000"/>
        <rFont val="Calibri"/>
      </rPr>
      <t>Log information includes all information (e.g., log records, log settings, transaction logs, and log reports) needed to successfully log information system activity. Application servers must protect log information from unauthorized deletion.</t>
    </r>
  </si>
  <si>
    <r>
      <rPr>
        <sz val="11"/>
        <color rgb="FF000000"/>
        <rFont val="Calibri"/>
      </rPr>
      <t>Verify BEMS has been configured with the following administrator groups/roles, each group/role has required permissions, and at least one user has been assigned to each Administrator group/role: Server primary administrator, auditor.</t>
    </r>
    <r>
      <rPr>
        <sz val="11"/>
        <color rgb="FF000000"/>
        <rFont val="Calibri"/>
      </rPr>
      <t xml:space="preserve">
</t>
    </r>
    <r>
      <rPr>
        <sz val="11"/>
        <color rgb="FF000000"/>
        <rFont val="Calibri"/>
      </rPr>
      <t xml:space="preserve">Procedure for Server Primary Administrator: </t>
    </r>
    <r>
      <rPr>
        <sz val="11"/>
        <color rgb="FF000000"/>
        <rFont val="Calibri"/>
      </rPr>
      <t xml:space="preserve">
</t>
    </r>
    <r>
      <rPr>
        <sz val="11"/>
        <color rgb="FF000000"/>
        <rFont val="Calibri"/>
      </rPr>
      <t>1. In the BEMS Dashboard, under "BEMS System Settings", click "BEMS Configuration".</t>
    </r>
    <r>
      <rPr>
        <sz val="11"/>
        <color rgb="FF000000"/>
        <rFont val="Calibri"/>
      </rPr>
      <t xml:space="preserve">
</t>
    </r>
    <r>
      <rPr>
        <sz val="11"/>
        <color rgb="FF000000"/>
        <rFont val="Calibri"/>
      </rPr>
      <t>2. Click "Dashboard Administrators".</t>
    </r>
    <r>
      <rPr>
        <sz val="11"/>
        <color rgb="FF000000"/>
        <rFont val="Calibri"/>
      </rPr>
      <t xml:space="preserve">
</t>
    </r>
    <r>
      <rPr>
        <sz val="11"/>
        <color rgb="FF000000"/>
        <rFont val="Calibri"/>
      </rPr>
      <t>3. Confirm the Administrator role for the primary server administrator has been assigned the dashboard role of Admin.</t>
    </r>
    <r>
      <rPr>
        <sz val="11"/>
        <color rgb="FF000000"/>
        <rFont val="Calibri"/>
      </rPr>
      <t xml:space="preserve">
</t>
    </r>
    <r>
      <rPr>
        <sz val="11"/>
        <color rgb="FF000000"/>
        <rFont val="Calibri"/>
      </rPr>
      <t>4. Verify in Active Directory (AD) at least one member has been assigned to the BEMS administrator group. (Note: Actual group name may be different.)</t>
    </r>
    <r>
      <rPr>
        <sz val="11"/>
        <color rgb="FF000000"/>
        <rFont val="Calibri"/>
      </rPr>
      <t xml:space="preserve">
</t>
    </r>
    <r>
      <rPr>
        <sz val="11"/>
        <color rgb="FF000000"/>
        <rFont val="Calibri"/>
      </rPr>
      <t>Procedure for Auditor:</t>
    </r>
    <r>
      <rPr>
        <sz val="11"/>
        <color rgb="FF000000"/>
        <rFont val="Calibri"/>
      </rPr>
      <t xml:space="preserve">
</t>
    </r>
    <r>
      <rPr>
        <sz val="11"/>
        <color rgb="FF000000"/>
        <rFont val="Calibri"/>
      </rPr>
      <t>1. Verify in AD an auditor group has been set up with at least one member.</t>
    </r>
    <r>
      <rPr>
        <sz val="11"/>
        <color rgb="FF000000"/>
        <rFont val="Calibri"/>
      </rPr>
      <t xml:space="preserve">
</t>
    </r>
    <r>
      <rPr>
        <sz val="11"/>
        <color rgb="FF000000"/>
        <rFont val="Calibri"/>
      </rPr>
      <t>2. Browse to the log repository.</t>
    </r>
    <r>
      <rPr>
        <sz val="11"/>
        <color rgb="FF000000"/>
        <rFont val="Calibri"/>
      </rPr>
      <t xml:space="preserve">
</t>
    </r>
    <r>
      <rPr>
        <sz val="11"/>
        <color rgb="FF000000"/>
        <rFont val="Calibri"/>
      </rPr>
      <t>3. Right-click on the folder.</t>
    </r>
    <r>
      <rPr>
        <sz val="11"/>
        <color rgb="FF000000"/>
        <rFont val="Calibri"/>
      </rPr>
      <t xml:space="preserve">
</t>
    </r>
    <r>
      <rPr>
        <sz val="11"/>
        <color rgb="FF000000"/>
        <rFont val="Calibri"/>
      </rPr>
      <t>4. Select "Properties".</t>
    </r>
    <r>
      <rPr>
        <sz val="11"/>
        <color rgb="FF000000"/>
        <rFont val="Calibri"/>
      </rPr>
      <t xml:space="preserve">
</t>
    </r>
    <r>
      <rPr>
        <sz val="11"/>
        <color rgb="FF000000"/>
        <rFont val="Calibri"/>
      </rPr>
      <t xml:space="preserve">5. Select the "Security" tab. </t>
    </r>
    <r>
      <rPr>
        <sz val="11"/>
        <color rgb="FF000000"/>
        <rFont val="Calibri"/>
      </rPr>
      <t xml:space="preserve">
</t>
    </r>
    <r>
      <rPr>
        <sz val="11"/>
        <color rgb="FF000000"/>
        <rFont val="Calibri"/>
      </rPr>
      <t>6. Confirm the auditor security group is listed.</t>
    </r>
    <r>
      <rPr>
        <sz val="11"/>
        <color rgb="FF000000"/>
        <rFont val="Calibri"/>
      </rPr>
      <t xml:space="preserve">
</t>
    </r>
    <r>
      <rPr>
        <sz val="11"/>
        <color rgb="FF000000"/>
        <rFont val="Calibri"/>
      </rPr>
      <t>If required administrator roles have not been set up on BEMS and at least one user has not been assigned to each role, this is a finding.</t>
    </r>
  </si>
  <si>
    <t>V-254709</t>
  </si>
  <si>
    <r>
      <rPr>
        <sz val="11"/>
        <rFont val="Calibri"/>
      </rPr>
      <t>The BlackBerry Enterprise Mobility Server (BEMS) platform must be protected by a DOD-approved firewall.</t>
    </r>
  </si>
  <si>
    <r>
      <rPr>
        <sz val="11"/>
        <color rgb="FF000000"/>
        <rFont val="Calibri"/>
      </rPr>
      <t>Install a DOD-approved firewall.</t>
    </r>
  </si>
  <si>
    <r>
      <rPr>
        <sz val="11"/>
        <color rgb="FF000000"/>
        <rFont val="Calibri"/>
      </rPr>
      <t>Most information systems are capable of providing a wide variety of functions and services. Some of the functions and services provided by default may not be necessary to support essential organizational operations. Unneeded services and processes provide additional threat vectors and avenues of attack to the information system. BEMS is a critical component of the mobility architecture and must be configured to enable only those ports, protocols, and services (PPS) necessary to support functionality. All others must be expressly disabled or removed. A DOD-approved firewall implements the required network restrictions. A host-based firewall is appropriate where BEMS runs on a standalone platform. Network firewalls or other architectures may be preferred where BEMS runs in a cloud or virtualized solution.</t>
    </r>
  </si>
  <si>
    <r>
      <rPr>
        <sz val="11"/>
        <color rgb="FF000000"/>
        <rFont val="Calibri"/>
      </rPr>
      <t>Review the BEMS configuration to determine whether a DOD-approved firewall is installed or if the platform operating system provides a firewall service that can restrict both inbound and outbound traffic by TCP/UDP port and IP address.</t>
    </r>
    <r>
      <rPr>
        <sz val="11"/>
        <color rgb="FF000000"/>
        <rFont val="Calibri"/>
      </rPr>
      <t xml:space="preserve">
</t>
    </r>
    <r>
      <rPr>
        <sz val="11"/>
        <color rgb="FF000000"/>
        <rFont val="Calibri"/>
      </rPr>
      <t>If there is not a host-based firewall present on BEMS, this is a finding.</t>
    </r>
  </si>
  <si>
    <t>V-254710</t>
  </si>
  <si>
    <r>
      <rPr>
        <sz val="11"/>
        <rFont val="Calibri"/>
      </rPr>
      <t>The firewall protecting the BEMS must be configured to restrict all network traffic to and from all addresses with the exception of ports, protocols, and IP address ranges required to support BEMS functions.</t>
    </r>
  </si>
  <si>
    <r>
      <rPr>
        <sz val="11"/>
        <color rgb="FF000000"/>
        <rFont val="Calibri"/>
      </rPr>
      <t>Configure the firewall on BEMS to only permit ports, protocols, and IP address ranges necessary for operation.</t>
    </r>
  </si>
  <si>
    <r>
      <rPr>
        <sz val="11"/>
        <color rgb="FF000000"/>
        <rFont val="Calibri"/>
      </rPr>
      <t>Most information systems are capable of providing a wide variety of functions and services. Some of the functions and services, provided by default, may not be necessary to support essential organizational operations. Since BEMS is a critical component of the mobility architecture and must be configured to enable only those ports, protocols, and services (PPS) necessary to support functionality, all others must be expressly disabled or removed. A firewall installed on BEMS provides a protection mechanism to ensure unwanted service requests do not reach BEMS and outbound traffic is limited to only BEMS functionality.</t>
    </r>
  </si>
  <si>
    <r>
      <rPr>
        <sz val="11"/>
        <color rgb="FF000000"/>
        <rFont val="Calibri"/>
      </rPr>
      <t>Ask the BEMS administrator for a list of ports, protocols, and IP address ranges necessary to support BEMS functionality. A list can usually be found in the STIG Supplemental document or MDM product documentation.</t>
    </r>
    <r>
      <rPr>
        <sz val="11"/>
        <color rgb="FF000000"/>
        <rFont val="Calibri"/>
      </rPr>
      <t xml:space="preserve">
</t>
    </r>
    <r>
      <rPr>
        <sz val="11"/>
        <color rgb="FF000000"/>
        <rFont val="Calibri"/>
      </rPr>
      <t>Compare the list against the configuration of the firewall and identify discrepancies.</t>
    </r>
    <r>
      <rPr>
        <sz val="11"/>
        <color rgb="FF000000"/>
        <rFont val="Calibri"/>
      </rPr>
      <t xml:space="preserve">
</t>
    </r>
    <r>
      <rPr>
        <sz val="11"/>
        <color rgb="FF000000"/>
        <rFont val="Calibri"/>
      </rPr>
      <t>If the host-based firewall is not configured to support only those ports, protocols, and IP address ranges necessary for operation, this is a finding.</t>
    </r>
  </si>
  <si>
    <t>V-254711</t>
  </si>
  <si>
    <r>
      <rPr>
        <sz val="11"/>
        <rFont val="Calibri"/>
      </rPr>
      <t>The firewall protecting the BlackBerry Enterprise Mobility Server (BEMS) must be configured so that only DOD-approved ports, protocols, and services are enabled.</t>
    </r>
  </si>
  <si>
    <r>
      <rPr>
        <sz val="11"/>
        <color rgb="FF000000"/>
        <rFont val="Calibri"/>
      </rPr>
      <t>Turn off any ports, protocols, and services on the BEMS host-based firewall that are not on the DOD PPSM CAL list.</t>
    </r>
  </si>
  <si>
    <r>
      <rPr>
        <sz val="11"/>
        <color rgb="FF000000"/>
        <rFont val="Calibri"/>
      </rPr>
      <t>All ports, protocols, and services used on DOD networks must be approved and registered via the DOD PPSM process. This is to ensure that a risk assessment has been completed before a new port, protocol, or service is configured on a DOD network and has been approved by proper DOD authorities. Otherwise, the new port, protocol, or service could cause a vulnerability to the DOD network, which could be exploited by an adversary.</t>
    </r>
    <r>
      <rPr>
        <sz val="11"/>
        <color rgb="FF000000"/>
        <rFont val="Calibri"/>
      </rPr>
      <t xml:space="preserve">
</t>
    </r>
    <r>
      <rPr>
        <sz val="11"/>
        <color rgb="FF000000"/>
        <rFont val="Calibri"/>
      </rPr>
      <t>See the DOD Ports, Protocols, Services Management (PPSM) Category Assurance Levels (CAL) list for DOD-approved ports, protocols, and services.</t>
    </r>
  </si>
  <si>
    <r>
      <rPr>
        <sz val="11"/>
        <color rgb="FF000000"/>
        <rFont val="Calibri"/>
      </rPr>
      <t>Ask the BEMS administrator for a list of ports, protocols, and services that have been configured on the host-based firewall of BEMS or generate the list by inspecting the firewall. Verify all allowed ports, protocols, and services are included on the DOD PPSM CAL list.</t>
    </r>
    <r>
      <rPr>
        <sz val="11"/>
        <color rgb="FF000000"/>
        <rFont val="Calibri"/>
      </rPr>
      <t xml:space="preserve">
</t>
    </r>
    <r>
      <rPr>
        <sz val="11"/>
        <color rgb="FF000000"/>
        <rFont val="Calibri"/>
      </rPr>
      <t>If any allowed ports, protocols, and services on the MDM host-based firewall are not included on the DOD PPSM CAL list, this is a finding.</t>
    </r>
  </si>
  <si>
    <t>V-254712</t>
  </si>
  <si>
    <r>
      <rPr>
        <sz val="11"/>
        <rFont val="Calibri"/>
      </rPr>
      <t>The BlackBerry Enterprise Mobility Server (BEMS) must protect the confidentiality and integrity of transmitted information through the use of an approved TLS version.</t>
    </r>
  </si>
  <si>
    <r>
      <rPr>
        <sz val="11"/>
        <color rgb="FF000000"/>
        <rFont val="Calibri"/>
      </rPr>
      <t>Configure BEMS to use approved versions of TLS.</t>
    </r>
    <r>
      <rPr>
        <sz val="11"/>
        <color rgb="FF000000"/>
        <rFont val="Calibri"/>
      </rPr>
      <t xml:space="preserve">
</t>
    </r>
    <r>
      <rPr>
        <sz val="11"/>
        <color rgb="FF000000"/>
        <rFont val="Calibri"/>
      </rPr>
      <t xml:space="preserve">1. Find the xml file "jetty.xml" located in the BEMS install directory on the BEMS host Windows server. </t>
    </r>
    <r>
      <rPr>
        <sz val="11"/>
        <color rgb="FF000000"/>
        <rFont val="Calibri"/>
      </rPr>
      <t xml:space="preserve">
</t>
    </r>
    <r>
      <rPr>
        <sz val="11"/>
        <color rgb="FF000000"/>
        <rFont val="Calibri"/>
      </rPr>
      <t>2. Find the "ExcludeProtocols" field and add all unauthorized versions or SSL and TLS.</t>
    </r>
    <r>
      <rPr>
        <sz val="11"/>
        <color rgb="FF000000"/>
        <rFont val="Calibri"/>
      </rPr>
      <t xml:space="preserve">
</t>
    </r>
    <r>
      <rPr>
        <sz val="11"/>
        <color rgb="FF000000"/>
        <rFont val="Calibri"/>
      </rPr>
      <t xml:space="preserve">    &lt;Set name="ExcludeProtocols"&gt;</t>
    </r>
    <r>
      <rPr>
        <sz val="11"/>
        <color rgb="FF000000"/>
        <rFont val="Calibri"/>
      </rPr>
      <t xml:space="preserve">
</t>
    </r>
    <r>
      <rPr>
        <sz val="11"/>
        <color rgb="FF000000"/>
        <rFont val="Calibri"/>
      </rPr>
      <t xml:space="preserve">    &lt;Array type="java.lang.String"&gt;</t>
    </r>
    <r>
      <rPr>
        <sz val="11"/>
        <color rgb="FF000000"/>
        <rFont val="Calibri"/>
      </rPr>
      <t xml:space="preserve">
</t>
    </r>
    <r>
      <rPr>
        <sz val="11"/>
        <color rgb="FF000000"/>
        <rFont val="Calibri"/>
      </rPr>
      <t xml:space="preserve">    &lt;Item&gt;TLSv1&lt;/Item&gt;</t>
    </r>
    <r>
      <rPr>
        <sz val="11"/>
        <color rgb="FF000000"/>
        <rFont val="Calibri"/>
      </rPr>
      <t xml:space="preserve">
</t>
    </r>
    <r>
      <rPr>
        <sz val="11"/>
        <color rgb="FF000000"/>
        <rFont val="Calibri"/>
      </rPr>
      <t xml:space="preserve">    &lt;Item&gt;TLSv1.1&lt;/Item&gt;</t>
    </r>
    <r>
      <rPr>
        <sz val="11"/>
        <color rgb="FF000000"/>
        <rFont val="Calibri"/>
      </rPr>
      <t xml:space="preserve">
</t>
    </r>
    <r>
      <rPr>
        <sz val="11"/>
        <color rgb="FF000000"/>
        <rFont val="Calibri"/>
      </rPr>
      <t xml:space="preserve">    &lt;Item&gt;SSL&lt;/Item&gt;</t>
    </r>
    <r>
      <rPr>
        <sz val="11"/>
        <color rgb="FF000000"/>
        <rFont val="Calibri"/>
      </rPr>
      <t xml:space="preserve">
</t>
    </r>
    <r>
      <rPr>
        <sz val="11"/>
        <color rgb="FF000000"/>
        <rFont val="Calibri"/>
      </rPr>
      <t xml:space="preserve">    &lt;Item&gt;SSLv2&lt;/Item&gt;</t>
    </r>
    <r>
      <rPr>
        <sz val="11"/>
        <color rgb="FF000000"/>
        <rFont val="Calibri"/>
      </rPr>
      <t xml:space="preserve">
</t>
    </r>
    <r>
      <rPr>
        <sz val="11"/>
        <color rgb="FF000000"/>
        <rFont val="Calibri"/>
      </rPr>
      <t xml:space="preserve">    &lt;Item&gt;SSLv2Hello&lt;/Item&gt;</t>
    </r>
    <r>
      <rPr>
        <sz val="11"/>
        <color rgb="FF000000"/>
        <rFont val="Calibri"/>
      </rPr>
      <t xml:space="preserve">
</t>
    </r>
    <r>
      <rPr>
        <sz val="11"/>
        <color rgb="FF000000"/>
        <rFont val="Calibri"/>
      </rPr>
      <t xml:space="preserve">    &lt;Item&gt;SSLv3&lt;/Item&gt;</t>
    </r>
    <r>
      <rPr>
        <sz val="11"/>
        <color rgb="FF000000"/>
        <rFont val="Calibri"/>
      </rPr>
      <t xml:space="preserve">
</t>
    </r>
    <r>
      <rPr>
        <sz val="11"/>
        <color rgb="FF000000"/>
        <rFont val="Calibri"/>
      </rPr>
      <t>3. Save the file.</t>
    </r>
    <r>
      <rPr>
        <sz val="11"/>
        <color rgb="FF000000"/>
        <rFont val="Calibri"/>
      </rPr>
      <t xml:space="preserve">
</t>
    </r>
    <r>
      <rPr>
        <sz val="11"/>
        <color rgb="FF000000"/>
        <rFont val="Calibri"/>
      </rPr>
      <t>4. Restart the BEMS server.</t>
    </r>
  </si>
  <si>
    <r>
      <rPr>
        <sz val="11"/>
        <color rgb="FF000000"/>
        <rFont val="Calibri"/>
      </rPr>
      <t>Preventing the disclosure of transmitted information requires that the application server take measures to employ some form of cryptographic mechanism to protect the information during transmission. This is usually achieved through the use of Transport Layer Security (TLS).</t>
    </r>
    <r>
      <rPr>
        <sz val="11"/>
        <color rgb="FF000000"/>
        <rFont val="Calibri"/>
      </rPr>
      <t xml:space="preserve">
</t>
    </r>
    <r>
      <rPr>
        <sz val="11"/>
        <color rgb="FF000000"/>
        <rFont val="Calibri"/>
      </rPr>
      <t>Transmission of data can take place between the application server and a large number of devices/applications external to the application server. Examples are a web client used by a user, a backend database, a log server, or other application servers in an application server cluster.</t>
    </r>
    <r>
      <rPr>
        <sz val="11"/>
        <color rgb="FF000000"/>
        <rFont val="Calibri"/>
      </rPr>
      <t xml:space="preserve">
</t>
    </r>
    <r>
      <rPr>
        <sz val="11"/>
        <color rgb="FF000000"/>
        <rFont val="Calibri"/>
      </rPr>
      <t>If data is transmitted unencrypted, the data then becomes vulnerable to disclosure. The disclosure may reveal user identifier/password combinations, website code revealing business logic, or other user personal information.</t>
    </r>
    <r>
      <rPr>
        <sz val="11"/>
        <color rgb="FF000000"/>
        <rFont val="Calibri"/>
      </rPr>
      <t xml:space="preserve">
</t>
    </r>
    <r>
      <rPr>
        <sz val="11"/>
        <color rgb="FF000000"/>
        <rFont val="Calibri"/>
      </rPr>
      <t>FIPS 140-2 approved TLS versions include TLS V1.0 or greater.</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</si>
  <si>
    <r>
      <rPr>
        <sz val="11"/>
        <color rgb="FF000000"/>
        <rFont val="Calibri"/>
      </rPr>
      <t>Verify BEMS has been configured to use only approved versions of TLS as follows:</t>
    </r>
    <r>
      <rPr>
        <sz val="11"/>
        <color rgb="FF000000"/>
        <rFont val="Calibri"/>
      </rPr>
      <t xml:space="preserve">
</t>
    </r>
    <r>
      <rPr>
        <sz val="11"/>
        <color rgb="FF000000"/>
        <rFont val="Calibri"/>
      </rPr>
      <t xml:space="preserve">1. Find the xml file "jetty.xml" located in the BEMS install directory on the BEMS host Windows server. </t>
    </r>
    <r>
      <rPr>
        <sz val="11"/>
        <color rgb="FF000000"/>
        <rFont val="Calibri"/>
      </rPr>
      <t xml:space="preserve">
</t>
    </r>
    <r>
      <rPr>
        <sz val="11"/>
        <color rgb="FF000000"/>
        <rFont val="Calibri"/>
      </rPr>
      <t>2. Find the "ExcludeProtocols" field.</t>
    </r>
    <r>
      <rPr>
        <sz val="11"/>
        <color rgb="FF000000"/>
        <rFont val="Calibri"/>
      </rPr>
      <t xml:space="preserve">
</t>
    </r>
    <r>
      <rPr>
        <sz val="11"/>
        <color rgb="FF000000"/>
        <rFont val="Calibri"/>
      </rPr>
      <t>3. Verify if unauthorized versions of SSL and TLS are listed in the "jetty.xml" file.</t>
    </r>
    <r>
      <rPr>
        <sz val="11"/>
        <color rgb="FF000000"/>
        <rFont val="Calibri"/>
      </rPr>
      <t xml:space="preserve">
</t>
    </r>
    <r>
      <rPr>
        <sz val="11"/>
        <color rgb="FF000000"/>
        <rFont val="Calibri"/>
      </rPr>
      <t xml:space="preserve"> &lt;Set name="ExcludeProtocols"&gt;</t>
    </r>
    <r>
      <rPr>
        <sz val="11"/>
        <color rgb="FF000000"/>
        <rFont val="Calibri"/>
      </rPr>
      <t xml:space="preserve">
</t>
    </r>
    <r>
      <rPr>
        <sz val="11"/>
        <color rgb="FF000000"/>
        <rFont val="Calibri"/>
      </rPr>
      <t xml:space="preserve">    &lt;Array type="java.lang.String"&gt;</t>
    </r>
    <r>
      <rPr>
        <sz val="11"/>
        <color rgb="FF000000"/>
        <rFont val="Calibri"/>
      </rPr>
      <t xml:space="preserve">
</t>
    </r>
    <r>
      <rPr>
        <sz val="11"/>
        <color rgb="FF000000"/>
        <rFont val="Calibri"/>
      </rPr>
      <t xml:space="preserve">    &lt;Item&gt;TLSv1&lt;/Item&gt;</t>
    </r>
    <r>
      <rPr>
        <sz val="11"/>
        <color rgb="FF000000"/>
        <rFont val="Calibri"/>
      </rPr>
      <t xml:space="preserve">
</t>
    </r>
    <r>
      <rPr>
        <sz val="11"/>
        <color rgb="FF000000"/>
        <rFont val="Calibri"/>
      </rPr>
      <t xml:space="preserve">    &lt;Item&gt;TLSv1.1&lt;/Item&gt;</t>
    </r>
    <r>
      <rPr>
        <sz val="11"/>
        <color rgb="FF000000"/>
        <rFont val="Calibri"/>
      </rPr>
      <t xml:space="preserve">
</t>
    </r>
    <r>
      <rPr>
        <sz val="11"/>
        <color rgb="FF000000"/>
        <rFont val="Calibri"/>
      </rPr>
      <t xml:space="preserve">    &lt;Item&gt;SSL&lt;/Item&gt;</t>
    </r>
    <r>
      <rPr>
        <sz val="11"/>
        <color rgb="FF000000"/>
        <rFont val="Calibri"/>
      </rPr>
      <t xml:space="preserve">
</t>
    </r>
    <r>
      <rPr>
        <sz val="11"/>
        <color rgb="FF000000"/>
        <rFont val="Calibri"/>
      </rPr>
      <t xml:space="preserve">    &lt;Item&gt;SSLv2&lt;/Item&gt;</t>
    </r>
    <r>
      <rPr>
        <sz val="11"/>
        <color rgb="FF000000"/>
        <rFont val="Calibri"/>
      </rPr>
      <t xml:space="preserve">
</t>
    </r>
    <r>
      <rPr>
        <sz val="11"/>
        <color rgb="FF000000"/>
        <rFont val="Calibri"/>
      </rPr>
      <t xml:space="preserve">    &lt;Item&gt;SSLv2Hello&lt;/Item&gt;</t>
    </r>
    <r>
      <rPr>
        <sz val="11"/>
        <color rgb="FF000000"/>
        <rFont val="Calibri"/>
      </rPr>
      <t xml:space="preserve">
</t>
    </r>
    <r>
      <rPr>
        <sz val="11"/>
        <color rgb="FF000000"/>
        <rFont val="Calibri"/>
      </rPr>
      <t xml:space="preserve">    &lt;Item&gt;SSLv3&lt;/Item&gt;</t>
    </r>
    <r>
      <rPr>
        <sz val="11"/>
        <color rgb="FF000000"/>
        <rFont val="Calibri"/>
      </rPr>
      <t xml:space="preserve">
</t>
    </r>
    <r>
      <rPr>
        <sz val="11"/>
        <color rgb="FF000000"/>
        <rFont val="Calibri"/>
      </rPr>
      <t>If BEMS has not been configured to use only approved versions of TLS and the Exclude file does not include all of the above TLS and SSL protocols, this is a finding.</t>
    </r>
  </si>
  <si>
    <t>V-254713</t>
  </si>
  <si>
    <r>
      <rPr>
        <sz val="11"/>
        <rFont val="Calibri"/>
      </rPr>
      <t>The BlackBerry Enterprise Mobility Server (BEMS) must remove all export ciphers to protect the confidentiality and integrity of transmitted information.</t>
    </r>
  </si>
  <si>
    <r>
      <rPr>
        <sz val="11"/>
        <color rgb="FF000000"/>
        <rFont val="Calibri"/>
      </rPr>
      <t>Configure BEMS to remove all export ciphers.</t>
    </r>
    <r>
      <rPr>
        <sz val="11"/>
        <color rgb="FF000000"/>
        <rFont val="Calibri"/>
      </rPr>
      <t xml:space="preserve">
</t>
    </r>
    <r>
      <rPr>
        <sz val="11"/>
        <color rgb="FF000000"/>
        <rFont val="Calibri"/>
      </rPr>
      <t>This requirement is met when BEMS is configured in FIPS mode. See BEMS-03-01480.</t>
    </r>
  </si>
  <si>
    <r>
      <rPr>
        <sz val="11"/>
        <color rgb="FF000000"/>
        <rFont val="Calibri"/>
      </rPr>
      <t>During the initial setup of a Transport Layer Security (TLS) connection to the application server, the client sends a list of supported cipher suites in order of preference. The application server will reply with the cipher suite it will use for communication from the client list. If an attacker can intercept the submission of cipher suites to the application server and place, as the preferred cipher suite, a weak export suite, the encryption used for the session becomes easy for the attacker to break, often within minutes to hours.</t>
    </r>
  </si>
  <si>
    <r>
      <rPr>
        <sz val="11"/>
        <color rgb="FF000000"/>
        <rFont val="Calibri"/>
      </rPr>
      <t>Verify BEMS has been configured to remove all export ciphers (automatically implemented when BEMS is in FIPS mode). Verify BEMS-03-014800 has been implemented.</t>
    </r>
    <r>
      <rPr>
        <sz val="11"/>
        <color rgb="FF000000"/>
        <rFont val="Calibri"/>
      </rPr>
      <t xml:space="preserve">
</t>
    </r>
    <r>
      <rPr>
        <sz val="11"/>
        <color rgb="FF000000"/>
        <rFont val="Calibri"/>
      </rPr>
      <t>If BEMS has been configured to use export ciphers, this is a finding.</t>
    </r>
  </si>
  <si>
    <t>V-254714</t>
  </si>
  <si>
    <r>
      <rPr>
        <sz val="11"/>
        <rFont val="Calibri"/>
      </rPr>
      <t>The BlackBerry Enterprise Mobility Server (BEMS) must be configured to have at least one user in the following Administrator roles: Server primary administrator, auditor.</t>
    </r>
  </si>
  <si>
    <r>
      <rPr>
        <sz val="11"/>
        <color rgb="FF000000"/>
        <rFont val="Calibri"/>
      </rPr>
      <t>Having several administrative roles for the BEMS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configurations they may not understand or approve of, which can weaken overall security and increase the risk of compromise.</t>
    </r>
    <r>
      <rPr>
        <sz val="11"/>
        <color rgb="FF000000"/>
        <rFont val="Calibri"/>
      </rPr>
      <t xml:space="preserve">
</t>
    </r>
    <r>
      <rPr>
        <sz val="11"/>
        <color rgb="FF000000"/>
        <rFont val="Calibri"/>
      </rPr>
      <t>- Server primary administrator: Responsible for server installation, initial configuration, and maintenance functions. Responsible for the setup and maintenance of security configuration administrator and auditor accounts.</t>
    </r>
    <r>
      <rPr>
        <sz val="11"/>
        <color rgb="FF000000"/>
        <rFont val="Calibri"/>
      </rPr>
      <t xml:space="preserve">
</t>
    </r>
    <r>
      <rPr>
        <sz val="11"/>
        <color rgb="FF000000"/>
        <rFont val="Calibri"/>
      </rPr>
      <t>- Auditor: Responsible for reviewing and maintaining server and mobile device audit logs.</t>
    </r>
  </si>
  <si>
    <t>V-254715</t>
  </si>
  <si>
    <r>
      <rPr>
        <sz val="11"/>
        <rFont val="Calibri"/>
      </rPr>
      <t>The BlackBerry Enterprise Mobility Server (BEMS) must be configured to use Windows Authentication for the database connection.</t>
    </r>
  </si>
  <si>
    <r>
      <rPr>
        <sz val="11"/>
        <color rgb="FF000000"/>
        <rFont val="Calibri"/>
      </rPr>
      <t>Set up Windows Authentication for the database connection on the BEMS console. In the Database Information dialog box, perform the following actions:</t>
    </r>
    <r>
      <rPr>
        <sz val="11"/>
        <color rgb="FF000000"/>
        <rFont val="Calibri"/>
      </rPr>
      <t xml:space="preserve">
</t>
    </r>
    <r>
      <rPr>
        <sz val="11"/>
        <color rgb="FF000000"/>
        <rFont val="Calibri"/>
      </rPr>
      <t>1. In the "Host" field, type the instance name of the SQL Server.</t>
    </r>
    <r>
      <rPr>
        <sz val="11"/>
        <color rgb="FF000000"/>
        <rFont val="Calibri"/>
      </rPr>
      <t xml:space="preserve">
</t>
    </r>
    <r>
      <rPr>
        <sz val="11"/>
        <color rgb="FF000000"/>
        <rFont val="Calibri"/>
      </rPr>
      <t>2. In the "Database" name field, type the name for the BEMS-Core database.</t>
    </r>
    <r>
      <rPr>
        <sz val="11"/>
        <color rgb="FF000000"/>
        <rFont val="Calibri"/>
      </rPr>
      <t xml:space="preserve">
</t>
    </r>
    <r>
      <rPr>
        <sz val="11"/>
        <color rgb="FF000000"/>
        <rFont val="Calibri"/>
      </rPr>
      <t>3. In the "Port" field, type the port number that connects to the SQL Server.</t>
    </r>
    <r>
      <rPr>
        <sz val="11"/>
        <color rgb="FF000000"/>
        <rFont val="Calibri"/>
      </rPr>
      <t xml:space="preserve">
</t>
    </r>
    <r>
      <rPr>
        <sz val="11"/>
        <color rgb="FF000000"/>
        <rFont val="Calibri"/>
      </rPr>
      <t>4. Select "Windows Authentication".</t>
    </r>
    <r>
      <rPr>
        <sz val="11"/>
        <color rgb="FF000000"/>
        <rFont val="Calibri"/>
      </rPr>
      <t xml:space="preserve">
</t>
    </r>
    <r>
      <rPr>
        <sz val="11"/>
        <color rgb="FF000000"/>
        <rFont val="Calibri"/>
      </rPr>
      <t>5. Click "Next".</t>
    </r>
  </si>
  <si>
    <r>
      <rPr>
        <sz val="11"/>
        <color rgb="FF000000"/>
        <rFont val="Calibri"/>
      </rPr>
      <t>To ensure accountability and prevent unauthorized access, organizational users must be identified and authenticated. Organizational users include organizational employees or individuals the organization deems to have equivalent status of employees (e.g., contractors, guest researchers, individuals from allied nations). Users (and any processes acting on behalf of users) are uniquely identified and authenticated for all accesses other than those accesses explicitly identified and documented by the organization, which outlines specific user actions that can be performed on the information system without identification or authentication.</t>
    </r>
  </si>
  <si>
    <r>
      <rPr>
        <sz val="11"/>
        <color rgb="FF000000"/>
        <rFont val="Calibri"/>
      </rPr>
      <t>Verify BEMS is configured for Windows Authentication for the database connection as follows:</t>
    </r>
    <r>
      <rPr>
        <sz val="11"/>
        <color rgb="FF000000"/>
        <rFont val="Calibri"/>
      </rPr>
      <t xml:space="preserve">
</t>
    </r>
    <r>
      <rPr>
        <sz val="11"/>
        <color rgb="FF000000"/>
        <rFont val="Calibri"/>
      </rPr>
      <t xml:space="preserve">In the Database Information dialog box, verify "Windows Authentication" is selected. </t>
    </r>
    <r>
      <rPr>
        <sz val="11"/>
        <color rgb="FF000000"/>
        <rFont val="Calibri"/>
      </rPr>
      <t xml:space="preserve">
</t>
    </r>
    <r>
      <rPr>
        <sz val="11"/>
        <color rgb="FF000000"/>
        <rFont val="Calibri"/>
      </rPr>
      <t>If "Windows Authentication" is not selected for the BEMS database connection, this is a finding.</t>
    </r>
  </si>
  <si>
    <t>V-254716</t>
  </si>
  <si>
    <r>
      <rPr>
        <sz val="11"/>
        <rFont val="Calibri"/>
      </rPr>
      <t>The BlackBerry Enterprise Mobility Server (BEMS) must be configured to use HTTPS.</t>
    </r>
  </si>
  <si>
    <t>CAT I (High)</t>
  </si>
  <si>
    <r>
      <rPr>
        <sz val="11"/>
        <color rgb="FF000000"/>
        <rFont val="Calibri"/>
      </rPr>
      <t>Configure BEMS to use HTTPS as follows:</t>
    </r>
    <r>
      <rPr>
        <sz val="11"/>
        <color rgb="FF000000"/>
        <rFont val="Calibri"/>
      </rPr>
      <t xml:space="preserve">
</t>
    </r>
    <r>
      <rPr>
        <sz val="11"/>
        <color rgb="FF000000"/>
        <rFont val="Calibri"/>
      </rPr>
      <t>1. In the BEMS Dashboard, under "BEMS System Settings", click "BEMS Configuration".</t>
    </r>
    <r>
      <rPr>
        <sz val="11"/>
        <color rgb="FF000000"/>
        <rFont val="Calibri"/>
      </rPr>
      <t xml:space="preserve">
</t>
    </r>
    <r>
      <rPr>
        <sz val="11"/>
        <color rgb="FF000000"/>
        <rFont val="Calibri"/>
      </rPr>
      <t>2. Click "BlackBerry Dynamics".</t>
    </r>
    <r>
      <rPr>
        <sz val="11"/>
        <color rgb="FF000000"/>
        <rFont val="Calibri"/>
      </rPr>
      <t xml:space="preserve">
</t>
    </r>
    <r>
      <rPr>
        <sz val="11"/>
        <color rgb="FF000000"/>
        <rFont val="Calibri"/>
      </rPr>
      <t>3. In the Protocol drop-down list, select "HTTPS".</t>
    </r>
  </si>
  <si>
    <r>
      <rPr>
        <sz val="11"/>
        <color rgb="FF000000"/>
        <rFont val="Calibri"/>
      </rPr>
      <t>Preventing the disclosure of transmitted information requires that applications take measures to employ some form of cryptographic mechanism to protect the information during transmission to web applications. This is usually achieved through the use of HTTPS.</t>
    </r>
  </si>
  <si>
    <r>
      <rPr>
        <sz val="11"/>
        <color rgb="FF000000"/>
        <rFont val="Calibri"/>
      </rPr>
      <t>Verify BEMS has been configured to use HTTPS as follows:</t>
    </r>
    <r>
      <rPr>
        <sz val="11"/>
        <color rgb="FF000000"/>
        <rFont val="Calibri"/>
      </rPr>
      <t xml:space="preserve">
</t>
    </r>
    <r>
      <rPr>
        <sz val="11"/>
        <color rgb="FF000000"/>
        <rFont val="Calibri"/>
      </rPr>
      <t>1. In the BEMS Dashboard, under "BEMS System Settings", click "BEMS Configuration".</t>
    </r>
    <r>
      <rPr>
        <sz val="11"/>
        <color rgb="FF000000"/>
        <rFont val="Calibri"/>
      </rPr>
      <t xml:space="preserve">
</t>
    </r>
    <r>
      <rPr>
        <sz val="11"/>
        <color rgb="FF000000"/>
        <rFont val="Calibri"/>
      </rPr>
      <t>2. Click "BlackBerry Dynamics".</t>
    </r>
    <r>
      <rPr>
        <sz val="11"/>
        <color rgb="FF000000"/>
        <rFont val="Calibri"/>
      </rPr>
      <t xml:space="preserve">
</t>
    </r>
    <r>
      <rPr>
        <sz val="11"/>
        <color rgb="FF000000"/>
        <rFont val="Calibri"/>
      </rPr>
      <t>3. In the Protocol drop-down list, verify "HTTPS" is selected.</t>
    </r>
    <r>
      <rPr>
        <sz val="11"/>
        <color rgb="FF000000"/>
        <rFont val="Calibri"/>
      </rPr>
      <t xml:space="preserve">
</t>
    </r>
    <r>
      <rPr>
        <sz val="11"/>
        <color rgb="FF000000"/>
        <rFont val="Calibri"/>
      </rPr>
      <t>If HTTPS is not configured on BEMS, this is a finding.</t>
    </r>
  </si>
  <si>
    <t>V-254717</t>
  </si>
  <si>
    <r>
      <rPr>
        <sz val="11"/>
        <rFont val="Calibri"/>
      </rPr>
      <t>The BlackBerry Enterprise Mobility Server (BEMS) must be configured to use DOD certificates for SSL.</t>
    </r>
  </si>
  <si>
    <r>
      <rPr>
        <sz val="11"/>
        <color rgb="FF000000"/>
        <rFont val="Calibri"/>
      </rPr>
      <t>Replace the auto-generated BEMS SSL certificate with a DOD certificate as follows:</t>
    </r>
    <r>
      <rPr>
        <sz val="11"/>
        <color rgb="FF000000"/>
        <rFont val="Calibri"/>
      </rPr>
      <t xml:space="preserve">
</t>
    </r>
    <r>
      <rPr>
        <sz val="11"/>
        <color rgb="FF000000"/>
        <rFont val="Calibri"/>
      </rPr>
      <t>1. Generate a CSR request and obtain a certificate from the DOD CA.</t>
    </r>
    <r>
      <rPr>
        <sz val="11"/>
        <color rgb="FF000000"/>
        <rFont val="Calibri"/>
      </rPr>
      <t xml:space="preserve">
</t>
    </r>
    <r>
      <rPr>
        <sz val="11"/>
        <color rgb="FF000000"/>
        <rFont val="Calibri"/>
      </rPr>
      <t>2. Import the certificate into the BEMS keystore.</t>
    </r>
    <r>
      <rPr>
        <sz val="11"/>
        <color rgb="FF000000"/>
        <rFont val="Calibri"/>
      </rPr>
      <t xml:space="preserve">
</t>
    </r>
    <r>
      <rPr>
        <sz val="11"/>
        <color rgb="FF000000"/>
        <rFont val="Calibri"/>
      </rPr>
      <t>3. Update the certificate passwords in BEMS.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</si>
  <si>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</si>
  <si>
    <r>
      <rPr>
        <sz val="11"/>
        <color rgb="FF000000"/>
        <rFont val="Calibri"/>
      </rPr>
      <t>Verify a DOD SSL certificate has been installed on BEMS as follows:</t>
    </r>
    <r>
      <rPr>
        <sz val="11"/>
        <color rgb="FF000000"/>
        <rFont val="Calibri"/>
      </rPr>
      <t xml:space="preserve">
</t>
    </r>
    <r>
      <rPr>
        <sz val="11"/>
        <color rgb="FF000000"/>
        <rFont val="Calibri"/>
      </rPr>
      <t>1. Open the browser.</t>
    </r>
    <r>
      <rPr>
        <sz val="11"/>
        <color rgb="FF000000"/>
        <rFont val="Calibri"/>
      </rPr>
      <t xml:space="preserve">
</t>
    </r>
    <r>
      <rPr>
        <sz val="11"/>
        <color rgb="FF000000"/>
        <rFont val="Calibri"/>
      </rPr>
      <t>2. Browse to the BEMS dashboard.</t>
    </r>
    <r>
      <rPr>
        <sz val="11"/>
        <color rgb="FF000000"/>
        <rFont val="Calibri"/>
      </rPr>
      <t xml:space="preserve">
</t>
    </r>
    <r>
      <rPr>
        <sz val="11"/>
        <color rgb="FF000000"/>
        <rFont val="Calibri"/>
      </rPr>
      <t>3. Select SSL certificate and view the certificate.</t>
    </r>
    <r>
      <rPr>
        <sz val="11"/>
        <color rgb="FF000000"/>
        <rFont val="Calibri"/>
      </rPr>
      <t xml:space="preserve">
</t>
    </r>
    <r>
      <rPr>
        <sz val="11"/>
        <color rgb="FF000000"/>
        <rFont val="Calibri"/>
      </rPr>
      <t>4. Verify the certificate is a DOD certificate (has the DOD CA listed in the certificate).</t>
    </r>
    <r>
      <rPr>
        <sz val="11"/>
        <color rgb="FF000000"/>
        <rFont val="Calibri"/>
      </rPr>
      <t xml:space="preserve">
</t>
    </r>
    <r>
      <rPr>
        <sz val="11"/>
        <color rgb="FF000000"/>
        <rFont val="Calibri"/>
      </rPr>
      <t>If the SSL certificate installed on BEMS is not a DOD certificate, this is a finding.</t>
    </r>
  </si>
  <si>
    <t>V-254718</t>
  </si>
  <si>
    <r>
      <rPr>
        <sz val="11"/>
        <rFont val="Calibri"/>
      </rPr>
      <t>The BlackBerry Enterprise Mobility Server (BEMS) must be configured with an inactivity timeout of 15 minutes or less.</t>
    </r>
  </si>
  <si>
    <r>
      <rPr>
        <sz val="11"/>
        <color rgb="FF000000"/>
        <rFont val="Calibri"/>
      </rPr>
      <t>Configure BEMS with an inactivity timeout of 15 minutes or less.</t>
    </r>
    <r>
      <rPr>
        <sz val="11"/>
        <color rgb="FF000000"/>
        <rFont val="Calibri"/>
      </rPr>
      <t xml:space="preserve">
</t>
    </r>
    <r>
      <rPr>
        <sz val="11"/>
        <color rgb="FF000000"/>
        <rFont val="Calibri"/>
      </rPr>
      <t xml:space="preserve">1. Find the xml file "jetty.xml" located in the BEMS install directory on the BEMS host Windows server. </t>
    </r>
    <r>
      <rPr>
        <sz val="11"/>
        <color rgb="FF000000"/>
        <rFont val="Calibri"/>
      </rPr>
      <t xml:space="preserve">
</t>
    </r>
    <r>
      <rPr>
        <sz val="11"/>
        <color rgb="FF000000"/>
        <rFont val="Calibri"/>
      </rPr>
      <t>2. Find the "maxIdleTime" field and set it to 900 or less (seconds). (Note: "idleTimeout" may be the field and time may be in milliseconds, depending on the version of BEMS. In this case, the value would be 900000.)</t>
    </r>
    <r>
      <rPr>
        <sz val="11"/>
        <color rgb="FF000000"/>
        <rFont val="Calibri"/>
      </rPr>
      <t xml:space="preserve">
</t>
    </r>
    <r>
      <rPr>
        <sz val="11"/>
        <color rgb="FF000000"/>
        <rFont val="Calibri"/>
      </rPr>
      <t>3. Save the file.</t>
    </r>
    <r>
      <rPr>
        <sz val="11"/>
        <color rgb="FF000000"/>
        <rFont val="Calibri"/>
      </rPr>
      <t xml:space="preserve">
</t>
    </r>
    <r>
      <rPr>
        <sz val="11"/>
        <color rgb="FF000000"/>
        <rFont val="Calibri"/>
      </rPr>
      <t>4. Restart the BEMS server.</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</si>
  <si>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</si>
  <si>
    <r>
      <rPr>
        <sz val="11"/>
        <color rgb="FF000000"/>
        <rFont val="Calibri"/>
      </rPr>
      <t>Verify the BEMS inactivity timeout is set to 15 minutes or less:</t>
    </r>
    <r>
      <rPr>
        <sz val="11"/>
        <color rgb="FF000000"/>
        <rFont val="Calibri"/>
      </rPr>
      <t xml:space="preserve">
</t>
    </r>
    <r>
      <rPr>
        <sz val="11"/>
        <color rgb="FF000000"/>
        <rFont val="Calibri"/>
      </rPr>
      <t xml:space="preserve">1. Find the xml file "jetty.xml" located in the BEMS install directory on the BEMS host Windows server. </t>
    </r>
    <r>
      <rPr>
        <sz val="11"/>
        <color rgb="FF000000"/>
        <rFont val="Calibri"/>
      </rPr>
      <t xml:space="preserve">
</t>
    </r>
    <r>
      <rPr>
        <sz val="11"/>
        <color rgb="FF000000"/>
        <rFont val="Calibri"/>
      </rPr>
      <t>2. Find the "maxIdleTime" field. (Note: "idleTimeout" may be the field, depending on the version of BEMS.)</t>
    </r>
    <r>
      <rPr>
        <sz val="11"/>
        <color rgb="FF000000"/>
        <rFont val="Calibri"/>
      </rPr>
      <t xml:space="preserve">
</t>
    </r>
    <r>
      <rPr>
        <sz val="11"/>
        <color rgb="FF000000"/>
        <rFont val="Calibri"/>
      </rPr>
      <t>3. Verify it is set to 900 or less (seconds). (Note: time may be in milliseconds, depending on the version of BEMS. In this case, the value would be 900000.)</t>
    </r>
    <r>
      <rPr>
        <sz val="11"/>
        <color rgb="FF000000"/>
        <rFont val="Calibri"/>
      </rPr>
      <t xml:space="preserve">
</t>
    </r>
    <r>
      <rPr>
        <sz val="11"/>
        <color rgb="FF000000"/>
        <rFont val="Calibri"/>
      </rPr>
      <t>If the BEMS inactivity timeout is not set to 15 minutes (900 seconds) or less, this is a finding.</t>
    </r>
  </si>
  <si>
    <t>V-254719</t>
  </si>
  <si>
    <r>
      <rPr>
        <sz val="11"/>
        <rFont val="Calibri"/>
      </rPr>
      <t>If the Mail service (Push Notifications support for BlackBerry Work) is installed on the BlackBerry Enterprise Mobility Server (BEMS), it must be configured to use Windows Authentication for the database connection.</t>
    </r>
  </si>
  <si>
    <r>
      <rPr>
        <sz val="11"/>
        <color rgb="FF000000"/>
        <rFont val="Calibri"/>
      </rPr>
      <t>Set up Windows Authentication for the database connection for the mail service in BEMS:</t>
    </r>
    <r>
      <rPr>
        <sz val="11"/>
        <color rgb="FF000000"/>
        <rFont val="Calibri"/>
      </rPr>
      <t xml:space="preserve">
</t>
    </r>
    <r>
      <rPr>
        <sz val="11"/>
        <color rgb="FF000000"/>
        <rFont val="Calibri"/>
      </rPr>
      <t xml:space="preserve">1. In the BEMS Dashboard, under "BlackBerry Services Configuration", click "Mail". </t>
    </r>
    <r>
      <rPr>
        <sz val="11"/>
        <color rgb="FF000000"/>
        <rFont val="Calibri"/>
      </rPr>
      <t xml:space="preserve">
</t>
    </r>
    <r>
      <rPr>
        <sz val="11"/>
        <color rgb="FF000000"/>
        <rFont val="Calibri"/>
      </rPr>
      <t>2. Click "Database".</t>
    </r>
    <r>
      <rPr>
        <sz val="11"/>
        <color rgb="FF000000"/>
        <rFont val="Calibri"/>
      </rPr>
      <t xml:space="preserve">
</t>
    </r>
    <r>
      <rPr>
        <sz val="11"/>
        <color rgb="FF000000"/>
        <rFont val="Calibri"/>
      </rPr>
      <t>3. In the "Server" field, type the Microsoft SQL Server host name and instance.</t>
    </r>
    <r>
      <rPr>
        <sz val="11"/>
        <color rgb="FF000000"/>
        <rFont val="Calibri"/>
      </rPr>
      <t xml:space="preserve">
</t>
    </r>
    <r>
      <rPr>
        <sz val="11"/>
        <color rgb="FF000000"/>
        <rFont val="Calibri"/>
      </rPr>
      <t>4. In the "Database" field, type the database name.</t>
    </r>
    <r>
      <rPr>
        <sz val="11"/>
        <color rgb="FF000000"/>
        <rFont val="Calibri"/>
      </rPr>
      <t xml:space="preserve">
</t>
    </r>
    <r>
      <rPr>
        <sz val="11"/>
        <color rgb="FF000000"/>
        <rFont val="Calibri"/>
      </rPr>
      <t>5. In the Windows Authentication drop-down list, select "Windows Authentication".</t>
    </r>
    <r>
      <rPr>
        <sz val="11"/>
        <color rgb="FF000000"/>
        <rFont val="Calibri"/>
      </rPr>
      <t xml:space="preserve">
</t>
    </r>
    <r>
      <rPr>
        <sz val="11"/>
        <color rgb="FF000000"/>
        <rFont val="Calibri"/>
      </rPr>
      <t>6. Click "Save".</t>
    </r>
  </si>
  <si>
    <r>
      <rPr>
        <sz val="11"/>
        <color rgb="FF000000"/>
        <rFont val="Calibri"/>
      </rPr>
      <t>To assure accountability and prevent unauthorized access, organizational users must be identified and authenticated. Organizational users include organizational employees or individuals the organization deems to have equivalent status of employees (e.g., contractors, guest researchers, individuals from allied nations). Users (and any processes acting on behalf of users) are uniquely identified and authenticated for all accesses other than those accesses explicitly identified and documented by the organization, which outlines specific user actions that can be performed on the information system without identification or authentication.</t>
    </r>
  </si>
  <si>
    <r>
      <rPr>
        <sz val="11"/>
        <color rgb="FF000000"/>
        <rFont val="Calibri"/>
      </rPr>
      <t>This requirement is not applicable if the Mail service (Push Notifications support for BlackBerry Work) is not enabled on BEMS.</t>
    </r>
    <r>
      <rPr>
        <sz val="11"/>
        <color rgb="FF000000"/>
        <rFont val="Calibri"/>
      </rPr>
      <t xml:space="preserve">
</t>
    </r>
    <r>
      <rPr>
        <sz val="11"/>
        <color rgb="FF000000"/>
        <rFont val="Calibri"/>
      </rPr>
      <t>Verify the mail service in BEMS is configured for Windows Authentication for the database connection as follows:</t>
    </r>
    <r>
      <rPr>
        <sz val="11"/>
        <color rgb="FF000000"/>
        <rFont val="Calibri"/>
      </rPr>
      <t xml:space="preserve">
</t>
    </r>
    <r>
      <rPr>
        <sz val="11"/>
        <color rgb="FF000000"/>
        <rFont val="Calibri"/>
      </rPr>
      <t>1. In the BEMS Dashboard, under "BlackBerry Services Configuration", click "Mail".</t>
    </r>
    <r>
      <rPr>
        <sz val="11"/>
        <color rgb="FF000000"/>
        <rFont val="Calibri"/>
      </rPr>
      <t xml:space="preserve">
</t>
    </r>
    <r>
      <rPr>
        <sz val="11"/>
        <color rgb="FF000000"/>
        <rFont val="Calibri"/>
      </rPr>
      <t>2. Click "Database".</t>
    </r>
    <r>
      <rPr>
        <sz val="11"/>
        <color rgb="FF000000"/>
        <rFont val="Calibri"/>
      </rPr>
      <t xml:space="preserve">
</t>
    </r>
    <r>
      <rPr>
        <sz val="11"/>
        <color rgb="FF000000"/>
        <rFont val="Calibri"/>
      </rPr>
      <t>3. In the "Server" field, type the Microsoft SQL Server host name and instance.</t>
    </r>
    <r>
      <rPr>
        <sz val="11"/>
        <color rgb="FF000000"/>
        <rFont val="Calibri"/>
      </rPr>
      <t xml:space="preserve">
</t>
    </r>
    <r>
      <rPr>
        <sz val="11"/>
        <color rgb="FF000000"/>
        <rFont val="Calibri"/>
      </rPr>
      <t>4. In the "Database" field, type the database name.</t>
    </r>
    <r>
      <rPr>
        <sz val="11"/>
        <color rgb="FF000000"/>
        <rFont val="Calibri"/>
      </rPr>
      <t xml:space="preserve">
</t>
    </r>
    <r>
      <rPr>
        <sz val="11"/>
        <color rgb="FF000000"/>
        <rFont val="Calibri"/>
      </rPr>
      <t>5. In the Windows Authentication drop-down list, verify "Windows Authentication" is selected.</t>
    </r>
    <r>
      <rPr>
        <sz val="11"/>
        <color rgb="FF000000"/>
        <rFont val="Calibri"/>
      </rPr>
      <t xml:space="preserve">
</t>
    </r>
    <r>
      <rPr>
        <sz val="11"/>
        <color rgb="FF000000"/>
        <rFont val="Calibri"/>
      </rPr>
      <t>If "Windows Authentication" is not selected for the mail service database connection, this is a finding.</t>
    </r>
  </si>
  <si>
    <t>V-254720</t>
  </si>
  <si>
    <r>
      <rPr>
        <sz val="11"/>
        <rFont val="Calibri"/>
      </rPr>
      <t>If the Mail service (Push Notifications support for BlackBerry Work) is installed on the BlackBerry Enterprise Mobility Server (BEMS), it must be configured to use Windows Integrated Authentication for the Exchange connection.</t>
    </r>
  </si>
  <si>
    <r>
      <rPr>
        <sz val="11"/>
        <color rgb="FF000000"/>
        <rFont val="Calibri"/>
      </rPr>
      <t>Set up Windows Integrated Authentication for the Exchange connection for the Mail service in BEMS:</t>
    </r>
    <r>
      <rPr>
        <sz val="11"/>
        <color rgb="FF000000"/>
        <rFont val="Calibri"/>
      </rPr>
      <t xml:space="preserve">
</t>
    </r>
    <r>
      <rPr>
        <sz val="11"/>
        <color rgb="FF000000"/>
        <rFont val="Calibri"/>
      </rPr>
      <t>*On-Prem email server used at site:</t>
    </r>
    <r>
      <rPr>
        <sz val="11"/>
        <color rgb="FF000000"/>
        <rFont val="Calibri"/>
      </rPr>
      <t xml:space="preserve">
</t>
    </r>
    <r>
      <rPr>
        <sz val="11"/>
        <color rgb="FF000000"/>
        <rFont val="Calibri"/>
      </rPr>
      <t>1. Log on to BEMS with the service account that will be configured.</t>
    </r>
    <r>
      <rPr>
        <sz val="11"/>
        <color rgb="FF000000"/>
        <rFont val="Calibri"/>
      </rPr>
      <t xml:space="preserve">
</t>
    </r>
    <r>
      <rPr>
        <sz val="11"/>
        <color rgb="FF000000"/>
        <rFont val="Calibri"/>
      </rPr>
      <t>2. In the BEMS Dashboard, under "BlackBerry Services Configuration", click "Mail".</t>
    </r>
    <r>
      <rPr>
        <sz val="11"/>
        <color rgb="FF000000"/>
        <rFont val="Calibri"/>
      </rPr>
      <t xml:space="preserve">
</t>
    </r>
    <r>
      <rPr>
        <sz val="11"/>
        <color rgb="FF000000"/>
        <rFont val="Calibri"/>
      </rPr>
      <t>3. Click "Microsoft Exchange".</t>
    </r>
    <r>
      <rPr>
        <sz val="11"/>
        <color rgb="FF000000"/>
        <rFont val="Calibri"/>
      </rPr>
      <t xml:space="preserve">
</t>
    </r>
    <r>
      <rPr>
        <sz val="11"/>
        <color rgb="FF000000"/>
        <rFont val="Calibri"/>
      </rPr>
      <t>4. Under "Enter Service Account Details", select the "Use Windows Integrated Authentication" check box.</t>
    </r>
    <r>
      <rPr>
        <sz val="11"/>
        <color rgb="FF000000"/>
        <rFont val="Calibri"/>
      </rPr>
      <t xml:space="preserve">
</t>
    </r>
    <r>
      <rPr>
        <sz val="11"/>
        <color rgb="FF000000"/>
        <rFont val="Calibri"/>
      </rPr>
      <t>5. Click "Save".</t>
    </r>
    <r>
      <rPr>
        <sz val="11"/>
        <color rgb="FF000000"/>
        <rFont val="Calibri"/>
      </rPr>
      <t xml:space="preserve">
</t>
    </r>
    <r>
      <rPr>
        <sz val="11"/>
        <color rgb="FF000000"/>
        <rFont val="Calibri"/>
      </rPr>
      <t xml:space="preserve">*O-365 email server used at site: </t>
    </r>
    <r>
      <rPr>
        <sz val="11"/>
        <color rgb="FF000000"/>
        <rFont val="Calibri"/>
      </rPr>
      <t xml:space="preserve">
</t>
    </r>
    <r>
      <rPr>
        <sz val="11"/>
        <color rgb="FF000000"/>
        <rFont val="Calibri"/>
      </rPr>
      <t>Use one of the following procedures based on the authentication type used at the site.</t>
    </r>
    <r>
      <rPr>
        <sz val="11"/>
        <color rgb="FF000000"/>
        <rFont val="Calibri"/>
      </rPr>
      <t xml:space="preserve">
</t>
    </r>
    <r>
      <rPr>
        <sz val="11"/>
        <color rgb="FF000000"/>
        <rFont val="Calibri"/>
      </rPr>
      <t xml:space="preserve">1. Credential </t>
    </r>
    <r>
      <rPr>
        <sz val="11"/>
        <color rgb="FF000000"/>
        <rFont val="Calibri"/>
      </rPr>
      <t xml:space="preserve">
</t>
    </r>
    <r>
      <rPr>
        <sz val="11"/>
        <color rgb="FF000000"/>
        <rFont val="Calibri"/>
      </rPr>
      <t xml:space="preserve">     a. In the BEMS Dashboard, under "BlackBerry Services Configuration", click "Mail".</t>
    </r>
    <r>
      <rPr>
        <sz val="11"/>
        <color rgb="FF000000"/>
        <rFont val="Calibri"/>
      </rPr>
      <t xml:space="preserve">
</t>
    </r>
    <r>
      <rPr>
        <sz val="11"/>
        <color rgb="FF000000"/>
        <rFont val="Calibri"/>
      </rPr>
      <t xml:space="preserve">     b. Click "Microsoft Exchange".</t>
    </r>
    <r>
      <rPr>
        <sz val="11"/>
        <color rgb="FF000000"/>
        <rFont val="Calibri"/>
      </rPr>
      <t xml:space="preserve">
</t>
    </r>
    <r>
      <rPr>
        <sz val="11"/>
        <color rgb="FF000000"/>
        <rFont val="Calibri"/>
      </rPr>
      <t xml:space="preserve">     c. In the "Select Authentication type" section, select "Credential" authentication type and complete the associated task to allow BEMS to communicate with Microsoft O365. (This option uses a defined BEMS username and password to authenticate to Microsoft Office 365 using Basic Authentication.)</t>
    </r>
    <r>
      <rPr>
        <sz val="11"/>
        <color rgb="FF000000"/>
        <rFont val="Calibri"/>
      </rPr>
      <t xml:space="preserve">
</t>
    </r>
    <r>
      <rPr>
        <sz val="11"/>
        <color rgb="FF000000"/>
        <rFont val="Calibri"/>
      </rPr>
      <t xml:space="preserve">         i. In the "Username" field, enter the User Principal Name (UPN) of the BEMS service account.</t>
    </r>
    <r>
      <rPr>
        <sz val="11"/>
        <color rgb="FF000000"/>
        <rFont val="Calibri"/>
      </rPr>
      <t xml:space="preserve">
</t>
    </r>
    <r>
      <rPr>
        <sz val="11"/>
        <color rgb="FF000000"/>
        <rFont val="Calibri"/>
      </rPr>
      <t xml:space="preserve">         ii. In the "Password" field, enter the password for the service account. </t>
    </r>
    <r>
      <rPr>
        <sz val="11"/>
        <color rgb="FF000000"/>
        <rFont val="Calibri"/>
      </rPr>
      <t xml:space="preserve">
</t>
    </r>
    <r>
      <rPr>
        <sz val="11"/>
        <color rgb="FF000000"/>
        <rFont val="Calibri"/>
      </rPr>
      <t xml:space="preserve">2. Client Certificate </t>
    </r>
    <r>
      <rPr>
        <sz val="11"/>
        <color rgb="FF000000"/>
        <rFont val="Calibri"/>
      </rPr>
      <t xml:space="preserve">
</t>
    </r>
    <r>
      <rPr>
        <sz val="11"/>
        <color rgb="FF000000"/>
        <rFont val="Calibri"/>
      </rPr>
      <t xml:space="preserve">     a. In the BEMS Dashboard, under "BlackBerry Services Configuration", click "Mail".</t>
    </r>
    <r>
      <rPr>
        <sz val="11"/>
        <color rgb="FF000000"/>
        <rFont val="Calibri"/>
      </rPr>
      <t xml:space="preserve">
</t>
    </r>
    <r>
      <rPr>
        <sz val="11"/>
        <color rgb="FF000000"/>
        <rFont val="Calibri"/>
      </rPr>
      <t xml:space="preserve">     b. Click "Microsoft Exchange".</t>
    </r>
    <r>
      <rPr>
        <sz val="11"/>
        <color rgb="FF000000"/>
        <rFont val="Calibri"/>
      </rPr>
      <t xml:space="preserve">
</t>
    </r>
    <r>
      <rPr>
        <sz val="11"/>
        <color rgb="FF000000"/>
        <rFont val="Calibri"/>
      </rPr>
      <t xml:space="preserve">     c. In the "Select Authentication type" section, select "Client Certificate" authentication type and complete the associated task to allow BEMS to communicate with Microsoft O365. (This option uses a client certificate to allow the BEMS service account to authenticate to Microsoft Office 365.)</t>
    </r>
    <r>
      <rPr>
        <sz val="11"/>
        <color rgb="FF000000"/>
        <rFont val="Calibri"/>
      </rPr>
      <t xml:space="preserve">
</t>
    </r>
    <r>
      <rPr>
        <sz val="11"/>
        <color rgb="FF000000"/>
        <rFont val="Calibri"/>
      </rPr>
      <t xml:space="preserve">         i. For the "Upload PFX file", click "Choose File" and select the client certificate file.</t>
    </r>
    <r>
      <rPr>
        <sz val="11"/>
        <color rgb="FF000000"/>
        <rFont val="Calibri"/>
      </rPr>
      <t xml:space="preserve">
</t>
    </r>
    <r>
      <rPr>
        <sz val="11"/>
        <color rgb="FF000000"/>
        <rFont val="Calibri"/>
      </rPr>
      <t xml:space="preserve">         ii. In the "Enter PFX file Password" field, enter the password for the client certificate.</t>
    </r>
  </si>
  <si>
    <r>
      <rPr>
        <sz val="11"/>
        <color rgb="FF000000"/>
        <rFont val="Calibri"/>
      </rPr>
      <t>This requirement is not applicable if the Mail service (Push Notifications support for BlackBerry Work) is not enabled on BEMS.</t>
    </r>
    <r>
      <rPr>
        <sz val="11"/>
        <color rgb="FF000000"/>
        <rFont val="Calibri"/>
      </rPr>
      <t xml:space="preserve">
</t>
    </r>
    <r>
      <rPr>
        <sz val="11"/>
        <color rgb="FF000000"/>
        <rFont val="Calibri"/>
      </rPr>
      <t>Verify Windows Integrated Authentication for the Exchange connection for the Mail service has been set up in BEMS as follows:</t>
    </r>
    <r>
      <rPr>
        <sz val="11"/>
        <color rgb="FF000000"/>
        <rFont val="Calibri"/>
      </rPr>
      <t xml:space="preserve">
</t>
    </r>
    <r>
      <rPr>
        <sz val="11"/>
        <color rgb="FF000000"/>
        <rFont val="Calibri"/>
      </rPr>
      <t>*On-Prem email server used at site:</t>
    </r>
    <r>
      <rPr>
        <sz val="11"/>
        <color rgb="FF000000"/>
        <rFont val="Calibri"/>
      </rPr>
      <t xml:space="preserve">
</t>
    </r>
    <r>
      <rPr>
        <sz val="11"/>
        <color rgb="FF000000"/>
        <rFont val="Calibri"/>
      </rPr>
      <t>1. In the BEMS Dashboard, under "BlackBerry Services Configuration", click "Mail".</t>
    </r>
    <r>
      <rPr>
        <sz val="11"/>
        <color rgb="FF000000"/>
        <rFont val="Calibri"/>
      </rPr>
      <t xml:space="preserve">
</t>
    </r>
    <r>
      <rPr>
        <sz val="11"/>
        <color rgb="FF000000"/>
        <rFont val="Calibri"/>
      </rPr>
      <t>2. Click "Microsoft Exchange".</t>
    </r>
    <r>
      <rPr>
        <sz val="11"/>
        <color rgb="FF000000"/>
        <rFont val="Calibri"/>
      </rPr>
      <t xml:space="preserve">
</t>
    </r>
    <r>
      <rPr>
        <sz val="11"/>
        <color rgb="FF000000"/>
        <rFont val="Calibri"/>
      </rPr>
      <t>3. Under "Enter Service Account Details", verify "Use Windows Integrated Authentication" has been selected.</t>
    </r>
    <r>
      <rPr>
        <sz val="11"/>
        <color rgb="FF000000"/>
        <rFont val="Calibri"/>
      </rPr>
      <t xml:space="preserve">
</t>
    </r>
    <r>
      <rPr>
        <sz val="11"/>
        <color rgb="FF000000"/>
        <rFont val="Calibri"/>
      </rPr>
      <t>*O-365 email server used at site:</t>
    </r>
    <r>
      <rPr>
        <sz val="11"/>
        <color rgb="FF000000"/>
        <rFont val="Calibri"/>
      </rPr>
      <t xml:space="preserve">
</t>
    </r>
    <r>
      <rPr>
        <sz val="11"/>
        <color rgb="FF000000"/>
        <rFont val="Calibri"/>
      </rPr>
      <t>1. If credential authentication is used by the site:</t>
    </r>
    <r>
      <rPr>
        <sz val="11"/>
        <color rgb="FF000000"/>
        <rFont val="Calibri"/>
      </rPr>
      <t xml:space="preserve">
</t>
    </r>
    <r>
      <rPr>
        <sz val="11"/>
        <color rgb="FF000000"/>
        <rFont val="Calibri"/>
      </rPr>
      <t xml:space="preserve">     a. In the BEMS Dashboard, under "BlackBerry Services Configuration", click "Mail".</t>
    </r>
    <r>
      <rPr>
        <sz val="11"/>
        <color rgb="FF000000"/>
        <rFont val="Calibri"/>
      </rPr>
      <t xml:space="preserve">
</t>
    </r>
    <r>
      <rPr>
        <sz val="11"/>
        <color rgb="FF000000"/>
        <rFont val="Calibri"/>
      </rPr>
      <t xml:space="preserve">     b. Click "Microsoft Exchange".</t>
    </r>
    <r>
      <rPr>
        <sz val="11"/>
        <color rgb="FF000000"/>
        <rFont val="Calibri"/>
      </rPr>
      <t xml:space="preserve">
</t>
    </r>
    <r>
      <rPr>
        <sz val="11"/>
        <color rgb="FF000000"/>
        <rFont val="Calibri"/>
      </rPr>
      <t xml:space="preserve">     c. In the "Select Authentication type" section, verify "Credential" authentication type is listed.</t>
    </r>
    <r>
      <rPr>
        <sz val="11"/>
        <color rgb="FF000000"/>
        <rFont val="Calibri"/>
      </rPr>
      <t xml:space="preserve">
</t>
    </r>
    <r>
      <rPr>
        <sz val="11"/>
        <color rgb="FF000000"/>
        <rFont val="Calibri"/>
      </rPr>
      <t>2. If client certificate is used at site:</t>
    </r>
    <r>
      <rPr>
        <sz val="11"/>
        <color rgb="FF000000"/>
        <rFont val="Calibri"/>
      </rPr>
      <t xml:space="preserve">
</t>
    </r>
    <r>
      <rPr>
        <sz val="11"/>
        <color rgb="FF000000"/>
        <rFont val="Calibri"/>
      </rPr>
      <t xml:space="preserve">     a. In the BEMS Dashboard, under "BlackBerry Services Configuration", click "Mail".</t>
    </r>
    <r>
      <rPr>
        <sz val="11"/>
        <color rgb="FF000000"/>
        <rFont val="Calibri"/>
      </rPr>
      <t xml:space="preserve">
</t>
    </r>
    <r>
      <rPr>
        <sz val="11"/>
        <color rgb="FF000000"/>
        <rFont val="Calibri"/>
      </rPr>
      <t xml:space="preserve">     b. Click "Microsoft Exchange".</t>
    </r>
    <r>
      <rPr>
        <sz val="11"/>
        <color rgb="FF000000"/>
        <rFont val="Calibri"/>
      </rPr>
      <t xml:space="preserve">
</t>
    </r>
    <r>
      <rPr>
        <sz val="11"/>
        <color rgb="FF000000"/>
        <rFont val="Calibri"/>
      </rPr>
      <t xml:space="preserve">     c. In the "Select Authentication type" section, verify "Client Certificate" authentication type is listed.</t>
    </r>
    <r>
      <rPr>
        <sz val="11"/>
        <color rgb="FF000000"/>
        <rFont val="Calibri"/>
      </rPr>
      <t xml:space="preserve">
</t>
    </r>
    <r>
      <rPr>
        <sz val="11"/>
        <color rgb="FF000000"/>
        <rFont val="Calibri"/>
      </rPr>
      <t>If Windows Integrated Authentication for the Exchange connection for the Mail service has not been set up in BEMS, this is a finding.</t>
    </r>
  </si>
  <si>
    <t>V-254721</t>
  </si>
  <si>
    <r>
      <rPr>
        <sz val="11"/>
        <rFont val="Calibri"/>
      </rPr>
      <t>If the Mail service (Push Notifications support for BlackBerry Work) is installed on the BlackBerry Enterprise Mobility Server (BEMS), it must be configured to Enable SSL LDAP when using LDAP Lookup for users.</t>
    </r>
  </si>
  <si>
    <r>
      <rPr>
        <sz val="11"/>
        <color rgb="FF000000"/>
        <rFont val="Calibri"/>
      </rPr>
      <t>Enable SSL LDAP when using LDAP Lookup for users for the Mail service in BEMS as follows:</t>
    </r>
    <r>
      <rPr>
        <sz val="11"/>
        <color rgb="FF000000"/>
        <rFont val="Calibri"/>
      </rPr>
      <t xml:space="preserve">
</t>
    </r>
    <r>
      <rPr>
        <sz val="11"/>
        <color rgb="FF000000"/>
        <rFont val="Calibri"/>
      </rPr>
      <t>1. In the BEMS Dashboard, under "BlackBerry Services Configuration", click "Mail".</t>
    </r>
    <r>
      <rPr>
        <sz val="11"/>
        <color rgb="FF000000"/>
        <rFont val="Calibri"/>
      </rPr>
      <t xml:space="preserve">
</t>
    </r>
    <r>
      <rPr>
        <sz val="11"/>
        <color rgb="FF000000"/>
        <rFont val="Calibri"/>
      </rPr>
      <t>2. Click "User Directory Lookup".</t>
    </r>
    <r>
      <rPr>
        <sz val="11"/>
        <color rgb="FF000000"/>
        <rFont val="Calibri"/>
      </rPr>
      <t xml:space="preserve">
</t>
    </r>
    <r>
      <rPr>
        <sz val="11"/>
        <color rgb="FF000000"/>
        <rFont val="Calibri"/>
      </rPr>
      <t>3. Select the "Enable LDAP Lookup" check box.</t>
    </r>
    <r>
      <rPr>
        <sz val="11"/>
        <color rgb="FF000000"/>
        <rFont val="Calibri"/>
      </rPr>
      <t xml:space="preserve">
</t>
    </r>
    <r>
      <rPr>
        <sz val="11"/>
        <color rgb="FF000000"/>
        <rFont val="Calibri"/>
      </rPr>
      <t>4. Select the "Enable SSL LDAP" check box.</t>
    </r>
    <r>
      <rPr>
        <sz val="11"/>
        <color rgb="FF000000"/>
        <rFont val="Calibri"/>
      </rPr>
      <t xml:space="preserve">
</t>
    </r>
    <r>
      <rPr>
        <sz val="11"/>
        <color rgb="FF000000"/>
        <rFont val="Calibri"/>
      </rPr>
      <t>5. Click "Save".</t>
    </r>
  </si>
  <si>
    <r>
      <rPr>
        <sz val="11"/>
        <color rgb="FF000000"/>
        <rFont val="Calibri"/>
      </rPr>
      <t>Preventing the disclosure of transmitted information requires that applications take measures to employ some form of cryptographic mechanism to protect the information during transmission. This is usually achieved through the use of Transport Layer Security (TLS) or SSL.</t>
    </r>
  </si>
  <si>
    <r>
      <rPr>
        <sz val="11"/>
        <color rgb="FF000000"/>
        <rFont val="Calibri"/>
      </rPr>
      <t>This requirement is not applicable if the Mail service (Push Notifications support for BlackBerry Work) is not enabled on BEMS.</t>
    </r>
    <r>
      <rPr>
        <sz val="11"/>
        <color rgb="FF000000"/>
        <rFont val="Calibri"/>
      </rPr>
      <t xml:space="preserve">
</t>
    </r>
    <r>
      <rPr>
        <sz val="11"/>
        <color rgb="FF000000"/>
        <rFont val="Calibri"/>
      </rPr>
      <t>Verify Enable SSL LDAP for LDAP Lookup for users for the Mail service is configured in BEMS as follows:</t>
    </r>
    <r>
      <rPr>
        <sz val="11"/>
        <color rgb="FF000000"/>
        <rFont val="Calibri"/>
      </rPr>
      <t xml:space="preserve">
</t>
    </r>
    <r>
      <rPr>
        <sz val="11"/>
        <color rgb="FF000000"/>
        <rFont val="Calibri"/>
      </rPr>
      <t>1. In the BEMS Dashboard, under "BlackBerry Services Configuration", click "Mail".</t>
    </r>
    <r>
      <rPr>
        <sz val="11"/>
        <color rgb="FF000000"/>
        <rFont val="Calibri"/>
      </rPr>
      <t xml:space="preserve">
</t>
    </r>
    <r>
      <rPr>
        <sz val="11"/>
        <color rgb="FF000000"/>
        <rFont val="Calibri"/>
      </rPr>
      <t>2. Click "User Directory Lookup".</t>
    </r>
    <r>
      <rPr>
        <sz val="11"/>
        <color rgb="FF000000"/>
        <rFont val="Calibri"/>
      </rPr>
      <t xml:space="preserve">
</t>
    </r>
    <r>
      <rPr>
        <sz val="11"/>
        <color rgb="FF000000"/>
        <rFont val="Calibri"/>
      </rPr>
      <t>3. If the "Enable LDAP Lookup" has been selected, verify the "Enable SSL LDAP" check box is also selected.</t>
    </r>
    <r>
      <rPr>
        <sz val="11"/>
        <color rgb="FF000000"/>
        <rFont val="Calibri"/>
      </rPr>
      <t xml:space="preserve">
</t>
    </r>
    <r>
      <rPr>
        <sz val="11"/>
        <color rgb="FF000000"/>
        <rFont val="Calibri"/>
      </rPr>
      <t>When LDAP Lookup for user has been configured on BEMS, if Enable SSL LDAP is not configured, this is a finding.</t>
    </r>
  </si>
  <si>
    <t>V-254722</t>
  </si>
  <si>
    <r>
      <rPr>
        <sz val="11"/>
        <rFont val="Calibri"/>
      </rPr>
      <t>If the Mail service (Push Notifications support for BlackBerry Work) is installed on the BlackBerry Enterprise Mobility Server (BEMS), it must be configured to Enable SSL LDAP for certificate directory lookup.</t>
    </r>
  </si>
  <si>
    <r>
      <rPr>
        <sz val="11"/>
        <color rgb="FF000000"/>
        <rFont val="Calibri"/>
      </rPr>
      <t>Enable SSL LDAP when using LDAP Lookup for certificates for the Mail service in BEMS as follows:</t>
    </r>
    <r>
      <rPr>
        <sz val="11"/>
        <color rgb="FF000000"/>
        <rFont val="Calibri"/>
      </rPr>
      <t xml:space="preserve">
</t>
    </r>
    <r>
      <rPr>
        <sz val="11"/>
        <color rgb="FF000000"/>
        <rFont val="Calibri"/>
      </rPr>
      <t>1. In the BEMS Dashboard, under "BlackBerry Services Configuration", click "Mail".</t>
    </r>
    <r>
      <rPr>
        <sz val="11"/>
        <color rgb="FF000000"/>
        <rFont val="Calibri"/>
      </rPr>
      <t xml:space="preserve">
</t>
    </r>
    <r>
      <rPr>
        <sz val="11"/>
        <color rgb="FF000000"/>
        <rFont val="Calibri"/>
      </rPr>
      <t>2. Click "Certificate Directory Lookup".</t>
    </r>
    <r>
      <rPr>
        <sz val="11"/>
        <color rgb="FF000000"/>
        <rFont val="Calibri"/>
      </rPr>
      <t xml:space="preserve">
</t>
    </r>
    <r>
      <rPr>
        <sz val="11"/>
        <color rgb="FF000000"/>
        <rFont val="Calibri"/>
      </rPr>
      <t>3. Select the "Enable LDAP Lookup" check box.</t>
    </r>
    <r>
      <rPr>
        <sz val="11"/>
        <color rgb="FF000000"/>
        <rFont val="Calibri"/>
      </rPr>
      <t xml:space="preserve">
</t>
    </r>
    <r>
      <rPr>
        <sz val="11"/>
        <color rgb="FF000000"/>
        <rFont val="Calibri"/>
      </rPr>
      <t>4. Select the "Enable SSL LDAP" check box.</t>
    </r>
    <r>
      <rPr>
        <sz val="11"/>
        <color rgb="FF000000"/>
        <rFont val="Calibri"/>
      </rPr>
      <t xml:space="preserve">
</t>
    </r>
    <r>
      <rPr>
        <sz val="11"/>
        <color rgb="FF000000"/>
        <rFont val="Calibri"/>
      </rPr>
      <t>5. Click "Save".</t>
    </r>
  </si>
  <si>
    <r>
      <rPr>
        <sz val="11"/>
        <color rgb="FF000000"/>
        <rFont val="Calibri"/>
      </rPr>
      <t>This requirement is not applicable if the Mail service (Push Notifications support for BlackBerry Work) is not enabled on BEMS.</t>
    </r>
    <r>
      <rPr>
        <sz val="11"/>
        <color rgb="FF000000"/>
        <rFont val="Calibri"/>
      </rPr>
      <t xml:space="preserve">
</t>
    </r>
    <r>
      <rPr>
        <sz val="11"/>
        <color rgb="FF000000"/>
        <rFont val="Calibri"/>
      </rPr>
      <t>Verify Enable SSL LDAP for LDAP Lookup for certificates for the Mail service is configured in BEMS as follows:</t>
    </r>
    <r>
      <rPr>
        <sz val="11"/>
        <color rgb="FF000000"/>
        <rFont val="Calibri"/>
      </rPr>
      <t xml:space="preserve">
</t>
    </r>
    <r>
      <rPr>
        <sz val="11"/>
        <color rgb="FF000000"/>
        <rFont val="Calibri"/>
      </rPr>
      <t>1. In the BEMS Dashboard, under "BlackBerry Services Configuration", click "Mail", and then click "Certificate Directory Lookup".</t>
    </r>
    <r>
      <rPr>
        <sz val="11"/>
        <color rgb="FF000000"/>
        <rFont val="Calibri"/>
      </rPr>
      <t xml:space="preserve">
</t>
    </r>
    <r>
      <rPr>
        <sz val="11"/>
        <color rgb="FF000000"/>
        <rFont val="Calibri"/>
      </rPr>
      <t>2. If the "Enable LDAP Lookup" has been selected, verify the "Enable SSL LDAP" check box is also selected.</t>
    </r>
    <r>
      <rPr>
        <sz val="11"/>
        <color rgb="FF000000"/>
        <rFont val="Calibri"/>
      </rPr>
      <t xml:space="preserve">
</t>
    </r>
    <r>
      <rPr>
        <sz val="11"/>
        <color rgb="FF000000"/>
        <rFont val="Calibri"/>
      </rPr>
      <t>When LDAP Lookup for certificates has been configured on BEMS, if Enable SSL LDAP is not configured, this is a finding.</t>
    </r>
  </si>
  <si>
    <t>V-254723</t>
  </si>
  <si>
    <r>
      <rPr>
        <sz val="11"/>
        <rFont val="Calibri"/>
      </rPr>
      <t>If the BlackBerry Connect service is installed on the BlackBerry Enterprise Mobility Server (BEMS), it must be configured to use Windows Authentication for the database connection.</t>
    </r>
  </si>
  <si>
    <r>
      <rPr>
        <sz val="11"/>
        <color rgb="FF000000"/>
        <rFont val="Calibri"/>
      </rPr>
      <t>Set up Windows Authentication for the database connection for the BlackBerry Connect service in BEMS:</t>
    </r>
    <r>
      <rPr>
        <sz val="11"/>
        <color rgb="FF000000"/>
        <rFont val="Calibri"/>
      </rPr>
      <t xml:space="preserve">
</t>
    </r>
    <r>
      <rPr>
        <sz val="11"/>
        <color rgb="FF000000"/>
        <rFont val="Calibri"/>
      </rPr>
      <t>1. In the BEMS Dashboard, under "BlackBerry Services Configuration", click "Connect".</t>
    </r>
    <r>
      <rPr>
        <sz val="11"/>
        <color rgb="FF000000"/>
        <rFont val="Calibri"/>
      </rPr>
      <t xml:space="preserve">
</t>
    </r>
    <r>
      <rPr>
        <sz val="11"/>
        <color rgb="FF000000"/>
        <rFont val="Calibri"/>
      </rPr>
      <t>2. Click "Database".</t>
    </r>
    <r>
      <rPr>
        <sz val="11"/>
        <color rgb="FF000000"/>
        <rFont val="Calibri"/>
      </rPr>
      <t xml:space="preserve">
</t>
    </r>
    <r>
      <rPr>
        <sz val="11"/>
        <color rgb="FF000000"/>
        <rFont val="Calibri"/>
      </rPr>
      <t>3. In the "Database" field, type the database name.</t>
    </r>
    <r>
      <rPr>
        <sz val="11"/>
        <color rgb="FF000000"/>
        <rFont val="Calibri"/>
      </rPr>
      <t xml:space="preserve">
</t>
    </r>
    <r>
      <rPr>
        <sz val="11"/>
        <color rgb="FF000000"/>
        <rFont val="Calibri"/>
      </rPr>
      <t>4. In the "Windows Authentication" drop-down list, select "Windows Authentication".</t>
    </r>
    <r>
      <rPr>
        <sz val="11"/>
        <color rgb="FF000000"/>
        <rFont val="Calibri"/>
      </rPr>
      <t xml:space="preserve">
</t>
    </r>
    <r>
      <rPr>
        <sz val="11"/>
        <color rgb="FF000000"/>
        <rFont val="Calibri"/>
      </rPr>
      <t>5. Click "Save".</t>
    </r>
  </si>
  <si>
    <r>
      <rPr>
        <sz val="11"/>
        <color rgb="FF000000"/>
        <rFont val="Calibri"/>
      </rPr>
      <t>This requirement is not applicable if the BlackBerry Connect service is not enabled on BEMS.</t>
    </r>
    <r>
      <rPr>
        <sz val="11"/>
        <color rgb="FF000000"/>
        <rFont val="Calibri"/>
      </rPr>
      <t xml:space="preserve">
</t>
    </r>
    <r>
      <rPr>
        <sz val="11"/>
        <color rgb="FF000000"/>
        <rFont val="Calibri"/>
      </rPr>
      <t>Verify the BlackBerry Connect service in BEMS is configured for Windows Authentication for the database connection as follows:</t>
    </r>
    <r>
      <rPr>
        <sz val="11"/>
        <color rgb="FF000000"/>
        <rFont val="Calibri"/>
      </rPr>
      <t xml:space="preserve">
</t>
    </r>
    <r>
      <rPr>
        <sz val="11"/>
        <color rgb="FF000000"/>
        <rFont val="Calibri"/>
      </rPr>
      <t>1. In the BEMS Dashboard, under "BlackBerry Services Configuration", click "Connect".</t>
    </r>
    <r>
      <rPr>
        <sz val="11"/>
        <color rgb="FF000000"/>
        <rFont val="Calibri"/>
      </rPr>
      <t xml:space="preserve">
</t>
    </r>
    <r>
      <rPr>
        <sz val="11"/>
        <color rgb="FF000000"/>
        <rFont val="Calibri"/>
      </rPr>
      <t>2. Click "Database".</t>
    </r>
    <r>
      <rPr>
        <sz val="11"/>
        <color rgb="FF000000"/>
        <rFont val="Calibri"/>
      </rPr>
      <t xml:space="preserve">
</t>
    </r>
    <r>
      <rPr>
        <sz val="11"/>
        <color rgb="FF000000"/>
        <rFont val="Calibri"/>
      </rPr>
      <t>3. In the "Database" field, type the database name.</t>
    </r>
    <r>
      <rPr>
        <sz val="11"/>
        <color rgb="FF000000"/>
        <rFont val="Calibri"/>
      </rPr>
      <t xml:space="preserve">
</t>
    </r>
    <r>
      <rPr>
        <sz val="11"/>
        <color rgb="FF000000"/>
        <rFont val="Calibri"/>
      </rPr>
      <t>4. In the "Windows Authentication" drop-down list, verify "Windows Authentication" is selected.</t>
    </r>
    <r>
      <rPr>
        <sz val="11"/>
        <color rgb="FF000000"/>
        <rFont val="Calibri"/>
      </rPr>
      <t xml:space="preserve">
</t>
    </r>
    <r>
      <rPr>
        <sz val="11"/>
        <color rgb="FF000000"/>
        <rFont val="Calibri"/>
      </rPr>
      <t>If "Windows Authentication" is not selected for the BlackBerry Connect database connection, this is a finding.</t>
    </r>
  </si>
  <si>
    <t>V-254724</t>
  </si>
  <si>
    <r>
      <rPr>
        <sz val="11"/>
        <rFont val="Calibri"/>
      </rPr>
      <t>If the BlackBerry Connect service is installed on the BlackBerry Enterprise Mobility Server (BEMS), it must be configured to enable SSL support for BlackBerry Proxy and use only DOD approved certificates.</t>
    </r>
  </si>
  <si>
    <r>
      <rPr>
        <sz val="11"/>
        <color rgb="FF000000"/>
        <rFont val="Calibri"/>
      </rPr>
      <t>Configure BlackBerry Connect to enable SSL with a DOD certificate.</t>
    </r>
    <r>
      <rPr>
        <sz val="11"/>
        <color rgb="FF000000"/>
        <rFont val="Calibri"/>
      </rPr>
      <t xml:space="preserve">
</t>
    </r>
    <r>
      <rPr>
        <sz val="11"/>
        <color rgb="FF000000"/>
        <rFont val="Calibri"/>
      </rPr>
      <t>1. Submit a CSR request to the DOD CA.</t>
    </r>
    <r>
      <rPr>
        <sz val="11"/>
        <color rgb="FF000000"/>
        <rFont val="Calibri"/>
      </rPr>
      <t xml:space="preserve">
</t>
    </r>
    <r>
      <rPr>
        <sz val="11"/>
        <color rgb="FF000000"/>
        <rFont val="Calibri"/>
      </rPr>
      <t>2. In BEMS Select "SSL Certificate".</t>
    </r>
    <r>
      <rPr>
        <sz val="11"/>
        <color rgb="FF000000"/>
        <rFont val="Calibri"/>
      </rPr>
      <t xml:space="preserve">
</t>
    </r>
    <r>
      <rPr>
        <sz val="11"/>
        <color rgb="FF000000"/>
        <rFont val="Calibri"/>
      </rPr>
      <t>3. Select "Choose File" and select the new SSL Certificate and type the "Password".</t>
    </r>
    <r>
      <rPr>
        <sz val="11"/>
        <color rgb="FF000000"/>
        <rFont val="Calibri"/>
      </rPr>
      <t xml:space="preserve">
</t>
    </r>
    <r>
      <rPr>
        <sz val="11"/>
        <color rgb="FF000000"/>
        <rFont val="Calibri"/>
      </rPr>
      <t>4. Configure BlackBerry Connect to send the request over SSL (see page 20 of the BEMS Configuring the BlackBerry Connect Service document).</t>
    </r>
    <r>
      <rPr>
        <sz val="11"/>
        <color rgb="FF000000"/>
        <rFont val="Calibri"/>
      </rPr>
      <t xml:space="preserve">
</t>
    </r>
    <r>
      <rPr>
        <sz val="11"/>
        <color rgb="FF000000"/>
        <rFont val="Calibri"/>
      </rPr>
      <t>5. Configure Connect to use SSL with BlackBerry Proxy (see page 20 of the BEMS Configuring the BlackBerry Connect Service document).</t>
    </r>
  </si>
  <si>
    <r>
      <rPr>
        <sz val="11"/>
        <color rgb="FF000000"/>
        <rFont val="Calibri"/>
      </rPr>
      <t>Preventing the disclosure of transmitted information requires that applications take measures to employ some form of cryptographic mechanism to protect the information during transmission. This is usually achieved through the use of Transport Layer Security (TLS) or SSL. 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</si>
  <si>
    <r>
      <rPr>
        <sz val="11"/>
        <color rgb="FF000000"/>
        <rFont val="Calibri"/>
      </rPr>
      <t>This requirement is not applicable if the BlackBerry Connect service is not enabled on BEMS.</t>
    </r>
    <r>
      <rPr>
        <sz val="11"/>
        <color rgb="FF000000"/>
        <rFont val="Calibri"/>
      </rPr>
      <t xml:space="preserve">
</t>
    </r>
    <r>
      <rPr>
        <sz val="11"/>
        <color rgb="FF000000"/>
        <rFont val="Calibri"/>
      </rPr>
      <t>Verify SSL is enabled for the BlackBerry Connect service and a DOD certificate is used as follows:</t>
    </r>
    <r>
      <rPr>
        <sz val="11"/>
        <color rgb="FF000000"/>
        <rFont val="Calibri"/>
      </rPr>
      <t xml:space="preserve">
</t>
    </r>
    <r>
      <rPr>
        <sz val="11"/>
        <color rgb="FF000000"/>
        <rFont val="Calibri"/>
      </rPr>
      <t>1. Browse to FQDN of the BEMS Connect server(s) on port 8082.</t>
    </r>
    <r>
      <rPr>
        <sz val="11"/>
        <color rgb="FF000000"/>
        <rFont val="Calibri"/>
      </rPr>
      <t xml:space="preserve">
</t>
    </r>
    <r>
      <rPr>
        <sz val="11"/>
        <color rgb="FF000000"/>
        <rFont val="Calibri"/>
      </rPr>
      <t>2. Click on the SSL certificate to verify it has been issued by the DOD CA.</t>
    </r>
    <r>
      <rPr>
        <sz val="11"/>
        <color rgb="FF000000"/>
        <rFont val="Calibri"/>
      </rPr>
      <t xml:space="preserve">
</t>
    </r>
    <r>
      <rPr>
        <sz val="11"/>
        <color rgb="FF000000"/>
        <rFont val="Calibri"/>
      </rPr>
      <t>3. Repeat steps 1 and 2 for each BEMS server that has the Connect service added to it.</t>
    </r>
    <r>
      <rPr>
        <sz val="11"/>
        <color rgb="FF000000"/>
        <rFont val="Calibri"/>
      </rPr>
      <t xml:space="preserve">
</t>
    </r>
    <r>
      <rPr>
        <sz val="11"/>
        <color rgb="FF000000"/>
        <rFont val="Calibri"/>
      </rPr>
      <t>If SSL is not enabled for BlackBerry Connect and if the SSL certificate is not a DOD CA issued certificate, this is a finding.</t>
    </r>
  </si>
  <si>
    <t>V-254725</t>
  </si>
  <si>
    <r>
      <rPr>
        <sz val="11"/>
        <rFont val="Calibri"/>
      </rPr>
      <t>If the BlackBerry Docs service is installed on the BlackBerry Enterprise Mobility Server (BEMS), it must be configured to use Windows Authentication for the database connection.</t>
    </r>
  </si>
  <si>
    <r>
      <rPr>
        <sz val="11"/>
        <color rgb="FF000000"/>
        <rFont val="Calibri"/>
      </rPr>
      <t>Set up Windows Authentication for the database connection for the BlackBerry Docs service in BEMS:</t>
    </r>
    <r>
      <rPr>
        <sz val="11"/>
        <color rgb="FF000000"/>
        <rFont val="Calibri"/>
      </rPr>
      <t xml:space="preserve">
</t>
    </r>
    <r>
      <rPr>
        <sz val="11"/>
        <color rgb="FF000000"/>
        <rFont val="Calibri"/>
      </rPr>
      <t>1. In the BEMS Dashboard, under "BlackBerry Services Configuration", click "Docs".</t>
    </r>
    <r>
      <rPr>
        <sz val="11"/>
        <color rgb="FF000000"/>
        <rFont val="Calibri"/>
      </rPr>
      <t xml:space="preserve">
</t>
    </r>
    <r>
      <rPr>
        <sz val="11"/>
        <color rgb="FF000000"/>
        <rFont val="Calibri"/>
      </rPr>
      <t>2. Click "Database".</t>
    </r>
    <r>
      <rPr>
        <sz val="11"/>
        <color rgb="FF000000"/>
        <rFont val="Calibri"/>
      </rPr>
      <t xml:space="preserve">
</t>
    </r>
    <r>
      <rPr>
        <sz val="11"/>
        <color rgb="FF000000"/>
        <rFont val="Calibri"/>
      </rPr>
      <t>3. In the "Database" field, type the database name.</t>
    </r>
    <r>
      <rPr>
        <sz val="11"/>
        <color rgb="FF000000"/>
        <rFont val="Calibri"/>
      </rPr>
      <t xml:space="preserve">
</t>
    </r>
    <r>
      <rPr>
        <sz val="11"/>
        <color rgb="FF000000"/>
        <rFont val="Calibri"/>
      </rPr>
      <t>4. In the Windows Authentication drop-down list, select "Windows Authentication".</t>
    </r>
    <r>
      <rPr>
        <sz val="11"/>
        <color rgb="FF000000"/>
        <rFont val="Calibri"/>
      </rPr>
      <t xml:space="preserve">
</t>
    </r>
    <r>
      <rPr>
        <sz val="11"/>
        <color rgb="FF000000"/>
        <rFont val="Calibri"/>
      </rPr>
      <t>5. Click "Save".</t>
    </r>
  </si>
  <si>
    <r>
      <rPr>
        <sz val="11"/>
        <color rgb="FF000000"/>
        <rFont val="Calibri"/>
      </rPr>
      <t>This requirement is not applicable if the BlackBerry Docs service is not enabled on BEMS.</t>
    </r>
    <r>
      <rPr>
        <sz val="11"/>
        <color rgb="FF000000"/>
        <rFont val="Calibri"/>
      </rPr>
      <t xml:space="preserve">
</t>
    </r>
    <r>
      <rPr>
        <sz val="11"/>
        <color rgb="FF000000"/>
        <rFont val="Calibri"/>
      </rPr>
      <t>Verify the BlackBerry Docs service in BEMS is configured for Windows Authentication for the database connection as follows:</t>
    </r>
    <r>
      <rPr>
        <sz val="11"/>
        <color rgb="FF000000"/>
        <rFont val="Calibri"/>
      </rPr>
      <t xml:space="preserve">
</t>
    </r>
    <r>
      <rPr>
        <sz val="11"/>
        <color rgb="FF000000"/>
        <rFont val="Calibri"/>
      </rPr>
      <t>1. In the BEMS Dashboard, under "BlackBerry Services Configuration", click "Docs".</t>
    </r>
    <r>
      <rPr>
        <sz val="11"/>
        <color rgb="FF000000"/>
        <rFont val="Calibri"/>
      </rPr>
      <t xml:space="preserve">
</t>
    </r>
    <r>
      <rPr>
        <sz val="11"/>
        <color rgb="FF000000"/>
        <rFont val="Calibri"/>
      </rPr>
      <t>2. Click "Database".</t>
    </r>
    <r>
      <rPr>
        <sz val="11"/>
        <color rgb="FF000000"/>
        <rFont val="Calibri"/>
      </rPr>
      <t xml:space="preserve">
</t>
    </r>
    <r>
      <rPr>
        <sz val="11"/>
        <color rgb="FF000000"/>
        <rFont val="Calibri"/>
      </rPr>
      <t>3. In the "Database" field, type the database name.</t>
    </r>
    <r>
      <rPr>
        <sz val="11"/>
        <color rgb="FF000000"/>
        <rFont val="Calibri"/>
      </rPr>
      <t xml:space="preserve">
</t>
    </r>
    <r>
      <rPr>
        <sz val="11"/>
        <color rgb="FF000000"/>
        <rFont val="Calibri"/>
      </rPr>
      <t>4. In the Windows Authentication drop-down list, verify "Windows Authentication" is selected.</t>
    </r>
    <r>
      <rPr>
        <sz val="11"/>
        <color rgb="FF000000"/>
        <rFont val="Calibri"/>
      </rPr>
      <t xml:space="preserve">
</t>
    </r>
    <r>
      <rPr>
        <sz val="11"/>
        <color rgb="FF000000"/>
        <rFont val="Calibri"/>
      </rPr>
      <t>If "Windows Authentication" is not selected for the BlackBerry Docs database connection, this is a finding.</t>
    </r>
  </si>
  <si>
    <t>V-254726</t>
  </si>
  <si>
    <r>
      <rPr>
        <sz val="11"/>
        <rFont val="Calibri"/>
      </rPr>
      <t>If the BlackBerry Docs service is installed on the BlackBerry Enterprise Mobility Server (BEMS), it must be configured to use NTLM authentication.</t>
    </r>
  </si>
  <si>
    <r>
      <rPr>
        <sz val="11"/>
        <color rgb="FF000000"/>
        <rFont val="Calibri"/>
      </rPr>
      <t>Configure NTLM authentication for the BlackBerry Docs service as follows:</t>
    </r>
    <r>
      <rPr>
        <sz val="11"/>
        <color rgb="FF000000"/>
        <rFont val="Calibri"/>
      </rPr>
      <t xml:space="preserve">
</t>
    </r>
    <r>
      <rPr>
        <sz val="11"/>
        <color rgb="FF000000"/>
        <rFont val="Calibri"/>
      </rPr>
      <t>1. In the BEMS Dashboard, under "Good Services Configuration", click "Docs".</t>
    </r>
    <r>
      <rPr>
        <sz val="11"/>
        <color rgb="FF000000"/>
        <rFont val="Calibri"/>
      </rPr>
      <t xml:space="preserve">
</t>
    </r>
    <r>
      <rPr>
        <sz val="11"/>
        <color rgb="FF000000"/>
        <rFont val="Calibri"/>
      </rPr>
      <t>2. Click "Web Proxy".</t>
    </r>
    <r>
      <rPr>
        <sz val="11"/>
        <color rgb="FF000000"/>
        <rFont val="Calibri"/>
      </rPr>
      <t xml:space="preserve">
</t>
    </r>
    <r>
      <rPr>
        <sz val="11"/>
        <color rgb="FF000000"/>
        <rFont val="Calibri"/>
      </rPr>
      <t>3. Select the "Use Web Proxy".</t>
    </r>
    <r>
      <rPr>
        <sz val="11"/>
        <color rgb="FF000000"/>
        <rFont val="Calibri"/>
      </rPr>
      <t xml:space="preserve">
</t>
    </r>
    <r>
      <rPr>
        <sz val="11"/>
        <color rgb="FF000000"/>
        <rFont val="Calibri"/>
      </rPr>
      <t>4. In the Proxy Server Authentication Type drop-down list, select "NTLM authentication".</t>
    </r>
    <r>
      <rPr>
        <sz val="11"/>
        <color rgb="FF000000"/>
        <rFont val="Calibri"/>
      </rPr>
      <t xml:space="preserve">
</t>
    </r>
    <r>
      <rPr>
        <sz val="11"/>
        <color rgb="FF000000"/>
        <rFont val="Calibri"/>
      </rPr>
      <t>5. Click "Save".</t>
    </r>
  </si>
  <si>
    <r>
      <rPr>
        <sz val="11"/>
        <color rgb="FF000000"/>
        <rFont val="Calibri"/>
      </rPr>
      <t>This requirement is not applicable if the BlackBerry Docs service is not enabled on BEMS.</t>
    </r>
    <r>
      <rPr>
        <sz val="11"/>
        <color rgb="FF000000"/>
        <rFont val="Calibri"/>
      </rPr>
      <t xml:space="preserve">
</t>
    </r>
    <r>
      <rPr>
        <sz val="11"/>
        <color rgb="FF000000"/>
        <rFont val="Calibri"/>
      </rPr>
      <t>Verify NTLM authentication is enabled for the BlackBerry Docs service as follows:</t>
    </r>
    <r>
      <rPr>
        <sz val="11"/>
        <color rgb="FF000000"/>
        <rFont val="Calibri"/>
      </rPr>
      <t xml:space="preserve">
</t>
    </r>
    <r>
      <rPr>
        <sz val="11"/>
        <color rgb="FF000000"/>
        <rFont val="Calibri"/>
      </rPr>
      <t>1. In the BEMS Dashboard, under "Good Services Configuration", click "Docs".</t>
    </r>
    <r>
      <rPr>
        <sz val="11"/>
        <color rgb="FF000000"/>
        <rFont val="Calibri"/>
      </rPr>
      <t xml:space="preserve">
</t>
    </r>
    <r>
      <rPr>
        <sz val="11"/>
        <color rgb="FF000000"/>
        <rFont val="Calibri"/>
      </rPr>
      <t>2. Click "Web Proxy".</t>
    </r>
    <r>
      <rPr>
        <sz val="11"/>
        <color rgb="FF000000"/>
        <rFont val="Calibri"/>
      </rPr>
      <t xml:space="preserve">
</t>
    </r>
    <r>
      <rPr>
        <sz val="11"/>
        <color rgb="FF000000"/>
        <rFont val="Calibri"/>
      </rPr>
      <t>3. Select "Use Web Proxy".</t>
    </r>
    <r>
      <rPr>
        <sz val="11"/>
        <color rgb="FF000000"/>
        <rFont val="Calibri"/>
      </rPr>
      <t xml:space="preserve">
</t>
    </r>
    <r>
      <rPr>
        <sz val="11"/>
        <color rgb="FF000000"/>
        <rFont val="Calibri"/>
      </rPr>
      <t>4. In the Proxy Server Authentication Type drop-down list, verify "NTLM authentication" is selected.</t>
    </r>
    <r>
      <rPr>
        <sz val="11"/>
        <color rgb="FF000000"/>
        <rFont val="Calibri"/>
      </rPr>
      <t xml:space="preserve">
</t>
    </r>
    <r>
      <rPr>
        <sz val="11"/>
        <color rgb="FF000000"/>
        <rFont val="Calibri"/>
      </rPr>
      <t>If NTLM authentication is not enabled for the BlackBerry Docs service, this is a finding.</t>
    </r>
  </si>
  <si>
    <t>V-254727</t>
  </si>
  <si>
    <r>
      <rPr>
        <sz val="11"/>
        <rFont val="Calibri"/>
      </rPr>
      <t>If the BlackBerry Docs service is installed on the BlackBerry Enterprise Mobility Server (BEMS), it must be configured to use SSL for LDAP lookup to connect to the Office Web App Server (e.g., SharePoint).</t>
    </r>
  </si>
  <si>
    <r>
      <rPr>
        <sz val="11"/>
        <color rgb="FF000000"/>
        <rFont val="Calibri"/>
      </rPr>
      <t>This requirement is not applicable if the BlackBerry Docs service is not enabled on BEMS.</t>
    </r>
    <r>
      <rPr>
        <sz val="11"/>
        <color rgb="FF000000"/>
        <rFont val="Calibri"/>
      </rPr>
      <t xml:space="preserve">
</t>
    </r>
    <r>
      <rPr>
        <sz val="11"/>
        <color rgb="FF000000"/>
        <rFont val="Calibri"/>
      </rPr>
      <t>Configure the BlackBerry Docs service to use SSL for LDAP Lookup to connect to the Office Web App Server (e.g., SharePoint) as follows:</t>
    </r>
    <r>
      <rPr>
        <sz val="11"/>
        <color rgb="FF000000"/>
        <rFont val="Calibri"/>
      </rPr>
      <t xml:space="preserve">
</t>
    </r>
    <r>
      <rPr>
        <sz val="11"/>
        <color rgb="FF000000"/>
        <rFont val="Calibri"/>
      </rPr>
      <t xml:space="preserve">1. In the BEMS Dashboard, under "BlackBerry Services Configuration", click "Docs". </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Select the "Enable Kerberos Constrained Delegation" check box to allow Docs to use Kerberos constrained delegation.</t>
    </r>
    <r>
      <rPr>
        <sz val="11"/>
        <color rgb="FF000000"/>
        <rFont val="Calibri"/>
      </rPr>
      <t xml:space="preserve">
</t>
    </r>
    <r>
      <rPr>
        <sz val="11"/>
        <color rgb="FF000000"/>
        <rFont val="Calibri"/>
      </rPr>
      <t>4. Enter each of the Microsoft SharePoint Online domains that will be made available.</t>
    </r>
    <r>
      <rPr>
        <sz val="11"/>
        <color rgb="FF000000"/>
        <rFont val="Calibri"/>
      </rPr>
      <t xml:space="preserve">
</t>
    </r>
    <r>
      <rPr>
        <sz val="11"/>
        <color rgb="FF000000"/>
        <rFont val="Calibri"/>
      </rPr>
      <t>5. Enter the URL for the approved Office Web App Server.</t>
    </r>
    <r>
      <rPr>
        <sz val="11"/>
        <color rgb="FF000000"/>
        <rFont val="Calibri"/>
      </rPr>
      <t xml:space="preserve">
</t>
    </r>
    <r>
      <rPr>
        <sz val="11"/>
        <color rgb="FF000000"/>
        <rFont val="Calibri"/>
      </rPr>
      <t xml:space="preserve">6. Provide the Microsoft Active Directory user domains (separated by commas) and then enter the corresponding LDAP Port. </t>
    </r>
    <r>
      <rPr>
        <sz val="11"/>
        <color rgb="FF000000"/>
        <rFont val="Calibri"/>
      </rPr>
      <t xml:space="preserve">
</t>
    </r>
    <r>
      <rPr>
        <sz val="11"/>
        <color rgb="FF000000"/>
        <rFont val="Calibri"/>
      </rPr>
      <t>7. Select the "Use SSL for LDAP" check box.</t>
    </r>
    <r>
      <rPr>
        <sz val="11"/>
        <color rgb="FF000000"/>
        <rFont val="Calibri"/>
      </rPr>
      <t xml:space="preserve">
</t>
    </r>
    <r>
      <rPr>
        <sz val="11"/>
        <color rgb="FF000000"/>
        <rFont val="Calibri"/>
      </rPr>
      <t>8. Click "Save".</t>
    </r>
  </si>
  <si>
    <r>
      <rPr>
        <sz val="11"/>
        <color rgb="FF000000"/>
        <rFont val="Calibri"/>
      </rPr>
      <t>This requirement is not applicable if the BlackBerry Docs service is not enabled on BEMS.</t>
    </r>
    <r>
      <rPr>
        <sz val="11"/>
        <color rgb="FF000000"/>
        <rFont val="Calibri"/>
      </rPr>
      <t xml:space="preserve">
</t>
    </r>
    <r>
      <rPr>
        <sz val="11"/>
        <color rgb="FF000000"/>
        <rFont val="Calibri"/>
      </rPr>
      <t>Verify the BlackBerry Docs service is configured to use SSL for LDAP Lookup to connect to the Office Web App Server (e.g., SharePoint) as follows:</t>
    </r>
    <r>
      <rPr>
        <sz val="11"/>
        <color rgb="FF000000"/>
        <rFont val="Calibri"/>
      </rPr>
      <t xml:space="preserve">
</t>
    </r>
    <r>
      <rPr>
        <sz val="11"/>
        <color rgb="FF000000"/>
        <rFont val="Calibri"/>
      </rPr>
      <t>1. In the BEMS Dashboard, under "BlackBerry Services Configuration", click "Docs".</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Verify "Use SSL for LDAP" is selected.</t>
    </r>
    <r>
      <rPr>
        <sz val="11"/>
        <color rgb="FF000000"/>
        <rFont val="Calibri"/>
      </rPr>
      <t xml:space="preserve">
</t>
    </r>
    <r>
      <rPr>
        <sz val="11"/>
        <color rgb="FF000000"/>
        <rFont val="Calibri"/>
      </rPr>
      <t>If SSL for LDAP is not enabled for the BlackBerry Docs service, this is a finding.</t>
    </r>
  </si>
  <si>
    <t>V-254728</t>
  </si>
  <si>
    <r>
      <rPr>
        <sz val="11"/>
        <rFont val="Calibri"/>
      </rPr>
      <t>If the BlackBerry Docs service is installed on the BlackBerry Enterprise Mobility Server (BEMS), it must be configured to enable audit logs.</t>
    </r>
  </si>
  <si>
    <r>
      <rPr>
        <sz val="11"/>
        <color rgb="FF000000"/>
        <rFont val="Calibri"/>
      </rPr>
      <t>Enable audit logging for the BlackBerry Docs service as follows:</t>
    </r>
    <r>
      <rPr>
        <sz val="11"/>
        <color rgb="FF000000"/>
        <rFont val="Calibri"/>
      </rPr>
      <t xml:space="preserve">
</t>
    </r>
    <r>
      <rPr>
        <sz val="11"/>
        <color rgb="FF000000"/>
        <rFont val="Calibri"/>
      </rPr>
      <t>1. In the BEMS Dashboard, under "BlackBerry Services Configuration", click "Docs".</t>
    </r>
    <r>
      <rPr>
        <sz val="11"/>
        <color rgb="FF000000"/>
        <rFont val="Calibri"/>
      </rPr>
      <t xml:space="preserve">
</t>
    </r>
    <r>
      <rPr>
        <sz val="11"/>
        <color rgb="FF000000"/>
        <rFont val="Calibri"/>
      </rPr>
      <t>2. Click "Audit".</t>
    </r>
    <r>
      <rPr>
        <sz val="11"/>
        <color rgb="FF000000"/>
        <rFont val="Calibri"/>
      </rPr>
      <t xml:space="preserve">
</t>
    </r>
    <r>
      <rPr>
        <sz val="11"/>
        <color rgb="FF000000"/>
        <rFont val="Calibri"/>
      </rPr>
      <t>3. On the "Audit Settings" tab, select the "Enable Audit Logs" check box.</t>
    </r>
    <r>
      <rPr>
        <sz val="11"/>
        <color rgb="FF000000"/>
        <rFont val="Calibri"/>
      </rPr>
      <t xml:space="preserve">
</t>
    </r>
    <r>
      <rPr>
        <sz val="11"/>
        <color rgb="FF000000"/>
        <rFont val="Calibri"/>
      </rPr>
      <t>4. Click "Save".</t>
    </r>
  </si>
  <si>
    <r>
      <rPr>
        <sz val="11"/>
        <color rgb="FF000000"/>
        <rFont val="Calibri"/>
      </rPr>
      <t>Logging must be used to track system activity, assist in diagnosing system issues, and provide evidence needed for forensic investigations post security incident.</t>
    </r>
  </si>
  <si>
    <r>
      <rPr>
        <sz val="11"/>
        <color rgb="FF000000"/>
        <rFont val="Calibri"/>
      </rPr>
      <t>This requirement is not applicable if the BlackBerry Docs service is not enabled on BEMS.</t>
    </r>
    <r>
      <rPr>
        <sz val="11"/>
        <color rgb="FF000000"/>
        <rFont val="Calibri"/>
      </rPr>
      <t xml:space="preserve">
</t>
    </r>
    <r>
      <rPr>
        <sz val="11"/>
        <color rgb="FF000000"/>
        <rFont val="Calibri"/>
      </rPr>
      <t>Verify audit logging is enabled for the BlackBerry Docs service as follows:</t>
    </r>
    <r>
      <rPr>
        <sz val="11"/>
        <color rgb="FF000000"/>
        <rFont val="Calibri"/>
      </rPr>
      <t xml:space="preserve">
</t>
    </r>
    <r>
      <rPr>
        <sz val="11"/>
        <color rgb="FF000000"/>
        <rFont val="Calibri"/>
      </rPr>
      <t>1. In the BEMS Dashboard, under "BlackBerry Services Configuration", click "Docs".</t>
    </r>
    <r>
      <rPr>
        <sz val="11"/>
        <color rgb="FF000000"/>
        <rFont val="Calibri"/>
      </rPr>
      <t xml:space="preserve">
</t>
    </r>
    <r>
      <rPr>
        <sz val="11"/>
        <color rgb="FF000000"/>
        <rFont val="Calibri"/>
      </rPr>
      <t>2. Click "Audit".</t>
    </r>
    <r>
      <rPr>
        <sz val="11"/>
        <color rgb="FF000000"/>
        <rFont val="Calibri"/>
      </rPr>
      <t xml:space="preserve">
</t>
    </r>
    <r>
      <rPr>
        <sz val="11"/>
        <color rgb="FF000000"/>
        <rFont val="Calibri"/>
      </rPr>
      <t>3. On the "Audit Settings" tab, verify "Enable Audit Logs" is selected.</t>
    </r>
    <r>
      <rPr>
        <sz val="11"/>
        <color rgb="FF000000"/>
        <rFont val="Calibri"/>
      </rPr>
      <t xml:space="preserve">
</t>
    </r>
    <r>
      <rPr>
        <sz val="11"/>
        <color rgb="FF000000"/>
        <rFont val="Calibri"/>
      </rPr>
      <t>If audit logging is not enabled for the BlackBerry Docs service, this is a finding.</t>
    </r>
  </si>
  <si>
    <t>V-254729</t>
  </si>
  <si>
    <r>
      <rPr>
        <sz val="11"/>
        <rFont val="Calibri"/>
      </rPr>
      <t>The BlackBerry Enterprise Mobility Server (BEMS) server must be configured to enable FIPS mode.</t>
    </r>
  </si>
  <si>
    <r>
      <rPr>
        <sz val="11"/>
        <color rgb="FF000000"/>
        <rFont val="Calibri"/>
      </rPr>
      <t>Enable FIPS Mode for BEMS.</t>
    </r>
    <r>
      <rPr>
        <sz val="11"/>
        <color rgb="FF000000"/>
        <rFont val="Calibri"/>
      </rPr>
      <t xml:space="preserve">
</t>
    </r>
    <r>
      <rPr>
        <sz val="11"/>
        <color rgb="FF000000"/>
        <rFont val="Calibri"/>
      </rPr>
      <t>1. In the BEMS Dashboard, under "BEMS Configuration", click "FIPS Mode".</t>
    </r>
    <r>
      <rPr>
        <sz val="11"/>
        <color rgb="FF000000"/>
        <rFont val="Calibri"/>
      </rPr>
      <t xml:space="preserve">
</t>
    </r>
    <r>
      <rPr>
        <sz val="11"/>
        <color rgb="FF000000"/>
        <rFont val="Calibri"/>
      </rPr>
      <t>2. Check the box "Enable FIPS Mode for Cluster".</t>
    </r>
    <r>
      <rPr>
        <sz val="11"/>
        <color rgb="FF000000"/>
        <rFont val="Calibri"/>
      </rPr>
      <t xml:space="preserve">
</t>
    </r>
    <r>
      <rPr>
        <sz val="11"/>
        <color rgb="FF000000"/>
        <rFont val="Calibri"/>
      </rPr>
      <t>3. Click "Save".</t>
    </r>
  </si>
  <si>
    <r>
      <rPr>
        <sz val="11"/>
        <color rgb="FF000000"/>
        <rFont val="Calibri"/>
      </rPr>
      <t>Encryption is only as good as the encryption modules utilized. Unapproved cryptographic module algorithms cannot be verified and cannot be relied upon to provide confidentiality or integrity, and DOD data may be compromised due to weak algorithms. In addition, the application must be configured to use the FIPS version of all cryptographic algorithms and modules.</t>
    </r>
  </si>
  <si>
    <r>
      <rPr>
        <sz val="11"/>
        <color rgb="FF000000"/>
        <rFont val="Calibri"/>
      </rPr>
      <t>Verify FIPS Mode is enabled for BEMS.</t>
    </r>
    <r>
      <rPr>
        <sz val="11"/>
        <color rgb="FF000000"/>
        <rFont val="Calibri"/>
      </rPr>
      <t xml:space="preserve">
</t>
    </r>
    <r>
      <rPr>
        <sz val="11"/>
        <color rgb="FF000000"/>
        <rFont val="Calibri"/>
      </rPr>
      <t>1. Under BEMS Systems Settings select "BEMS Configuration".</t>
    </r>
    <r>
      <rPr>
        <sz val="11"/>
        <color rgb="FF000000"/>
        <rFont val="Calibri"/>
      </rPr>
      <t xml:space="preserve">
</t>
    </r>
    <r>
      <rPr>
        <sz val="11"/>
        <color rgb="FF000000"/>
        <rFont val="Calibri"/>
      </rPr>
      <t>2. Select "FIPS Mode".</t>
    </r>
    <r>
      <rPr>
        <sz val="11"/>
        <color rgb="FF000000"/>
        <rFont val="Calibri"/>
      </rPr>
      <t xml:space="preserve">
</t>
    </r>
    <r>
      <rPr>
        <sz val="11"/>
        <color rgb="FF000000"/>
        <rFont val="Calibri"/>
      </rPr>
      <t>3. Confirm "Enable FIPS Mode for Cluster" has been selected.</t>
    </r>
    <r>
      <rPr>
        <sz val="11"/>
        <color rgb="FF000000"/>
        <rFont val="Calibri"/>
      </rPr>
      <t xml:space="preserve">
</t>
    </r>
    <r>
      <rPr>
        <sz val="11"/>
        <color rgb="FF000000"/>
        <rFont val="Calibri"/>
      </rPr>
      <t>If "Enable FIPS Mode for Cluster" is not selected, this is a finding.</t>
    </r>
  </si>
  <si>
    <t>V-254730</t>
  </si>
  <si>
    <r>
      <rPr>
        <sz val="11"/>
        <rFont val="Calibri"/>
      </rPr>
      <t>If the BlackBerry Connect service is installed on the BlackBerry Enterprise Mobility Server (BEMS), it must be configured to enable the Web Proxy.</t>
    </r>
  </si>
  <si>
    <r>
      <rPr>
        <sz val="11"/>
        <color rgb="FF000000"/>
        <rFont val="Calibri"/>
      </rPr>
      <t xml:space="preserve">Configure Web Proxy Configuration for the Connect service. </t>
    </r>
    <r>
      <rPr>
        <sz val="11"/>
        <color rgb="FF000000"/>
        <rFont val="Calibri"/>
      </rPr>
      <t xml:space="preserve">
</t>
    </r>
    <r>
      <rPr>
        <sz val="11"/>
        <color rgb="FF000000"/>
        <rFont val="Calibri"/>
      </rPr>
      <t>1. In the BEMS dashboard under "BlackBerry Services Configuration" click "Connect".</t>
    </r>
    <r>
      <rPr>
        <sz val="11"/>
        <color rgb="FF000000"/>
        <rFont val="Calibri"/>
      </rPr>
      <t xml:space="preserve">
</t>
    </r>
    <r>
      <rPr>
        <sz val="11"/>
        <color rgb="FF000000"/>
        <rFont val="Calibri"/>
      </rPr>
      <t>2. Click "Web Proxy".</t>
    </r>
    <r>
      <rPr>
        <sz val="11"/>
        <color rgb="FF000000"/>
        <rFont val="Calibri"/>
      </rPr>
      <t xml:space="preserve">
</t>
    </r>
    <r>
      <rPr>
        <sz val="11"/>
        <color rgb="FF000000"/>
        <rFont val="Calibri"/>
      </rPr>
      <t>3. Check the box for "Use Web Proxy".</t>
    </r>
    <r>
      <rPr>
        <sz val="11"/>
        <color rgb="FF000000"/>
        <rFont val="Calibri"/>
      </rPr>
      <t xml:space="preserve">
</t>
    </r>
    <r>
      <rPr>
        <sz val="11"/>
        <color rgb="FF000000"/>
        <rFont val="Calibri"/>
      </rPr>
      <t>4. Add "Proxy Address".</t>
    </r>
    <r>
      <rPr>
        <sz val="11"/>
        <color rgb="FF000000"/>
        <rFont val="Calibri"/>
      </rPr>
      <t xml:space="preserve">
</t>
    </r>
    <r>
      <rPr>
        <sz val="11"/>
        <color rgb="FF000000"/>
        <rFont val="Calibri"/>
      </rPr>
      <t>5. Add "Proxy Port".</t>
    </r>
    <r>
      <rPr>
        <sz val="11"/>
        <color rgb="FF000000"/>
        <rFont val="Calibri"/>
      </rPr>
      <t xml:space="preserve">
</t>
    </r>
    <r>
      <rPr>
        <sz val="11"/>
        <color rgb="FF000000"/>
        <rFont val="Calibri"/>
      </rPr>
      <t>6. Set "Proxy Server Authentication Type" to "Digest".</t>
    </r>
  </si>
  <si>
    <r>
      <rPr>
        <sz val="11"/>
        <color rgb="FF000000"/>
        <rFont val="Calibri"/>
      </rPr>
      <t>The web proxy provides a secure gateway for the BlackBerry Connect service so that BEMS can securely connect to the internet.</t>
    </r>
  </si>
  <si>
    <r>
      <rPr>
        <sz val="11"/>
        <color rgb="FF000000"/>
        <rFont val="Calibri"/>
      </rPr>
      <t>This requirement is not applicable if the Connect service is not enabled on BEMS.</t>
    </r>
    <r>
      <rPr>
        <sz val="11"/>
        <color rgb="FF000000"/>
        <rFont val="Calibri"/>
      </rPr>
      <t xml:space="preserve">
</t>
    </r>
    <r>
      <rPr>
        <sz val="11"/>
        <color rgb="FF000000"/>
        <rFont val="Calibri"/>
      </rPr>
      <t>Verify that Web Proxy Configuration has been configured.</t>
    </r>
    <r>
      <rPr>
        <sz val="11"/>
        <color rgb="FF000000"/>
        <rFont val="Calibri"/>
      </rPr>
      <t xml:space="preserve">
</t>
    </r>
    <r>
      <rPr>
        <sz val="11"/>
        <color rgb="FF000000"/>
        <rFont val="Calibri"/>
      </rPr>
      <t>1. Under "BlackBerry Services Configuration" select "Connect".</t>
    </r>
    <r>
      <rPr>
        <sz val="11"/>
        <color rgb="FF000000"/>
        <rFont val="Calibri"/>
      </rPr>
      <t xml:space="preserve">
</t>
    </r>
    <r>
      <rPr>
        <sz val="11"/>
        <color rgb="FF000000"/>
        <rFont val="Calibri"/>
      </rPr>
      <t>2. Select "Web Proxy".</t>
    </r>
    <r>
      <rPr>
        <sz val="11"/>
        <color rgb="FF000000"/>
        <rFont val="Calibri"/>
      </rPr>
      <t xml:space="preserve">
</t>
    </r>
    <r>
      <rPr>
        <sz val="11"/>
        <color rgb="FF000000"/>
        <rFont val="Calibri"/>
      </rPr>
      <t>3. Confirm "Use Web Proxy" has been checked.</t>
    </r>
    <r>
      <rPr>
        <sz val="11"/>
        <color rgb="FF000000"/>
        <rFont val="Calibri"/>
      </rPr>
      <t xml:space="preserve">
</t>
    </r>
    <r>
      <rPr>
        <sz val="11"/>
        <color rgb="FF000000"/>
        <rFont val="Calibri"/>
      </rPr>
      <t>If "Use Web Proxy" has not been selected, this is a finding.</t>
    </r>
  </si>
  <si>
    <t>V-254731</t>
  </si>
  <si>
    <r>
      <rPr>
        <sz val="11"/>
        <rFont val="Calibri"/>
      </rPr>
      <t>If the BlackBerry Presence service is installed on the BlackBerry Enterprise Mobility Server (BEMS), it must be configured with the whitelisting control to limit presence subscriptions to only single domain/tenant.</t>
    </r>
  </si>
  <si>
    <t>CAT III (Low)</t>
  </si>
  <si>
    <r>
      <rPr>
        <sz val="11"/>
        <color rgb="FF000000"/>
        <rFont val="Calibri"/>
      </rPr>
      <t>Configure Domain Whitelisting for the Presence service.</t>
    </r>
    <r>
      <rPr>
        <sz val="11"/>
        <color rgb="FF000000"/>
        <rFont val="Calibri"/>
      </rPr>
      <t xml:space="preserve">
</t>
    </r>
    <r>
      <rPr>
        <sz val="11"/>
        <color rgb="FF000000"/>
        <rFont val="Calibri"/>
      </rPr>
      <t>1. Under the BlackBerry Service Configuration select "Presence".</t>
    </r>
    <r>
      <rPr>
        <sz val="11"/>
        <color rgb="FF000000"/>
        <rFont val="Calibri"/>
      </rPr>
      <t xml:space="preserve">
</t>
    </r>
    <r>
      <rPr>
        <sz val="11"/>
        <color rgb="FF000000"/>
        <rFont val="Calibri"/>
      </rPr>
      <t>2. Select "Settings".</t>
    </r>
    <r>
      <rPr>
        <sz val="11"/>
        <color rgb="FF000000"/>
        <rFont val="Calibri"/>
      </rPr>
      <t xml:space="preserve">
</t>
    </r>
    <r>
      <rPr>
        <sz val="11"/>
        <color rgb="FF000000"/>
        <rFont val="Calibri"/>
      </rPr>
      <t>3. Confirm "Enable domain whitelisting" has been checked.</t>
    </r>
    <r>
      <rPr>
        <sz val="11"/>
        <color rgb="FF000000"/>
        <rFont val="Calibri"/>
      </rPr>
      <t xml:space="preserve">
</t>
    </r>
    <r>
      <rPr>
        <sz val="11"/>
        <color rgb="FF000000"/>
        <rFont val="Calibri"/>
      </rPr>
      <t>4. Click the plus sign and add the domain to whitelist.</t>
    </r>
  </si>
  <si>
    <r>
      <rPr>
        <sz val="11"/>
        <color rgb="FF000000"/>
        <rFont val="Calibri"/>
      </rPr>
      <t>Whitelisting in Presence subscriptions is used to control which internal and federated environments can be subscribed to. Presence subscriptions should be limited to only DOD environments to control who has access to presence information on DOD users. This is an operational security (OPSEC) issue.</t>
    </r>
  </si>
  <si>
    <r>
      <rPr>
        <sz val="11"/>
        <color rgb="FF000000"/>
        <rFont val="Calibri"/>
      </rPr>
      <t>This requirement is not applicable if the Presence service is not enabled on BEMS.</t>
    </r>
    <r>
      <rPr>
        <sz val="11"/>
        <color rgb="FF000000"/>
        <rFont val="Calibri"/>
      </rPr>
      <t xml:space="preserve">
</t>
    </r>
    <r>
      <rPr>
        <sz val="11"/>
        <color rgb="FF000000"/>
        <rFont val="Calibri"/>
      </rPr>
      <t>Verify that Domain whitelisting has been configured.</t>
    </r>
    <r>
      <rPr>
        <sz val="11"/>
        <color rgb="FF000000"/>
        <rFont val="Calibri"/>
      </rPr>
      <t xml:space="preserve">
</t>
    </r>
    <r>
      <rPr>
        <sz val="11"/>
        <color rgb="FF000000"/>
        <rFont val="Calibri"/>
      </rPr>
      <t>1. Under the BlackBerry Service Configuration select "Presence".</t>
    </r>
    <r>
      <rPr>
        <sz val="11"/>
        <color rgb="FF000000"/>
        <rFont val="Calibri"/>
      </rPr>
      <t xml:space="preserve">
</t>
    </r>
    <r>
      <rPr>
        <sz val="11"/>
        <color rgb="FF000000"/>
        <rFont val="Calibri"/>
      </rPr>
      <t>2. Select "Settings".</t>
    </r>
    <r>
      <rPr>
        <sz val="11"/>
        <color rgb="FF000000"/>
        <rFont val="Calibri"/>
      </rPr>
      <t xml:space="preserve">
</t>
    </r>
    <r>
      <rPr>
        <sz val="11"/>
        <color rgb="FF000000"/>
        <rFont val="Calibri"/>
      </rPr>
      <t>3. Confirm "Enable domain whitelisting" has been checked.</t>
    </r>
    <r>
      <rPr>
        <sz val="11"/>
        <color rgb="FF000000"/>
        <rFont val="Calibri"/>
      </rPr>
      <t xml:space="preserve">
</t>
    </r>
    <r>
      <rPr>
        <sz val="11"/>
        <color rgb="FF000000"/>
        <rFont val="Calibri"/>
      </rPr>
      <t>If "Enable domain whitelisting" is not selected, this is a finding.</t>
    </r>
  </si>
  <si>
    <t>V-254732</t>
  </si>
  <si>
    <r>
      <rPr>
        <sz val="11"/>
        <rFont val="Calibri"/>
      </rPr>
      <t>If the BlackBerry Docs service is installed on the BlackBerry Enterprise Mobility Server (BEMS), it must be configured to enable the proxy server authentication type (if a proxy is used).</t>
    </r>
  </si>
  <si>
    <r>
      <rPr>
        <sz val="11"/>
        <color rgb="FF000000"/>
        <rFont val="Calibri"/>
      </rPr>
      <t>Configure the Docs Web Proxy Authentication type within BEMS.</t>
    </r>
    <r>
      <rPr>
        <sz val="11"/>
        <color rgb="FF000000"/>
        <rFont val="Calibri"/>
      </rPr>
      <t xml:space="preserve">
</t>
    </r>
    <r>
      <rPr>
        <sz val="11"/>
        <color rgb="FF000000"/>
        <rFont val="Calibri"/>
      </rPr>
      <t>1. Under the "BlackBerry Services Configuration", select "Docs".</t>
    </r>
    <r>
      <rPr>
        <sz val="11"/>
        <color rgb="FF000000"/>
        <rFont val="Calibri"/>
      </rPr>
      <t xml:space="preserve">
</t>
    </r>
    <r>
      <rPr>
        <sz val="11"/>
        <color rgb="FF000000"/>
        <rFont val="Calibri"/>
      </rPr>
      <t>2. Select "Web Proxy Configuration".</t>
    </r>
    <r>
      <rPr>
        <sz val="11"/>
        <color rgb="FF000000"/>
        <rFont val="Calibri"/>
      </rPr>
      <t xml:space="preserve">
</t>
    </r>
    <r>
      <rPr>
        <sz val="11"/>
        <color rgb="FF000000"/>
        <rFont val="Calibri"/>
      </rPr>
      <t>3. Under "Proxy Server Authentication Type" Select "NTLM".</t>
    </r>
  </si>
  <si>
    <r>
      <rPr>
        <sz val="11"/>
        <color rgb="FF000000"/>
        <rFont val="Calibri"/>
      </rPr>
      <t>The web proxy provides a secure gateway for the BlackBerry Docs service so that BEMS can securely connect to enterprise servers.</t>
    </r>
  </si>
  <si>
    <r>
      <rPr>
        <sz val="11"/>
        <color rgb="FF000000"/>
        <rFont val="Calibri"/>
      </rPr>
      <t>This requirement is not applicable if the Docs service for BEMS is not enabled.</t>
    </r>
    <r>
      <rPr>
        <sz val="11"/>
        <color rgb="FF000000"/>
        <rFont val="Calibri"/>
      </rPr>
      <t xml:space="preserve">
</t>
    </r>
    <r>
      <rPr>
        <sz val="11"/>
        <color rgb="FF000000"/>
        <rFont val="Calibri"/>
      </rPr>
      <t>Verify that the authentication type is set to NTLM if a web proxy is used.</t>
    </r>
    <r>
      <rPr>
        <sz val="11"/>
        <color rgb="FF000000"/>
        <rFont val="Calibri"/>
      </rPr>
      <t xml:space="preserve">
</t>
    </r>
    <r>
      <rPr>
        <sz val="11"/>
        <color rgb="FF000000"/>
        <rFont val="Calibri"/>
      </rPr>
      <t>1. Under the "BlackBerry Services Configuration", select "Docs".</t>
    </r>
    <r>
      <rPr>
        <sz val="11"/>
        <color rgb="FF000000"/>
        <rFont val="Calibri"/>
      </rPr>
      <t xml:space="preserve">
</t>
    </r>
    <r>
      <rPr>
        <sz val="11"/>
        <color rgb="FF000000"/>
        <rFont val="Calibri"/>
      </rPr>
      <t xml:space="preserve">2. Under the "Proxy Server Authentication Type", ensure "NTLM" is Selected. </t>
    </r>
    <r>
      <rPr>
        <sz val="11"/>
        <color rgb="FF000000"/>
        <rFont val="Calibri"/>
      </rPr>
      <t xml:space="preserve">
</t>
    </r>
    <r>
      <rPr>
        <sz val="11"/>
        <color rgb="FF000000"/>
        <rFont val="Calibri"/>
      </rPr>
      <t>If "NTLM" is not selected,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</si>
  <si>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</si>
  <si>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</si>
  <si>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</si>
  <si>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</si>
  <si>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</si>
  <si>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</si>
  <si>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</si>
  <si>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</si>
  <si>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</si>
  <si>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</si>
  <si>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</si>
  <si>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</si>
  <si>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</si>
  <si>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</si>
  <si>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</si>
  <si>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</si>
  <si>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</si>
  <si>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</si>
  <si>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</si>
  <si>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</si>
  <si>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</si>
  <si>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</si>
  <si>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</si>
  <si>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</si>
  <si>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</si>
  <si>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</si>
  <si>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</si>
  <si>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</si>
  <si>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</si>
  <si>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BlackBerry Enterprise Mobility Server 3.x Security Technical Implementation Guide V1R2</t>
  </si>
  <si>
    <t>Developed By:</t>
  </si>
  <si>
    <t>BlackBerry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</si>
  <si>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</si>
  <si>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26 July 2023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27</t>
    </r>
  </si>
  <si>
    <t>Download Url:</t>
  </si>
  <si>
    <t>https://www.cyber.mil/stigs</t>
  </si>
  <si>
    <t>Guide Overview:</t>
  </si>
  <si>
    <r>
      <rPr>
        <sz val="11"/>
        <color rgb="FF000000"/>
        <rFont val="Calibri"/>
      </rPr>
      <t>The BlackBerry Enterprise Mobility Server (BEMS) 3.x Security Technical Implementation Guide (STIG) is published as a tool to improve the security of Department of Defense (DOD) information systems. BEMS provides additional services for BlackBerry Dynamics apps. BlackBerry Dynamics is a component of the BlackBerry Unified Endpoint Manager (UEM) server. BEMS services include BlackBerry Mail, BlackBerry Connect, BlackBerry Presence, and BlackBerry Docs. A site can select which BEMS services to enable for supported mobile device users. This STIG provides requirements for the configuration of core BEMS and three of the four BEMS services. There are no STIG requirements for the installation and configuration of BlackBerry Presence.</t>
    </r>
    <r>
      <rPr>
        <sz val="11"/>
        <color rgb="FF000000"/>
        <rFont val="Calibri"/>
      </rPr>
      <t xml:space="preserve">
</t>
    </r>
    <r>
      <rPr>
        <sz val="11"/>
        <color rgb="FF000000"/>
        <rFont val="Calibri"/>
      </rPr>
      <t>This document is meant for use in conjunction with other STIGs including SQL Server, Apache Tomcat, Oracle JRE, and appropriate Windows Server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</si>
  <si>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</si>
  <si>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</si>
  <si>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</si>
  <si>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</si>
  <si>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</si>
  <si>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</si>
  <si>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</si>
  <si>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</si>
  <si>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</si>
  <si>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</si>
  <si>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</si>
  <si>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</si>
  <si>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</si>
  <si>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</si>
  <si>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</si>
  <si>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</si>
  <si>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</si>
  <si>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</si>
  <si>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</si>
  <si>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</si>
  <si>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</si>
  <si>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</si>
  <si>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BlackBerry Enterprise Mobility Server 3.x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</si>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</sst>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1B3-42E8-8CA6-45B6CAEF99E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1B3-42E8-8CA6-45B6CAEF99E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27</c:v>
                </c:pt>
              </c:numCache>
            </c:numRef>
          </c:val>
          <c:extLst>
            <c:ext xmlns:c16="http://schemas.microsoft.com/office/drawing/2014/chart" uri="{C3380CC4-5D6E-409C-BE32-E72D297353CC}">
              <c16:uniqueId val="{00000002-91B3-42E8-8CA6-45B6CAEF99E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E24-45A8-96D4-C4415736161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E24-45A8-96D4-C4415736161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27</c:v>
                </c:pt>
              </c:numCache>
            </c:numRef>
          </c:val>
          <c:extLst>
            <c:ext xmlns:c16="http://schemas.microsoft.com/office/drawing/2014/chart" uri="{C3380CC4-5D6E-409C-BE32-E72D297353CC}">
              <c16:uniqueId val="{00000002-8E24-45A8-96D4-C4415736161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ADDC-4BC1-83A1-3D980638FBB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ADDC-4BC1-83A1-3D980638FBB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c:v>
                </c:pt>
                <c:pt idx="1">
                  <c:v>24</c:v>
                </c:pt>
                <c:pt idx="2">
                  <c:v>1</c:v>
                </c:pt>
              </c:numCache>
            </c:numRef>
          </c:val>
          <c:extLst>
            <c:ext xmlns:c16="http://schemas.microsoft.com/office/drawing/2014/chart" uri="{C3380CC4-5D6E-409C-BE32-E72D297353CC}">
              <c16:uniqueId val="{00000002-ADDC-4BC1-83A1-3D980638FBB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D0D-4B36-A413-EFAF42B3CF4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D0D-4B36-A413-EFAF42B3CF4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27</c:v>
                </c:pt>
              </c:numCache>
            </c:numRef>
          </c:val>
          <c:extLst>
            <c:ext xmlns:c16="http://schemas.microsoft.com/office/drawing/2014/chart" uri="{C3380CC4-5D6E-409C-BE32-E72D297353CC}">
              <c16:uniqueId val="{00000002-6D0D-4B36-A413-EFAF42B3CF4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4BE-4299-8CC3-C5067D94D2D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4BE-4299-8CC3-C5067D94D2D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27</c:v>
                </c:pt>
              </c:numCache>
            </c:numRef>
          </c:val>
          <c:extLst>
            <c:ext xmlns:c16="http://schemas.microsoft.com/office/drawing/2014/chart" uri="{C3380CC4-5D6E-409C-BE32-E72D297353CC}">
              <c16:uniqueId val="{00000002-44BE-4299-8CC3-C5067D94D2D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D92-4D89-95F8-B5BB1848EA24}"/>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D92-4D89-95F8-B5BB1848EA24}"/>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D92-4D89-95F8-B5BB1848EA24}"/>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D92-4D89-95F8-B5BB1848EA2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DF2-4742-A396-BA4A0E24583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iejm4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wzyj3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sp4dx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gggfu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aqf0s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0p334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vrzf3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8">
  <autoFilter ref="A1:M2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146</v>
      </c>
    </row>
    <row r="3" spans="2:3" ht="15" customHeight="1" x14ac:dyDescent="0.35"/>
    <row r="4" spans="2:3" ht="58" x14ac:dyDescent="0.35">
      <c r="B4" s="18" t="s">
        <v>147</v>
      </c>
      <c r="C4" s="19" t="s">
        <v>148</v>
      </c>
    </row>
    <row r="5" spans="2:3" x14ac:dyDescent="0.35">
      <c r="C5" s="19" t="s">
        <v>149</v>
      </c>
    </row>
    <row r="6" spans="2:3" x14ac:dyDescent="0.35">
      <c r="C6" s="16" t="s">
        <v>150</v>
      </c>
    </row>
    <row r="7" spans="2:3" ht="10" customHeight="1" x14ac:dyDescent="0.35"/>
    <row r="8" spans="2:3" ht="232" x14ac:dyDescent="0.35">
      <c r="B8" s="20" t="s">
        <v>151</v>
      </c>
      <c r="C8" s="19" t="s">
        <v>152</v>
      </c>
    </row>
    <row r="9" spans="2:3" ht="10" customHeight="1" x14ac:dyDescent="0.35"/>
    <row r="10" spans="2:3" ht="35" customHeight="1" x14ac:dyDescent="0.35">
      <c r="B10" s="20" t="s">
        <v>153</v>
      </c>
      <c r="C10" s="19" t="s">
        <v>154</v>
      </c>
    </row>
    <row r="11" spans="2:3" ht="75" customHeight="1" x14ac:dyDescent="0.35">
      <c r="B11" s="16" t="s">
        <v>19</v>
      </c>
      <c r="C11" s="19" t="s">
        <v>155</v>
      </c>
    </row>
    <row r="12" spans="2:3" ht="47" customHeight="1" x14ac:dyDescent="0.35">
      <c r="B12" s="16" t="s">
        <v>19</v>
      </c>
      <c r="C12" s="19" t="s">
        <v>156</v>
      </c>
    </row>
    <row r="13" spans="2:3" ht="35" customHeight="1" x14ac:dyDescent="0.35">
      <c r="B13" s="16" t="s">
        <v>19</v>
      </c>
      <c r="C13" s="19" t="s">
        <v>157</v>
      </c>
    </row>
    <row r="14" spans="2:3" ht="32" customHeight="1" x14ac:dyDescent="0.35">
      <c r="B14" s="16" t="s">
        <v>19</v>
      </c>
      <c r="C14" s="19" t="s">
        <v>158</v>
      </c>
    </row>
    <row r="15" spans="2:3" ht="30" customHeight="1" x14ac:dyDescent="0.35">
      <c r="B15" s="16" t="s">
        <v>19</v>
      </c>
      <c r="C15" s="19" t="s">
        <v>159</v>
      </c>
    </row>
    <row r="16" spans="2:3" ht="10" customHeight="1" x14ac:dyDescent="0.35"/>
    <row r="17" spans="1:3" ht="145" customHeight="1" x14ac:dyDescent="0.35">
      <c r="B17" s="20" t="s">
        <v>160</v>
      </c>
      <c r="C17" s="19" t="s">
        <v>161</v>
      </c>
    </row>
    <row r="18" spans="1:3" ht="10" customHeight="1" x14ac:dyDescent="0.35"/>
    <row r="19" spans="1:3" ht="3" customHeight="1" x14ac:dyDescent="0.35">
      <c r="B19" s="21"/>
      <c r="C19" s="21"/>
    </row>
    <row r="20" spans="1:3" ht="12" customHeight="1" x14ac:dyDescent="0.35"/>
    <row r="21" spans="1:3" ht="35" customHeight="1" x14ac:dyDescent="0.35">
      <c r="A21" s="23"/>
      <c r="B21" s="24" t="s">
        <v>162</v>
      </c>
      <c r="C21" s="25" t="s">
        <v>163</v>
      </c>
    </row>
    <row r="22" spans="1:3" ht="18" customHeight="1" x14ac:dyDescent="0.35">
      <c r="A22" s="23"/>
      <c r="B22" s="23" t="s">
        <v>19</v>
      </c>
      <c r="C22" s="25" t="s">
        <v>164</v>
      </c>
    </row>
    <row r="23" spans="1:3" ht="18" customHeight="1" x14ac:dyDescent="0.35">
      <c r="A23" s="23"/>
      <c r="B23" s="23" t="s">
        <v>19</v>
      </c>
      <c r="C23" s="25" t="s">
        <v>165</v>
      </c>
    </row>
    <row r="24" spans="1:3" ht="18" customHeight="1" x14ac:dyDescent="0.35">
      <c r="A24" s="23"/>
      <c r="B24" s="23" t="s">
        <v>19</v>
      </c>
      <c r="C24" s="25" t="s">
        <v>166</v>
      </c>
    </row>
    <row r="25" spans="1:3" ht="18" customHeight="1" x14ac:dyDescent="0.35">
      <c r="A25" s="23"/>
      <c r="B25" s="23" t="s">
        <v>19</v>
      </c>
      <c r="C25" s="25" t="s">
        <v>167</v>
      </c>
    </row>
    <row r="26" spans="1:3" ht="18" customHeight="1" x14ac:dyDescent="0.35">
      <c r="A26" s="23"/>
      <c r="B26" s="23" t="s">
        <v>19</v>
      </c>
      <c r="C26" s="25" t="s">
        <v>168</v>
      </c>
    </row>
    <row r="27" spans="1:3" ht="18" customHeight="1" x14ac:dyDescent="0.35">
      <c r="A27" s="23"/>
      <c r="B27" s="23" t="s">
        <v>19</v>
      </c>
      <c r="C27" s="25" t="s">
        <v>169</v>
      </c>
    </row>
    <row r="28" spans="1:3" ht="18" customHeight="1" x14ac:dyDescent="0.35">
      <c r="A28" s="23"/>
      <c r="B28" s="23" t="s">
        <v>19</v>
      </c>
      <c r="C28" s="25" t="s">
        <v>170</v>
      </c>
    </row>
    <row r="29" spans="1:3" ht="18" customHeight="1" x14ac:dyDescent="0.35">
      <c r="A29" s="23"/>
      <c r="B29" s="23" t="s">
        <v>19</v>
      </c>
      <c r="C29" s="25" t="s">
        <v>171</v>
      </c>
    </row>
    <row r="30" spans="1:3" ht="44" customHeight="1" x14ac:dyDescent="0.35">
      <c r="A30" s="23"/>
      <c r="B30" s="23" t="s">
        <v>19</v>
      </c>
      <c r="C30" s="26" t="s">
        <v>172</v>
      </c>
    </row>
    <row r="31" spans="1:3" ht="10" customHeight="1" x14ac:dyDescent="0.35"/>
    <row r="32" spans="1:3" ht="3" customHeight="1" x14ac:dyDescent="0.35">
      <c r="B32" s="21"/>
      <c r="C32" s="21"/>
    </row>
    <row r="33" spans="2:3" ht="12" customHeight="1" x14ac:dyDescent="0.35"/>
    <row r="34" spans="2:3" ht="24" customHeight="1" x14ac:dyDescent="0.35">
      <c r="B34" s="27" t="s">
        <v>173</v>
      </c>
      <c r="C34" s="28" t="s">
        <v>174</v>
      </c>
    </row>
    <row r="35" spans="2:3" ht="18.5" x14ac:dyDescent="0.35">
      <c r="B35" s="27" t="s">
        <v>175</v>
      </c>
      <c r="C35" s="29" t="s">
        <v>176</v>
      </c>
    </row>
    <row r="36" spans="2:3" ht="27" customHeight="1" x14ac:dyDescent="0.35">
      <c r="B36" s="30" t="s">
        <v>177</v>
      </c>
      <c r="C36" s="22" t="s">
        <v>178</v>
      </c>
    </row>
    <row r="37" spans="2:3" x14ac:dyDescent="0.35">
      <c r="B37" s="27" t="s">
        <v>179</v>
      </c>
      <c r="C37" s="31" t="s">
        <v>180</v>
      </c>
    </row>
    <row r="38" spans="2:3" ht="10" customHeight="1" x14ac:dyDescent="0.35"/>
    <row r="39" spans="2:3" ht="159.5" x14ac:dyDescent="0.35">
      <c r="B39" s="27" t="s">
        <v>181</v>
      </c>
      <c r="C39" s="32" t="s">
        <v>182</v>
      </c>
    </row>
    <row r="40" spans="2:3" ht="10" customHeight="1" x14ac:dyDescent="0.35"/>
    <row r="41" spans="2:3" ht="43.5" x14ac:dyDescent="0.35">
      <c r="B41" s="27" t="s">
        <v>183</v>
      </c>
      <c r="C41" s="19" t="s">
        <v>184</v>
      </c>
    </row>
    <row r="42" spans="2:3" ht="10" customHeight="1" x14ac:dyDescent="0.35"/>
    <row r="43" spans="2:3" ht="15.5" x14ac:dyDescent="0.35">
      <c r="C43" s="33" t="s">
        <v>66</v>
      </c>
    </row>
    <row r="44" spans="2:3" ht="29" x14ac:dyDescent="0.35">
      <c r="C44" s="19" t="s">
        <v>185</v>
      </c>
    </row>
    <row r="45" spans="2:3" ht="10" customHeight="1" x14ac:dyDescent="0.35"/>
    <row r="46" spans="2:3" ht="15.5" x14ac:dyDescent="0.35">
      <c r="C46" s="34" t="s">
        <v>15</v>
      </c>
    </row>
    <row r="47" spans="2:3" ht="29" x14ac:dyDescent="0.35">
      <c r="C47" s="19" t="s">
        <v>186</v>
      </c>
    </row>
    <row r="48" spans="2:3" ht="10" customHeight="1" x14ac:dyDescent="0.35"/>
    <row r="49" spans="2:3" ht="15.5" x14ac:dyDescent="0.35">
      <c r="C49" s="35" t="s">
        <v>136</v>
      </c>
    </row>
    <row r="50" spans="2:3" ht="29" x14ac:dyDescent="0.35">
      <c r="C50" s="19" t="s">
        <v>187</v>
      </c>
    </row>
    <row r="51" spans="2:3" ht="10" customHeight="1" x14ac:dyDescent="0.35"/>
    <row r="52" spans="2:3" ht="3" customHeight="1" x14ac:dyDescent="0.35">
      <c r="B52" s="21"/>
      <c r="C52" s="21"/>
    </row>
    <row r="53" spans="2:3" ht="12" customHeight="1" x14ac:dyDescent="0.35"/>
    <row r="54" spans="2:3" ht="130.5" x14ac:dyDescent="0.35">
      <c r="B54" s="18" t="s">
        <v>188</v>
      </c>
      <c r="C54" s="19" t="s">
        <v>189</v>
      </c>
    </row>
    <row r="55" spans="2:3" ht="6" customHeight="1" x14ac:dyDescent="0.35"/>
    <row r="56" spans="2:3" ht="217.5" x14ac:dyDescent="0.35">
      <c r="C56" s="19" t="s">
        <v>190</v>
      </c>
    </row>
    <row r="57" spans="2:3" ht="6" customHeight="1" x14ac:dyDescent="0.35"/>
    <row r="58" spans="2:3" ht="43.5" x14ac:dyDescent="0.35">
      <c r="C58" s="19" t="s">
        <v>191</v>
      </c>
    </row>
    <row r="59" spans="2:3" ht="10" customHeight="1" x14ac:dyDescent="0.35"/>
    <row r="60" spans="2:3" ht="3" customHeight="1" x14ac:dyDescent="0.35">
      <c r="B60" s="21"/>
      <c r="C60" s="21"/>
    </row>
    <row r="61" spans="2:3" ht="12" customHeight="1" x14ac:dyDescent="0.35"/>
    <row r="62" spans="2:3" ht="145" x14ac:dyDescent="0.35">
      <c r="B62" s="18" t="s">
        <v>192</v>
      </c>
      <c r="C62" s="19" t="s">
        <v>193</v>
      </c>
    </row>
    <row r="63" spans="2:3" ht="6" customHeight="1" x14ac:dyDescent="0.35"/>
    <row r="64" spans="2:3" ht="203" x14ac:dyDescent="0.35">
      <c r="C64" s="19" t="s">
        <v>194</v>
      </c>
    </row>
    <row r="65" spans="2:3" ht="6" customHeight="1" x14ac:dyDescent="0.35"/>
    <row r="66" spans="2:3" ht="43.5" x14ac:dyDescent="0.35">
      <c r="C66" s="19" t="s">
        <v>195</v>
      </c>
    </row>
    <row r="67" spans="2:3" ht="10" customHeight="1" x14ac:dyDescent="0.35"/>
    <row r="68" spans="2:3" ht="3" customHeight="1" x14ac:dyDescent="0.35">
      <c r="B68" s="21"/>
      <c r="C68" s="21"/>
    </row>
    <row r="69" spans="2:3" ht="12" customHeight="1" x14ac:dyDescent="0.35"/>
    <row r="70" spans="2:3" ht="101.5" x14ac:dyDescent="0.35">
      <c r="B70" s="18" t="s">
        <v>196</v>
      </c>
      <c r="C70" s="19" t="s">
        <v>197</v>
      </c>
    </row>
    <row r="71" spans="2:3" ht="6" customHeight="1" x14ac:dyDescent="0.35"/>
    <row r="72" spans="2:3" ht="145" x14ac:dyDescent="0.35">
      <c r="C72" s="19" t="s">
        <v>198</v>
      </c>
    </row>
    <row r="73" spans="2:3" ht="6" customHeight="1" x14ac:dyDescent="0.35"/>
    <row r="74" spans="2:3" ht="43.5" x14ac:dyDescent="0.35">
      <c r="C74" s="19" t="s">
        <v>199</v>
      </c>
    </row>
    <row r="78" spans="2:3" ht="32" customHeight="1" x14ac:dyDescent="0.35">
      <c r="B78" s="78" t="s">
        <v>145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200</v>
      </c>
      <c r="C2" s="80"/>
      <c r="D2" s="80"/>
      <c r="E2" s="80"/>
      <c r="F2" s="80"/>
      <c r="G2" s="80"/>
      <c r="H2" s="80"/>
      <c r="I2" s="80"/>
    </row>
    <row r="4" spans="2:15" ht="18.5" x14ac:dyDescent="0.45">
      <c r="B4" s="37" t="s">
        <v>201</v>
      </c>
    </row>
    <row r="5" spans="2:15" x14ac:dyDescent="0.35">
      <c r="B5" s="39" t="s">
        <v>19</v>
      </c>
      <c r="C5" s="39" t="s">
        <v>202</v>
      </c>
      <c r="D5" s="39" t="s">
        <v>203</v>
      </c>
      <c r="F5" s="81" t="s">
        <v>204</v>
      </c>
      <c r="G5" s="81"/>
      <c r="H5" s="81"/>
      <c r="I5" s="82" t="s">
        <v>205</v>
      </c>
      <c r="J5" s="82"/>
      <c r="K5" s="82"/>
      <c r="L5" s="82"/>
      <c r="M5" s="82"/>
      <c r="N5" s="82"/>
      <c r="O5" s="82"/>
    </row>
    <row r="6" spans="2:15" x14ac:dyDescent="0.35">
      <c r="B6" s="45" t="s">
        <v>206</v>
      </c>
      <c r="C6" s="46">
        <v>27</v>
      </c>
      <c r="D6" s="47" t="s">
        <v>19</v>
      </c>
      <c r="F6" s="81" t="s">
        <v>207</v>
      </c>
      <c r="G6" s="81"/>
      <c r="H6" s="81"/>
      <c r="I6" s="83" t="s">
        <v>208</v>
      </c>
      <c r="J6" s="83"/>
      <c r="K6" s="83"/>
      <c r="L6" s="83"/>
      <c r="M6" s="83"/>
      <c r="N6" s="83"/>
      <c r="O6" s="83"/>
    </row>
    <row r="7" spans="2:15" x14ac:dyDescent="0.35">
      <c r="B7" s="48" t="s">
        <v>209</v>
      </c>
      <c r="C7" s="49">
        <f>C6-C8-C9</f>
        <v>27</v>
      </c>
      <c r="D7" s="50">
        <f>IF(C6&gt;0,C7/C6,0)</f>
        <v>1</v>
      </c>
      <c r="F7" s="81" t="s">
        <v>210</v>
      </c>
      <c r="G7" s="81"/>
      <c r="H7" s="81"/>
      <c r="I7" s="83" t="s">
        <v>208</v>
      </c>
      <c r="J7" s="83"/>
      <c r="K7" s="83"/>
      <c r="L7" s="83"/>
      <c r="M7" s="83"/>
      <c r="N7" s="83"/>
      <c r="O7" s="83"/>
    </row>
    <row r="8" spans="2:15" x14ac:dyDescent="0.35">
      <c r="B8" s="41" t="s">
        <v>211</v>
      </c>
      <c r="C8" s="42">
        <f>COUNTIF('Recommendations'!G:G,"Risk Accepted")</f>
        <v>0</v>
      </c>
      <c r="D8" s="43">
        <f>IF(C6&gt;0,C8/C6,0)</f>
        <v>0</v>
      </c>
      <c r="F8" s="81" t="s">
        <v>212</v>
      </c>
      <c r="G8" s="81"/>
      <c r="H8" s="81"/>
      <c r="I8" s="83" t="s">
        <v>208</v>
      </c>
      <c r="J8" s="83"/>
      <c r="K8" s="83"/>
      <c r="L8" s="83"/>
      <c r="M8" s="83"/>
      <c r="N8" s="83"/>
      <c r="O8" s="83"/>
    </row>
    <row r="9" spans="2:15" x14ac:dyDescent="0.35">
      <c r="B9" s="41" t="s">
        <v>213</v>
      </c>
      <c r="C9" s="42">
        <f>COUNTIF('Recommendations'!G:G,"N/A")</f>
        <v>0</v>
      </c>
      <c r="D9" s="43">
        <f>IF(C6&gt;0,C9/C6,0)</f>
        <v>0</v>
      </c>
      <c r="F9" s="81" t="s">
        <v>214</v>
      </c>
      <c r="G9" s="81"/>
      <c r="H9" s="81"/>
      <c r="I9" s="83" t="s">
        <v>208</v>
      </c>
      <c r="J9" s="83"/>
      <c r="K9" s="83"/>
      <c r="L9" s="83"/>
      <c r="M9" s="83"/>
      <c r="N9" s="83"/>
      <c r="O9" s="83"/>
    </row>
    <row r="12" spans="2:15" ht="18.5" x14ac:dyDescent="0.45">
      <c r="B12" s="37" t="s">
        <v>215</v>
      </c>
    </row>
    <row r="14" spans="2:15" x14ac:dyDescent="0.35">
      <c r="B14" s="51" t="s">
        <v>216</v>
      </c>
    </row>
    <row r="15" spans="2:15" x14ac:dyDescent="0.35">
      <c r="B15" s="39" t="s">
        <v>19</v>
      </c>
      <c r="C15" s="39" t="s">
        <v>217</v>
      </c>
      <c r="D15" s="39" t="s">
        <v>218</v>
      </c>
      <c r="E15" s="39" t="s">
        <v>219</v>
      </c>
      <c r="F15" s="39" t="s">
        <v>220</v>
      </c>
    </row>
    <row r="16" spans="2:15" x14ac:dyDescent="0.35">
      <c r="B16" s="41" t="s">
        <v>221</v>
      </c>
      <c r="C16" s="42">
        <f>COUNTIF('Recommendations'!L:L,"Resolved")</f>
        <v>0</v>
      </c>
      <c r="D16" s="42">
        <f>COUNTIF('Recommendations'!L:L,"Testing")</f>
        <v>0</v>
      </c>
      <c r="E16" s="42">
        <f>COUNTIF('Recommendations'!L:L,"Outstanding")</f>
        <v>27</v>
      </c>
      <c r="F16" s="42">
        <f>SUM(C16:E16)</f>
        <v>27</v>
      </c>
    </row>
    <row r="18" spans="2:6" x14ac:dyDescent="0.35">
      <c r="B18" s="51" t="s">
        <v>222</v>
      </c>
    </row>
    <row r="19" spans="2:6" x14ac:dyDescent="0.35">
      <c r="B19" s="52" t="s">
        <v>19</v>
      </c>
      <c r="C19" s="52" t="s">
        <v>217</v>
      </c>
      <c r="D19" s="52" t="s">
        <v>218</v>
      </c>
      <c r="E19" s="52" t="s">
        <v>219</v>
      </c>
      <c r="F19" s="52" t="s">
        <v>19</v>
      </c>
    </row>
    <row r="20" spans="2:6" x14ac:dyDescent="0.35">
      <c r="B20" s="41" t="s">
        <v>221</v>
      </c>
      <c r="C20" s="43">
        <f>IF(F16&gt;0, C16/F16, 0)</f>
        <v>0</v>
      </c>
      <c r="D20" s="43">
        <f>IF(F16&gt;0, D16/F16, 0)</f>
        <v>0</v>
      </c>
      <c r="E20" s="43">
        <f>IF(F16&gt;0, E16/F16, 0)</f>
        <v>1</v>
      </c>
      <c r="F20" s="44" t="s">
        <v>19</v>
      </c>
    </row>
    <row r="25" spans="2:6" ht="18.5" x14ac:dyDescent="0.45">
      <c r="B25" s="37" t="s">
        <v>223</v>
      </c>
    </row>
    <row r="27" spans="2:6" x14ac:dyDescent="0.35">
      <c r="B27" s="51" t="s">
        <v>216</v>
      </c>
    </row>
    <row r="28" spans="2:6" x14ac:dyDescent="0.35">
      <c r="B28" s="39" t="s">
        <v>5</v>
      </c>
      <c r="C28" s="39" t="s">
        <v>217</v>
      </c>
      <c r="D28" s="39" t="s">
        <v>218</v>
      </c>
      <c r="E28" s="39" t="s">
        <v>219</v>
      </c>
      <c r="F28" s="39" t="s">
        <v>220</v>
      </c>
    </row>
    <row r="29" spans="2:6" x14ac:dyDescent="0.35">
      <c r="B29" s="41" t="s">
        <v>224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225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226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227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228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27</v>
      </c>
      <c r="F34" s="42">
        <f t="shared" si="0"/>
        <v>27</v>
      </c>
    </row>
    <row r="36" spans="2:6" x14ac:dyDescent="0.35">
      <c r="B36" s="51" t="s">
        <v>222</v>
      </c>
    </row>
    <row r="37" spans="2:6" x14ac:dyDescent="0.35">
      <c r="B37" s="52" t="s">
        <v>5</v>
      </c>
      <c r="C37" s="52" t="s">
        <v>217</v>
      </c>
      <c r="D37" s="52" t="s">
        <v>218</v>
      </c>
      <c r="E37" s="52" t="s">
        <v>219</v>
      </c>
      <c r="F37" s="52" t="s">
        <v>19</v>
      </c>
    </row>
    <row r="38" spans="2:6" x14ac:dyDescent="0.35">
      <c r="B38" s="41" t="s">
        <v>224</v>
      </c>
      <c r="C38" s="43">
        <f t="shared" ref="C38:C43" si="1">IF(F29&gt;0, C29/F29, 0)</f>
        <v>0</v>
      </c>
      <c r="D38" s="43">
        <f t="shared" ref="D38:D43" si="2">IF(F29&gt;0, D29/F29, 0)</f>
        <v>0</v>
      </c>
      <c r="E38" s="43">
        <f t="shared" ref="E38:E43" si="3">IF(F29&gt;0, E29/F29, 0)</f>
        <v>0</v>
      </c>
      <c r="F38" s="44" t="s">
        <v>19</v>
      </c>
    </row>
    <row r="39" spans="2:6" x14ac:dyDescent="0.35">
      <c r="B39" s="41" t="s">
        <v>225</v>
      </c>
      <c r="C39" s="43">
        <f t="shared" si="1"/>
        <v>0</v>
      </c>
      <c r="D39" s="43">
        <f t="shared" si="2"/>
        <v>0</v>
      </c>
      <c r="E39" s="43">
        <f t="shared" si="3"/>
        <v>0</v>
      </c>
      <c r="F39" s="44" t="s">
        <v>19</v>
      </c>
    </row>
    <row r="40" spans="2:6" x14ac:dyDescent="0.35">
      <c r="B40" s="41" t="s">
        <v>226</v>
      </c>
      <c r="C40" s="43">
        <f t="shared" si="1"/>
        <v>0</v>
      </c>
      <c r="D40" s="43">
        <f t="shared" si="2"/>
        <v>0</v>
      </c>
      <c r="E40" s="43">
        <f t="shared" si="3"/>
        <v>0</v>
      </c>
      <c r="F40" s="44" t="s">
        <v>19</v>
      </c>
    </row>
    <row r="41" spans="2:6" x14ac:dyDescent="0.35">
      <c r="B41" s="41" t="s">
        <v>227</v>
      </c>
      <c r="C41" s="43">
        <f t="shared" si="1"/>
        <v>0</v>
      </c>
      <c r="D41" s="43">
        <f t="shared" si="2"/>
        <v>0</v>
      </c>
      <c r="E41" s="43">
        <f t="shared" si="3"/>
        <v>0</v>
      </c>
      <c r="F41" s="44" t="s">
        <v>19</v>
      </c>
    </row>
    <row r="42" spans="2:6" x14ac:dyDescent="0.35">
      <c r="B42" s="41" t="s">
        <v>228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229</v>
      </c>
    </row>
    <row r="50" spans="2:6" x14ac:dyDescent="0.35">
      <c r="B50" s="51" t="s">
        <v>216</v>
      </c>
    </row>
    <row r="51" spans="2:6" x14ac:dyDescent="0.35">
      <c r="B51" s="39" t="s">
        <v>2</v>
      </c>
      <c r="C51" s="39" t="s">
        <v>217</v>
      </c>
      <c r="D51" s="39" t="s">
        <v>218</v>
      </c>
      <c r="E51" s="39" t="s">
        <v>219</v>
      </c>
      <c r="F51" s="39" t="s">
        <v>220</v>
      </c>
    </row>
    <row r="52" spans="2:6" x14ac:dyDescent="0.35">
      <c r="B52" s="41" t="s">
        <v>66</v>
      </c>
      <c r="C52" s="42">
        <f>COUNTIFS('Recommendations'!C:C,"CAT I (High)",'Recommendations'!L:L,"=Resolved")</f>
        <v>0</v>
      </c>
      <c r="D52" s="42">
        <f>COUNTIFS('Recommendations'!C:C,"=CAT I (High)",'Recommendations'!L:L,"=Testing")</f>
        <v>0</v>
      </c>
      <c r="E52" s="42">
        <f>COUNTIFS('Recommendations'!C:C,"=CAT I (High)",'Recommendations'!L:L,"=Outstanding")</f>
        <v>2</v>
      </c>
      <c r="F52" s="42">
        <f>SUM(C52:E52)</f>
        <v>2</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24</v>
      </c>
      <c r="F53" s="42">
        <f>SUM(C53:E53)</f>
        <v>24</v>
      </c>
    </row>
    <row r="54" spans="2:6" x14ac:dyDescent="0.35">
      <c r="B54" s="41" t="s">
        <v>136</v>
      </c>
      <c r="C54" s="42">
        <f>COUNTIFS('Recommendations'!C:C,"CAT III (Low)",'Recommendations'!L:L,"=Resolved")</f>
        <v>0</v>
      </c>
      <c r="D54" s="42">
        <f>COUNTIFS('Recommendations'!C:C,"=CAT III (Low)",'Recommendations'!L:L,"=Testing")</f>
        <v>0</v>
      </c>
      <c r="E54" s="42">
        <f>COUNTIFS('Recommendations'!C:C,"=CAT III (Low)",'Recommendations'!L:L,"=Outstanding")</f>
        <v>1</v>
      </c>
      <c r="F54" s="42">
        <f>SUM(C54:E54)</f>
        <v>1</v>
      </c>
    </row>
    <row r="56" spans="2:6" x14ac:dyDescent="0.35">
      <c r="B56" s="51" t="s">
        <v>222</v>
      </c>
    </row>
    <row r="57" spans="2:6" x14ac:dyDescent="0.35">
      <c r="B57" s="52" t="s">
        <v>2</v>
      </c>
      <c r="C57" s="52" t="s">
        <v>217</v>
      </c>
      <c r="D57" s="52" t="s">
        <v>218</v>
      </c>
      <c r="E57" s="52" t="s">
        <v>219</v>
      </c>
      <c r="F57" s="52" t="s">
        <v>19</v>
      </c>
    </row>
    <row r="58" spans="2:6" x14ac:dyDescent="0.35">
      <c r="B58" s="41" t="s">
        <v>66</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136</v>
      </c>
      <c r="C60" s="43">
        <f>IF(F54&gt;0, C54/F54, 0)</f>
        <v>0</v>
      </c>
      <c r="D60" s="43">
        <f>IF(F54&gt;0, D54/F54, 0)</f>
        <v>0</v>
      </c>
      <c r="E60" s="43">
        <f>IF(F54&gt;0, E54/F54, 0)</f>
        <v>1</v>
      </c>
      <c r="F60" s="44" t="s">
        <v>19</v>
      </c>
    </row>
    <row r="65" spans="2:6" ht="18.5" x14ac:dyDescent="0.45">
      <c r="B65" s="37" t="s">
        <v>230</v>
      </c>
    </row>
    <row r="67" spans="2:6" x14ac:dyDescent="0.35">
      <c r="B67" s="51" t="s">
        <v>216</v>
      </c>
    </row>
    <row r="68" spans="2:6" x14ac:dyDescent="0.35">
      <c r="B68" s="39" t="s">
        <v>3</v>
      </c>
      <c r="C68" s="39" t="s">
        <v>217</v>
      </c>
      <c r="D68" s="39" t="s">
        <v>218</v>
      </c>
      <c r="E68" s="39" t="s">
        <v>219</v>
      </c>
      <c r="F68" s="39" t="s">
        <v>220</v>
      </c>
    </row>
    <row r="69" spans="2:6" x14ac:dyDescent="0.35">
      <c r="B69" s="41" t="s">
        <v>231</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232</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233</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234</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27</v>
      </c>
      <c r="F73" s="42">
        <f>SUM(C73:E73)</f>
        <v>27</v>
      </c>
    </row>
    <row r="75" spans="2:6" x14ac:dyDescent="0.35">
      <c r="B75" s="51" t="s">
        <v>222</v>
      </c>
    </row>
    <row r="76" spans="2:6" x14ac:dyDescent="0.35">
      <c r="B76" s="52" t="s">
        <v>3</v>
      </c>
      <c r="C76" s="52" t="s">
        <v>217</v>
      </c>
      <c r="D76" s="52" t="s">
        <v>218</v>
      </c>
      <c r="E76" s="52" t="s">
        <v>219</v>
      </c>
      <c r="F76" s="52" t="s">
        <v>19</v>
      </c>
    </row>
    <row r="77" spans="2:6" x14ac:dyDescent="0.35">
      <c r="B77" s="41" t="s">
        <v>231</v>
      </c>
      <c r="C77" s="43">
        <f>IF(F69&gt;0, C69/F69, 0)</f>
        <v>0</v>
      </c>
      <c r="D77" s="43">
        <f>IF(F69&gt;0, D69/F69, 0)</f>
        <v>0</v>
      </c>
      <c r="E77" s="43">
        <f>IF(F69&gt;0, E69/F69, 0)</f>
        <v>0</v>
      </c>
      <c r="F77" s="44" t="s">
        <v>19</v>
      </c>
    </row>
    <row r="78" spans="2:6" x14ac:dyDescent="0.35">
      <c r="B78" s="41" t="s">
        <v>232</v>
      </c>
      <c r="C78" s="43">
        <f>IF(F70&gt;0, C70/F70, 0)</f>
        <v>0</v>
      </c>
      <c r="D78" s="43">
        <f>IF(F70&gt;0, D70/F70, 0)</f>
        <v>0</v>
      </c>
      <c r="E78" s="43">
        <f>IF(F70&gt;0, E70/F70, 0)</f>
        <v>0</v>
      </c>
      <c r="F78" s="44" t="s">
        <v>19</v>
      </c>
    </row>
    <row r="79" spans="2:6" x14ac:dyDescent="0.35">
      <c r="B79" s="41" t="s">
        <v>233</v>
      </c>
      <c r="C79" s="43">
        <f>IF(F71&gt;0, C71/F71, 0)</f>
        <v>0</v>
      </c>
      <c r="D79" s="43">
        <f>IF(F71&gt;0, D71/F71, 0)</f>
        <v>0</v>
      </c>
      <c r="E79" s="43">
        <f>IF(F71&gt;0, E71/F71, 0)</f>
        <v>0</v>
      </c>
      <c r="F79" s="44" t="s">
        <v>19</v>
      </c>
    </row>
    <row r="80" spans="2:6" x14ac:dyDescent="0.35">
      <c r="B80" s="41" t="s">
        <v>234</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235</v>
      </c>
    </row>
    <row r="88" spans="2:6" x14ac:dyDescent="0.35">
      <c r="B88" s="51" t="s">
        <v>216</v>
      </c>
    </row>
    <row r="89" spans="2:6" x14ac:dyDescent="0.35">
      <c r="B89" s="39" t="s">
        <v>236</v>
      </c>
      <c r="C89" s="39" t="s">
        <v>217</v>
      </c>
      <c r="D89" s="39" t="s">
        <v>218</v>
      </c>
      <c r="E89" s="39" t="s">
        <v>219</v>
      </c>
      <c r="F89" s="39" t="s">
        <v>220</v>
      </c>
    </row>
    <row r="90" spans="2:6" x14ac:dyDescent="0.35">
      <c r="B90" s="41" t="s">
        <v>237</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238</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239</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27</v>
      </c>
      <c r="F93" s="42">
        <f>SUM(C93:E93)</f>
        <v>27</v>
      </c>
    </row>
    <row r="95" spans="2:6" x14ac:dyDescent="0.35">
      <c r="B95" s="51" t="s">
        <v>222</v>
      </c>
    </row>
    <row r="96" spans="2:6" x14ac:dyDescent="0.35">
      <c r="B96" s="52" t="s">
        <v>236</v>
      </c>
      <c r="C96" s="52" t="s">
        <v>217</v>
      </c>
      <c r="D96" s="52" t="s">
        <v>218</v>
      </c>
      <c r="E96" s="52" t="s">
        <v>219</v>
      </c>
      <c r="F96" s="52" t="s">
        <v>19</v>
      </c>
    </row>
    <row r="97" spans="2:15" x14ac:dyDescent="0.35">
      <c r="B97" s="41" t="s">
        <v>237</v>
      </c>
      <c r="C97" s="43">
        <f>IF(F90&gt;0, C90/F90, 0)</f>
        <v>0</v>
      </c>
      <c r="D97" s="43">
        <f>IF(F90&gt;0, D90/F90, 0)</f>
        <v>0</v>
      </c>
      <c r="E97" s="43">
        <f>IF(F90&gt;0, E90/F90, 0)</f>
        <v>0</v>
      </c>
      <c r="F97" s="44" t="s">
        <v>19</v>
      </c>
    </row>
    <row r="98" spans="2:15" x14ac:dyDescent="0.35">
      <c r="B98" s="41" t="s">
        <v>238</v>
      </c>
      <c r="C98" s="43">
        <f>IF(F91&gt;0, C91/F91, 0)</f>
        <v>0</v>
      </c>
      <c r="D98" s="43">
        <f>IF(F91&gt;0, D91/F91, 0)</f>
        <v>0</v>
      </c>
      <c r="E98" s="43">
        <f>IF(F91&gt;0, E91/F91, 0)</f>
        <v>0</v>
      </c>
      <c r="F98" s="44" t="s">
        <v>19</v>
      </c>
    </row>
    <row r="99" spans="2:15" x14ac:dyDescent="0.35">
      <c r="B99" s="41" t="s">
        <v>239</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240</v>
      </c>
      <c r="J105" s="37" t="s">
        <v>241</v>
      </c>
    </row>
    <row r="106" spans="2:15" x14ac:dyDescent="0.35">
      <c r="B106" s="39" t="s">
        <v>5</v>
      </c>
      <c r="C106" s="84" t="s">
        <v>242</v>
      </c>
      <c r="D106" s="84"/>
      <c r="E106" s="39" t="s">
        <v>209</v>
      </c>
      <c r="F106" s="39" t="s">
        <v>217</v>
      </c>
      <c r="G106" s="84" t="s">
        <v>243</v>
      </c>
      <c r="H106" s="84"/>
      <c r="J106" s="39" t="s">
        <v>5</v>
      </c>
      <c r="K106" s="39" t="s">
        <v>231</v>
      </c>
      <c r="L106" s="39" t="s">
        <v>232</v>
      </c>
      <c r="M106" s="39" t="s">
        <v>233</v>
      </c>
      <c r="N106" s="39" t="s">
        <v>234</v>
      </c>
      <c r="O106" s="39" t="s">
        <v>16</v>
      </c>
    </row>
    <row r="107" spans="2:15" x14ac:dyDescent="0.35">
      <c r="B107" s="45" t="s">
        <v>224</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224</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225</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225</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226</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226</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227</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227</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228</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228</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27</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27</v>
      </c>
    </row>
    <row r="119" spans="2:24" ht="21" x14ac:dyDescent="0.5">
      <c r="B119" s="37" t="s">
        <v>244</v>
      </c>
      <c r="P119" s="54" t="s">
        <v>245</v>
      </c>
    </row>
    <row r="121" spans="2:24" ht="60" customHeight="1" x14ac:dyDescent="0.35">
      <c r="B121" s="87" t="s">
        <v>246</v>
      </c>
      <c r="C121" s="80"/>
      <c r="D121" s="80"/>
      <c r="E121" s="80"/>
      <c r="F121" s="80"/>
      <c r="P121" s="87" t="s">
        <v>247</v>
      </c>
      <c r="Q121" s="80"/>
      <c r="R121" s="80"/>
      <c r="S121" s="80"/>
      <c r="T121" s="80"/>
      <c r="U121" s="80"/>
      <c r="V121" s="80"/>
      <c r="W121" s="80"/>
    </row>
    <row r="123" spans="2:24" ht="30" customHeight="1" x14ac:dyDescent="0.35">
      <c r="P123" s="55" t="s">
        <v>248</v>
      </c>
      <c r="Q123" s="56">
        <f>C16</f>
        <v>0</v>
      </c>
      <c r="R123" s="57"/>
      <c r="S123" s="56">
        <f>C69</f>
        <v>0</v>
      </c>
      <c r="T123" s="57"/>
      <c r="U123" s="56">
        <f>C70</f>
        <v>0</v>
      </c>
      <c r="V123" s="57"/>
      <c r="W123" s="56">
        <f>C71</f>
        <v>0</v>
      </c>
      <c r="X123" s="57"/>
    </row>
    <row r="124" spans="2:24" ht="35" customHeight="1" x14ac:dyDescent="0.35">
      <c r="P124" s="58" t="s">
        <v>249</v>
      </c>
      <c r="Q124" s="58" t="s">
        <v>250</v>
      </c>
      <c r="R124" s="58" t="s">
        <v>251</v>
      </c>
      <c r="S124" s="58" t="s">
        <v>252</v>
      </c>
      <c r="T124" s="58" t="s">
        <v>253</v>
      </c>
      <c r="U124" s="58" t="s">
        <v>254</v>
      </c>
      <c r="V124" s="58" t="s">
        <v>255</v>
      </c>
      <c r="W124" s="58" t="s">
        <v>256</v>
      </c>
      <c r="X124" s="58" t="s">
        <v>257</v>
      </c>
    </row>
    <row r="125" spans="2:24" x14ac:dyDescent="0.35">
      <c r="O125" s="59" t="s">
        <v>258</v>
      </c>
      <c r="P125" s="60" t="s">
        <v>259</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260</v>
      </c>
      <c r="P160" s="54" t="s">
        <v>261</v>
      </c>
    </row>
    <row r="162" spans="2:22" ht="45" customHeight="1" x14ac:dyDescent="0.35">
      <c r="B162" s="87" t="s">
        <v>262</v>
      </c>
      <c r="C162" s="80"/>
      <c r="D162" s="80"/>
      <c r="E162" s="80"/>
      <c r="F162" s="80"/>
      <c r="P162" s="87" t="s">
        <v>263</v>
      </c>
      <c r="Q162" s="80"/>
      <c r="R162" s="80"/>
      <c r="S162" s="80"/>
      <c r="T162" s="80"/>
      <c r="U162" s="80"/>
    </row>
    <row r="163" spans="2:22" ht="35" customHeight="1" x14ac:dyDescent="0.35">
      <c r="P163" s="84" t="s">
        <v>264</v>
      </c>
      <c r="Q163" s="84"/>
      <c r="R163" s="84" t="s">
        <v>265</v>
      </c>
      <c r="S163" s="84"/>
      <c r="T163" s="84"/>
    </row>
    <row r="164" spans="2:22" ht="30" customHeight="1" x14ac:dyDescent="0.35">
      <c r="P164" s="88">
        <v>0</v>
      </c>
      <c r="Q164" s="89"/>
      <c r="R164" s="90" t="s">
        <v>266</v>
      </c>
      <c r="S164" s="91"/>
      <c r="T164" s="91"/>
    </row>
    <row r="167" spans="2:22" ht="25" customHeight="1" x14ac:dyDescent="0.35">
      <c r="P167" s="63" t="s">
        <v>249</v>
      </c>
      <c r="Q167" s="63" t="s">
        <v>267</v>
      </c>
      <c r="R167" s="63" t="s">
        <v>268</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145</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8"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20</v>
      </c>
      <c r="J3" s="1" t="s">
        <v>25</v>
      </c>
      <c r="K3" s="1" t="s">
        <v>26</v>
      </c>
      <c r="L3" s="3" t="str">
        <f t="shared" si="0"/>
        <v>Outstanding</v>
      </c>
      <c r="M3" s="11" t="s">
        <v>19</v>
      </c>
    </row>
    <row r="4" spans="1:13" ht="60" customHeight="1" x14ac:dyDescent="0.35">
      <c r="A4" s="9" t="s">
        <v>27</v>
      </c>
      <c r="B4" s="1" t="s">
        <v>28</v>
      </c>
      <c r="C4" s="2" t="s">
        <v>15</v>
      </c>
      <c r="D4" s="3" t="s">
        <v>16</v>
      </c>
      <c r="E4" s="3" t="s">
        <v>17</v>
      </c>
      <c r="F4" s="3" t="s">
        <v>18</v>
      </c>
      <c r="G4" s="3" t="s">
        <v>19</v>
      </c>
      <c r="H4" s="4" t="s">
        <v>19</v>
      </c>
      <c r="I4" s="1" t="s">
        <v>20</v>
      </c>
      <c r="J4" s="1" t="s">
        <v>29</v>
      </c>
      <c r="K4" s="1" t="s">
        <v>30</v>
      </c>
      <c r="L4" s="3" t="str">
        <f t="shared" si="0"/>
        <v>Outstanding</v>
      </c>
      <c r="M4" s="11" t="s">
        <v>19</v>
      </c>
    </row>
    <row r="5" spans="1:13" ht="60" customHeight="1" x14ac:dyDescent="0.35">
      <c r="A5" s="9" t="s">
        <v>31</v>
      </c>
      <c r="B5" s="1" t="s">
        <v>32</v>
      </c>
      <c r="C5" s="2" t="s">
        <v>15</v>
      </c>
      <c r="D5" s="3" t="s">
        <v>16</v>
      </c>
      <c r="E5" s="3" t="s">
        <v>17</v>
      </c>
      <c r="F5" s="3" t="s">
        <v>18</v>
      </c>
      <c r="G5" s="3" t="s">
        <v>19</v>
      </c>
      <c r="H5" s="4" t="s">
        <v>19</v>
      </c>
      <c r="I5" s="1" t="s">
        <v>33</v>
      </c>
      <c r="J5" s="1" t="s">
        <v>34</v>
      </c>
      <c r="K5" s="1" t="s">
        <v>35</v>
      </c>
      <c r="L5" s="3" t="str">
        <f t="shared" si="0"/>
        <v>Outstanding</v>
      </c>
      <c r="M5" s="11" t="s">
        <v>19</v>
      </c>
    </row>
    <row r="6" spans="1:13" ht="60" customHeight="1" x14ac:dyDescent="0.35">
      <c r="A6" s="9" t="s">
        <v>36</v>
      </c>
      <c r="B6" s="1" t="s">
        <v>37</v>
      </c>
      <c r="C6" s="2" t="s">
        <v>15</v>
      </c>
      <c r="D6" s="3" t="s">
        <v>16</v>
      </c>
      <c r="E6" s="3" t="s">
        <v>17</v>
      </c>
      <c r="F6" s="3" t="s">
        <v>18</v>
      </c>
      <c r="G6" s="3" t="s">
        <v>19</v>
      </c>
      <c r="H6" s="4" t="s">
        <v>19</v>
      </c>
      <c r="I6" s="1" t="s">
        <v>38</v>
      </c>
      <c r="J6" s="1" t="s">
        <v>39</v>
      </c>
      <c r="K6" s="1" t="s">
        <v>40</v>
      </c>
      <c r="L6" s="3" t="str">
        <f t="shared" si="0"/>
        <v>Outstanding</v>
      </c>
      <c r="M6" s="11" t="s">
        <v>19</v>
      </c>
    </row>
    <row r="7" spans="1:13" ht="60" customHeight="1" x14ac:dyDescent="0.35">
      <c r="A7" s="9" t="s">
        <v>41</v>
      </c>
      <c r="B7" s="1" t="s">
        <v>42</v>
      </c>
      <c r="C7" s="2" t="s">
        <v>15</v>
      </c>
      <c r="D7" s="3" t="s">
        <v>16</v>
      </c>
      <c r="E7" s="3" t="s">
        <v>17</v>
      </c>
      <c r="F7" s="3" t="s">
        <v>18</v>
      </c>
      <c r="G7" s="3" t="s">
        <v>19</v>
      </c>
      <c r="H7" s="4" t="s">
        <v>19</v>
      </c>
      <c r="I7" s="1" t="s">
        <v>43</v>
      </c>
      <c r="J7" s="1" t="s">
        <v>44</v>
      </c>
      <c r="K7" s="1" t="s">
        <v>45</v>
      </c>
      <c r="L7" s="3" t="str">
        <f t="shared" si="0"/>
        <v>Outstanding</v>
      </c>
      <c r="M7" s="11" t="s">
        <v>19</v>
      </c>
    </row>
    <row r="8" spans="1:13" ht="60" customHeight="1" x14ac:dyDescent="0.35">
      <c r="A8" s="9" t="s">
        <v>46</v>
      </c>
      <c r="B8" s="1" t="s">
        <v>47</v>
      </c>
      <c r="C8" s="2" t="s">
        <v>15</v>
      </c>
      <c r="D8" s="3" t="s">
        <v>16</v>
      </c>
      <c r="E8" s="3" t="s">
        <v>17</v>
      </c>
      <c r="F8" s="3" t="s">
        <v>18</v>
      </c>
      <c r="G8" s="3" t="s">
        <v>19</v>
      </c>
      <c r="H8" s="4" t="s">
        <v>19</v>
      </c>
      <c r="I8" s="1" t="s">
        <v>48</v>
      </c>
      <c r="J8" s="1" t="s">
        <v>49</v>
      </c>
      <c r="K8" s="1" t="s">
        <v>50</v>
      </c>
      <c r="L8" s="3" t="str">
        <f t="shared" si="0"/>
        <v>Outstanding</v>
      </c>
      <c r="M8" s="11" t="s">
        <v>19</v>
      </c>
    </row>
    <row r="9" spans="1:13" ht="60" customHeight="1" x14ac:dyDescent="0.35">
      <c r="A9" s="9" t="s">
        <v>51</v>
      </c>
      <c r="B9" s="1" t="s">
        <v>52</v>
      </c>
      <c r="C9" s="2" t="s">
        <v>15</v>
      </c>
      <c r="D9" s="3" t="s">
        <v>16</v>
      </c>
      <c r="E9" s="3" t="s">
        <v>17</v>
      </c>
      <c r="F9" s="3" t="s">
        <v>18</v>
      </c>
      <c r="G9" s="3" t="s">
        <v>19</v>
      </c>
      <c r="H9" s="4" t="s">
        <v>19</v>
      </c>
      <c r="I9" s="1" t="s">
        <v>53</v>
      </c>
      <c r="J9" s="1" t="s">
        <v>54</v>
      </c>
      <c r="K9" s="1" t="s">
        <v>55</v>
      </c>
      <c r="L9" s="3" t="str">
        <f t="shared" si="0"/>
        <v>Outstanding</v>
      </c>
      <c r="M9" s="11" t="s">
        <v>19</v>
      </c>
    </row>
    <row r="10" spans="1:13" ht="60" customHeight="1" x14ac:dyDescent="0.35">
      <c r="A10" s="9" t="s">
        <v>56</v>
      </c>
      <c r="B10" s="1" t="s">
        <v>57</v>
      </c>
      <c r="C10" s="2" t="s">
        <v>15</v>
      </c>
      <c r="D10" s="3" t="s">
        <v>16</v>
      </c>
      <c r="E10" s="3" t="s">
        <v>17</v>
      </c>
      <c r="F10" s="3" t="s">
        <v>18</v>
      </c>
      <c r="G10" s="3" t="s">
        <v>19</v>
      </c>
      <c r="H10" s="4" t="s">
        <v>19</v>
      </c>
      <c r="I10" s="1" t="s">
        <v>20</v>
      </c>
      <c r="J10" s="1" t="s">
        <v>58</v>
      </c>
      <c r="K10" s="1" t="s">
        <v>22</v>
      </c>
      <c r="L10" s="3" t="str">
        <f t="shared" si="0"/>
        <v>Outstanding</v>
      </c>
      <c r="M10" s="11" t="s">
        <v>19</v>
      </c>
    </row>
    <row r="11" spans="1:13" ht="60" customHeight="1" x14ac:dyDescent="0.35">
      <c r="A11" s="9" t="s">
        <v>59</v>
      </c>
      <c r="B11" s="1" t="s">
        <v>60</v>
      </c>
      <c r="C11" s="2" t="s">
        <v>15</v>
      </c>
      <c r="D11" s="3" t="s">
        <v>16</v>
      </c>
      <c r="E11" s="3" t="s">
        <v>17</v>
      </c>
      <c r="F11" s="3" t="s">
        <v>18</v>
      </c>
      <c r="G11" s="3" t="s">
        <v>19</v>
      </c>
      <c r="H11" s="4" t="s">
        <v>19</v>
      </c>
      <c r="I11" s="1" t="s">
        <v>61</v>
      </c>
      <c r="J11" s="1" t="s">
        <v>62</v>
      </c>
      <c r="K11" s="1" t="s">
        <v>63</v>
      </c>
      <c r="L11" s="3" t="str">
        <f t="shared" si="0"/>
        <v>Outstanding</v>
      </c>
      <c r="M11" s="11" t="s">
        <v>19</v>
      </c>
    </row>
    <row r="12" spans="1:13" ht="60" customHeight="1" x14ac:dyDescent="0.35">
      <c r="A12" s="9" t="s">
        <v>64</v>
      </c>
      <c r="B12" s="1" t="s">
        <v>65</v>
      </c>
      <c r="C12" s="2" t="s">
        <v>66</v>
      </c>
      <c r="D12" s="3" t="s">
        <v>16</v>
      </c>
      <c r="E12" s="3" t="s">
        <v>17</v>
      </c>
      <c r="F12" s="3" t="s">
        <v>18</v>
      </c>
      <c r="G12" s="3" t="s">
        <v>19</v>
      </c>
      <c r="H12" s="4" t="s">
        <v>19</v>
      </c>
      <c r="I12" s="1" t="s">
        <v>67</v>
      </c>
      <c r="J12" s="1" t="s">
        <v>68</v>
      </c>
      <c r="K12" s="1" t="s">
        <v>69</v>
      </c>
      <c r="L12" s="3" t="str">
        <f t="shared" si="0"/>
        <v>Outstanding</v>
      </c>
      <c r="M12" s="11" t="s">
        <v>19</v>
      </c>
    </row>
    <row r="13" spans="1:13" ht="60" customHeight="1" x14ac:dyDescent="0.35">
      <c r="A13" s="9" t="s">
        <v>70</v>
      </c>
      <c r="B13" s="1" t="s">
        <v>71</v>
      </c>
      <c r="C13" s="2" t="s">
        <v>15</v>
      </c>
      <c r="D13" s="3" t="s">
        <v>16</v>
      </c>
      <c r="E13" s="3" t="s">
        <v>17</v>
      </c>
      <c r="F13" s="3" t="s">
        <v>18</v>
      </c>
      <c r="G13" s="3" t="s">
        <v>19</v>
      </c>
      <c r="H13" s="4" t="s">
        <v>19</v>
      </c>
      <c r="I13" s="1" t="s">
        <v>72</v>
      </c>
      <c r="J13" s="1" t="s">
        <v>73</v>
      </c>
      <c r="K13" s="1" t="s">
        <v>74</v>
      </c>
      <c r="L13" s="3" t="str">
        <f t="shared" si="0"/>
        <v>Outstanding</v>
      </c>
      <c r="M13" s="11" t="s">
        <v>19</v>
      </c>
    </row>
    <row r="14" spans="1:13" ht="60" customHeight="1" x14ac:dyDescent="0.35">
      <c r="A14" s="9" t="s">
        <v>75</v>
      </c>
      <c r="B14" s="1" t="s">
        <v>76</v>
      </c>
      <c r="C14" s="2" t="s">
        <v>15</v>
      </c>
      <c r="D14" s="3" t="s">
        <v>16</v>
      </c>
      <c r="E14" s="3" t="s">
        <v>17</v>
      </c>
      <c r="F14" s="3" t="s">
        <v>18</v>
      </c>
      <c r="G14" s="3" t="s">
        <v>19</v>
      </c>
      <c r="H14" s="4" t="s">
        <v>19</v>
      </c>
      <c r="I14" s="1" t="s">
        <v>77</v>
      </c>
      <c r="J14" s="1" t="s">
        <v>78</v>
      </c>
      <c r="K14" s="1" t="s">
        <v>79</v>
      </c>
      <c r="L14" s="3" t="str">
        <f t="shared" si="0"/>
        <v>Outstanding</v>
      </c>
      <c r="M14" s="11" t="s">
        <v>19</v>
      </c>
    </row>
    <row r="15" spans="1:13" ht="60" customHeight="1" x14ac:dyDescent="0.35">
      <c r="A15" s="9" t="s">
        <v>80</v>
      </c>
      <c r="B15" s="1" t="s">
        <v>81</v>
      </c>
      <c r="C15" s="2" t="s">
        <v>15</v>
      </c>
      <c r="D15" s="3" t="s">
        <v>16</v>
      </c>
      <c r="E15" s="3" t="s">
        <v>17</v>
      </c>
      <c r="F15" s="3" t="s">
        <v>18</v>
      </c>
      <c r="G15" s="3" t="s">
        <v>19</v>
      </c>
      <c r="H15" s="4" t="s">
        <v>19</v>
      </c>
      <c r="I15" s="1" t="s">
        <v>82</v>
      </c>
      <c r="J15" s="1" t="s">
        <v>83</v>
      </c>
      <c r="K15" s="1" t="s">
        <v>84</v>
      </c>
      <c r="L15" s="3" t="str">
        <f t="shared" si="0"/>
        <v>Outstanding</v>
      </c>
      <c r="M15" s="11" t="s">
        <v>19</v>
      </c>
    </row>
    <row r="16" spans="1:13" ht="60" customHeight="1" x14ac:dyDescent="0.35">
      <c r="A16" s="9" t="s">
        <v>85</v>
      </c>
      <c r="B16" s="1" t="s">
        <v>86</v>
      </c>
      <c r="C16" s="2" t="s">
        <v>15</v>
      </c>
      <c r="D16" s="3" t="s">
        <v>16</v>
      </c>
      <c r="E16" s="3" t="s">
        <v>17</v>
      </c>
      <c r="F16" s="3" t="s">
        <v>18</v>
      </c>
      <c r="G16" s="3" t="s">
        <v>19</v>
      </c>
      <c r="H16" s="4" t="s">
        <v>19</v>
      </c>
      <c r="I16" s="1" t="s">
        <v>87</v>
      </c>
      <c r="J16" s="1" t="s">
        <v>62</v>
      </c>
      <c r="K16" s="1" t="s">
        <v>88</v>
      </c>
      <c r="L16" s="3" t="str">
        <f t="shared" si="0"/>
        <v>Outstanding</v>
      </c>
      <c r="M16" s="11" t="s">
        <v>19</v>
      </c>
    </row>
    <row r="17" spans="1:13" ht="60" customHeight="1" x14ac:dyDescent="0.35">
      <c r="A17" s="9" t="s">
        <v>89</v>
      </c>
      <c r="B17" s="1" t="s">
        <v>90</v>
      </c>
      <c r="C17" s="2" t="s">
        <v>15</v>
      </c>
      <c r="D17" s="3" t="s">
        <v>16</v>
      </c>
      <c r="E17" s="3" t="s">
        <v>17</v>
      </c>
      <c r="F17" s="3" t="s">
        <v>18</v>
      </c>
      <c r="G17" s="3" t="s">
        <v>19</v>
      </c>
      <c r="H17" s="4" t="s">
        <v>19</v>
      </c>
      <c r="I17" s="1" t="s">
        <v>91</v>
      </c>
      <c r="J17" s="1" t="s">
        <v>92</v>
      </c>
      <c r="K17" s="1" t="s">
        <v>93</v>
      </c>
      <c r="L17" s="3" t="str">
        <f t="shared" si="0"/>
        <v>Outstanding</v>
      </c>
      <c r="M17" s="11" t="s">
        <v>19</v>
      </c>
    </row>
    <row r="18" spans="1:13" ht="60" customHeight="1" x14ac:dyDescent="0.35">
      <c r="A18" s="9" t="s">
        <v>94</v>
      </c>
      <c r="B18" s="1" t="s">
        <v>95</v>
      </c>
      <c r="C18" s="2" t="s">
        <v>15</v>
      </c>
      <c r="D18" s="3" t="s">
        <v>16</v>
      </c>
      <c r="E18" s="3" t="s">
        <v>17</v>
      </c>
      <c r="F18" s="3" t="s">
        <v>18</v>
      </c>
      <c r="G18" s="3" t="s">
        <v>19</v>
      </c>
      <c r="H18" s="4" t="s">
        <v>19</v>
      </c>
      <c r="I18" s="1" t="s">
        <v>96</v>
      </c>
      <c r="J18" s="1" t="s">
        <v>92</v>
      </c>
      <c r="K18" s="1" t="s">
        <v>97</v>
      </c>
      <c r="L18" s="3" t="str">
        <f t="shared" si="0"/>
        <v>Outstanding</v>
      </c>
      <c r="M18" s="11" t="s">
        <v>19</v>
      </c>
    </row>
    <row r="19" spans="1:13" ht="60" customHeight="1" x14ac:dyDescent="0.35">
      <c r="A19" s="9" t="s">
        <v>98</v>
      </c>
      <c r="B19" s="1" t="s">
        <v>99</v>
      </c>
      <c r="C19" s="2" t="s">
        <v>15</v>
      </c>
      <c r="D19" s="3" t="s">
        <v>16</v>
      </c>
      <c r="E19" s="3" t="s">
        <v>17</v>
      </c>
      <c r="F19" s="3" t="s">
        <v>18</v>
      </c>
      <c r="G19" s="3" t="s">
        <v>19</v>
      </c>
      <c r="H19" s="4" t="s">
        <v>19</v>
      </c>
      <c r="I19" s="1" t="s">
        <v>100</v>
      </c>
      <c r="J19" s="1" t="s">
        <v>62</v>
      </c>
      <c r="K19" s="1" t="s">
        <v>101</v>
      </c>
      <c r="L19" s="3" t="str">
        <f t="shared" si="0"/>
        <v>Outstanding</v>
      </c>
      <c r="M19" s="11" t="s">
        <v>19</v>
      </c>
    </row>
    <row r="20" spans="1:13" ht="60" customHeight="1" x14ac:dyDescent="0.35">
      <c r="A20" s="9" t="s">
        <v>102</v>
      </c>
      <c r="B20" s="1" t="s">
        <v>103</v>
      </c>
      <c r="C20" s="2" t="s">
        <v>15</v>
      </c>
      <c r="D20" s="3" t="s">
        <v>16</v>
      </c>
      <c r="E20" s="3" t="s">
        <v>17</v>
      </c>
      <c r="F20" s="3" t="s">
        <v>18</v>
      </c>
      <c r="G20" s="3" t="s">
        <v>19</v>
      </c>
      <c r="H20" s="4" t="s">
        <v>19</v>
      </c>
      <c r="I20" s="1" t="s">
        <v>104</v>
      </c>
      <c r="J20" s="1" t="s">
        <v>105</v>
      </c>
      <c r="K20" s="1" t="s">
        <v>106</v>
      </c>
      <c r="L20" s="3" t="str">
        <f t="shared" si="0"/>
        <v>Outstanding</v>
      </c>
      <c r="M20" s="11" t="s">
        <v>19</v>
      </c>
    </row>
    <row r="21" spans="1:13" ht="60" customHeight="1" x14ac:dyDescent="0.35">
      <c r="A21" s="9" t="s">
        <v>107</v>
      </c>
      <c r="B21" s="1" t="s">
        <v>108</v>
      </c>
      <c r="C21" s="2" t="s">
        <v>15</v>
      </c>
      <c r="D21" s="3" t="s">
        <v>16</v>
      </c>
      <c r="E21" s="3" t="s">
        <v>17</v>
      </c>
      <c r="F21" s="3" t="s">
        <v>18</v>
      </c>
      <c r="G21" s="3" t="s">
        <v>19</v>
      </c>
      <c r="H21" s="4" t="s">
        <v>19</v>
      </c>
      <c r="I21" s="1" t="s">
        <v>109</v>
      </c>
      <c r="J21" s="1" t="s">
        <v>62</v>
      </c>
      <c r="K21" s="1" t="s">
        <v>110</v>
      </c>
      <c r="L21" s="3" t="str">
        <f t="shared" si="0"/>
        <v>Outstanding</v>
      </c>
      <c r="M21" s="11" t="s">
        <v>19</v>
      </c>
    </row>
    <row r="22" spans="1:13" ht="60" customHeight="1" x14ac:dyDescent="0.35">
      <c r="A22" s="9" t="s">
        <v>111</v>
      </c>
      <c r="B22" s="1" t="s">
        <v>112</v>
      </c>
      <c r="C22" s="2" t="s">
        <v>15</v>
      </c>
      <c r="D22" s="3" t="s">
        <v>16</v>
      </c>
      <c r="E22" s="3" t="s">
        <v>17</v>
      </c>
      <c r="F22" s="3" t="s">
        <v>18</v>
      </c>
      <c r="G22" s="3" t="s">
        <v>19</v>
      </c>
      <c r="H22" s="4" t="s">
        <v>19</v>
      </c>
      <c r="I22" s="1" t="s">
        <v>113</v>
      </c>
      <c r="J22" s="1" t="s">
        <v>62</v>
      </c>
      <c r="K22" s="1" t="s">
        <v>114</v>
      </c>
      <c r="L22" s="3" t="str">
        <f t="shared" si="0"/>
        <v>Outstanding</v>
      </c>
      <c r="M22" s="11" t="s">
        <v>19</v>
      </c>
    </row>
    <row r="23" spans="1:13" ht="60" customHeight="1" x14ac:dyDescent="0.35">
      <c r="A23" s="9" t="s">
        <v>115</v>
      </c>
      <c r="B23" s="1" t="s">
        <v>116</v>
      </c>
      <c r="C23" s="2" t="s">
        <v>66</v>
      </c>
      <c r="D23" s="3" t="s">
        <v>16</v>
      </c>
      <c r="E23" s="3" t="s">
        <v>17</v>
      </c>
      <c r="F23" s="3" t="s">
        <v>18</v>
      </c>
      <c r="G23" s="3" t="s">
        <v>19</v>
      </c>
      <c r="H23" s="4" t="s">
        <v>19</v>
      </c>
      <c r="I23" s="1" t="s">
        <v>117</v>
      </c>
      <c r="J23" s="1" t="s">
        <v>92</v>
      </c>
      <c r="K23" s="1" t="s">
        <v>118</v>
      </c>
      <c r="L23" s="3" t="str">
        <f t="shared" si="0"/>
        <v>Outstanding</v>
      </c>
      <c r="M23" s="11" t="s">
        <v>19</v>
      </c>
    </row>
    <row r="24" spans="1:13" ht="60" customHeight="1" x14ac:dyDescent="0.35">
      <c r="A24" s="9" t="s">
        <v>119</v>
      </c>
      <c r="B24" s="1" t="s">
        <v>120</v>
      </c>
      <c r="C24" s="2" t="s">
        <v>15</v>
      </c>
      <c r="D24" s="3" t="s">
        <v>16</v>
      </c>
      <c r="E24" s="3" t="s">
        <v>17</v>
      </c>
      <c r="F24" s="3" t="s">
        <v>18</v>
      </c>
      <c r="G24" s="3" t="s">
        <v>19</v>
      </c>
      <c r="H24" s="4" t="s">
        <v>19</v>
      </c>
      <c r="I24" s="1" t="s">
        <v>121</v>
      </c>
      <c r="J24" s="1" t="s">
        <v>122</v>
      </c>
      <c r="K24" s="1" t="s">
        <v>123</v>
      </c>
      <c r="L24" s="3" t="str">
        <f t="shared" si="0"/>
        <v>Outstanding</v>
      </c>
      <c r="M24" s="11" t="s">
        <v>19</v>
      </c>
    </row>
    <row r="25" spans="1:13" ht="60" customHeight="1" x14ac:dyDescent="0.35">
      <c r="A25" s="9" t="s">
        <v>124</v>
      </c>
      <c r="B25" s="1" t="s">
        <v>125</v>
      </c>
      <c r="C25" s="2" t="s">
        <v>15</v>
      </c>
      <c r="D25" s="3" t="s">
        <v>16</v>
      </c>
      <c r="E25" s="3" t="s">
        <v>17</v>
      </c>
      <c r="F25" s="3" t="s">
        <v>18</v>
      </c>
      <c r="G25" s="3" t="s">
        <v>19</v>
      </c>
      <c r="H25" s="4" t="s">
        <v>19</v>
      </c>
      <c r="I25" s="1" t="s">
        <v>126</v>
      </c>
      <c r="J25" s="1" t="s">
        <v>127</v>
      </c>
      <c r="K25" s="1" t="s">
        <v>128</v>
      </c>
      <c r="L25" s="3" t="str">
        <f t="shared" si="0"/>
        <v>Outstanding</v>
      </c>
      <c r="M25" s="11" t="s">
        <v>19</v>
      </c>
    </row>
    <row r="26" spans="1:13" ht="60" customHeight="1" x14ac:dyDescent="0.35">
      <c r="A26" s="9" t="s">
        <v>129</v>
      </c>
      <c r="B26" s="1" t="s">
        <v>130</v>
      </c>
      <c r="C26" s="2" t="s">
        <v>15</v>
      </c>
      <c r="D26" s="3" t="s">
        <v>16</v>
      </c>
      <c r="E26" s="3" t="s">
        <v>17</v>
      </c>
      <c r="F26" s="3" t="s">
        <v>18</v>
      </c>
      <c r="G26" s="3" t="s">
        <v>19</v>
      </c>
      <c r="H26" s="4" t="s">
        <v>19</v>
      </c>
      <c r="I26" s="1" t="s">
        <v>131</v>
      </c>
      <c r="J26" s="1" t="s">
        <v>132</v>
      </c>
      <c r="K26" s="1" t="s">
        <v>133</v>
      </c>
      <c r="L26" s="3" t="str">
        <f t="shared" si="0"/>
        <v>Outstanding</v>
      </c>
      <c r="M26" s="11" t="s">
        <v>19</v>
      </c>
    </row>
    <row r="27" spans="1:13" ht="60" customHeight="1" x14ac:dyDescent="0.35">
      <c r="A27" s="9" t="s">
        <v>134</v>
      </c>
      <c r="B27" s="1" t="s">
        <v>135</v>
      </c>
      <c r="C27" s="2" t="s">
        <v>136</v>
      </c>
      <c r="D27" s="3" t="s">
        <v>16</v>
      </c>
      <c r="E27" s="3" t="s">
        <v>17</v>
      </c>
      <c r="F27" s="3" t="s">
        <v>18</v>
      </c>
      <c r="G27" s="3" t="s">
        <v>19</v>
      </c>
      <c r="H27" s="4" t="s">
        <v>19</v>
      </c>
      <c r="I27" s="1" t="s">
        <v>137</v>
      </c>
      <c r="J27" s="1" t="s">
        <v>138</v>
      </c>
      <c r="K27" s="1" t="s">
        <v>139</v>
      </c>
      <c r="L27" s="3" t="str">
        <f t="shared" si="0"/>
        <v>Outstanding</v>
      </c>
      <c r="M27" s="11" t="s">
        <v>19</v>
      </c>
    </row>
    <row r="28" spans="1:13" ht="60" customHeight="1" x14ac:dyDescent="0.35">
      <c r="A28" s="10" t="s">
        <v>140</v>
      </c>
      <c r="B28" s="5" t="s">
        <v>141</v>
      </c>
      <c r="C28" s="6" t="s">
        <v>15</v>
      </c>
      <c r="D28" s="7" t="s">
        <v>16</v>
      </c>
      <c r="E28" s="7" t="s">
        <v>17</v>
      </c>
      <c r="F28" s="7" t="s">
        <v>18</v>
      </c>
      <c r="G28" s="7" t="s">
        <v>19</v>
      </c>
      <c r="H28" s="8" t="s">
        <v>19</v>
      </c>
      <c r="I28" s="5" t="s">
        <v>142</v>
      </c>
      <c r="J28" s="5" t="s">
        <v>143</v>
      </c>
      <c r="K28" s="5" t="s">
        <v>144</v>
      </c>
      <c r="L28" s="7" t="str">
        <f t="shared" si="0"/>
        <v>Outstanding</v>
      </c>
      <c r="M28" s="12" t="s">
        <v>19</v>
      </c>
    </row>
    <row r="32" spans="1:13" ht="32" customHeight="1" x14ac:dyDescent="0.35">
      <c r="A32" s="78" t="s">
        <v>145</v>
      </c>
      <c r="B32" s="78"/>
      <c r="C32" s="78"/>
      <c r="D32" s="78"/>
    </row>
  </sheetData>
  <mergeCells count="1">
    <mergeCell ref="A32:D32"/>
  </mergeCells>
  <conditionalFormatting sqref="C2:C2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8" xr:uid="{00000000-0002-0000-0200-000000000000}">
      <formula1>"Must,Should,Could,Won't,Unassigned"</formula1>
    </dataValidation>
    <dataValidation type="list" showErrorMessage="1" errorTitle="Invalid Value" error="Please select a value from the list: Low, Medium, High, Unassessed." sqref="E2:E28" xr:uid="{00000000-0002-0000-0200-000001000000}">
      <formula1>"Low,Medium,High,Unassessed"</formula1>
    </dataValidation>
    <dataValidation type="list" showErrorMessage="1" errorTitle="Invalid Value" error="Please select a value from the list: Phase1, Phase2, Phase3, Phase4, Phase5, Pending." sqref="F2:F2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8" xr:uid="{00000000-0002-0000-0200-000003000000}">
      <formula1>"Implemented,Testing,Failed,Compensated,Risk Accepted,N/A"</formula1>
    </dataValidation>
  </dataValidations>
  <hyperlinks>
    <hyperlink ref="A3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269</v>
      </c>
      <c r="C2" s="95" t="s">
        <v>269</v>
      </c>
      <c r="D2" s="95" t="s">
        <v>269</v>
      </c>
      <c r="E2" s="95" t="s">
        <v>269</v>
      </c>
      <c r="F2" s="95" t="s">
        <v>269</v>
      </c>
      <c r="G2" s="95" t="s">
        <v>269</v>
      </c>
      <c r="H2" s="99" t="s">
        <v>270</v>
      </c>
      <c r="I2" s="99" t="s">
        <v>270</v>
      </c>
      <c r="J2" s="99" t="s">
        <v>270</v>
      </c>
      <c r="K2" s="99" t="s">
        <v>270</v>
      </c>
      <c r="L2" s="99" t="s">
        <v>270</v>
      </c>
      <c r="M2" s="98" t="s">
        <v>271</v>
      </c>
      <c r="N2" s="98" t="s">
        <v>271</v>
      </c>
      <c r="O2" s="100" t="s">
        <v>272</v>
      </c>
      <c r="P2" s="100" t="s">
        <v>272</v>
      </c>
      <c r="Q2" s="96" t="s">
        <v>11</v>
      </c>
      <c r="R2" s="96" t="s">
        <v>11</v>
      </c>
      <c r="S2" s="96" t="s">
        <v>11</v>
      </c>
      <c r="T2" s="97" t="s">
        <v>273</v>
      </c>
    </row>
    <row r="3" spans="2:20" ht="35" customHeight="1" x14ac:dyDescent="0.35">
      <c r="B3" s="68" t="s">
        <v>274</v>
      </c>
      <c r="C3" s="68" t="s">
        <v>275</v>
      </c>
      <c r="D3" s="68" t="s">
        <v>276</v>
      </c>
      <c r="E3" s="68" t="s">
        <v>277</v>
      </c>
      <c r="F3" s="68" t="s">
        <v>278</v>
      </c>
      <c r="G3" s="68" t="s">
        <v>9</v>
      </c>
      <c r="H3" s="69" t="s">
        <v>279</v>
      </c>
      <c r="I3" s="69" t="s">
        <v>280</v>
      </c>
      <c r="J3" s="69" t="s">
        <v>281</v>
      </c>
      <c r="K3" s="69" t="s">
        <v>282</v>
      </c>
      <c r="L3" s="69" t="s">
        <v>214</v>
      </c>
      <c r="M3" s="70" t="s">
        <v>283</v>
      </c>
      <c r="N3" s="70" t="s">
        <v>284</v>
      </c>
      <c r="O3" s="71" t="s">
        <v>285</v>
      </c>
      <c r="P3" s="71" t="s">
        <v>286</v>
      </c>
      <c r="Q3" s="72" t="s">
        <v>11</v>
      </c>
      <c r="R3" s="72" t="s">
        <v>287</v>
      </c>
      <c r="S3" s="72" t="s">
        <v>288</v>
      </c>
      <c r="T3" s="73" t="s">
        <v>289</v>
      </c>
    </row>
    <row r="4" spans="2:20" ht="60" customHeight="1" x14ac:dyDescent="0.35">
      <c r="B4" s="74" t="s">
        <v>290</v>
      </c>
      <c r="C4" s="74" t="s">
        <v>291</v>
      </c>
      <c r="D4" s="74" t="s">
        <v>292</v>
      </c>
      <c r="E4" s="74" t="s">
        <v>293</v>
      </c>
      <c r="F4" s="74" t="s">
        <v>294</v>
      </c>
      <c r="G4" s="74" t="s">
        <v>295</v>
      </c>
      <c r="H4" s="74" t="s">
        <v>296</v>
      </c>
      <c r="I4" s="74" t="s">
        <v>297</v>
      </c>
      <c r="J4" s="74" t="s">
        <v>298</v>
      </c>
      <c r="K4" s="74" t="s">
        <v>299</v>
      </c>
      <c r="L4" s="74" t="s">
        <v>300</v>
      </c>
      <c r="M4" s="74" t="s">
        <v>301</v>
      </c>
      <c r="N4" s="74" t="s">
        <v>302</v>
      </c>
      <c r="O4" s="74" t="s">
        <v>303</v>
      </c>
      <c r="P4" s="74" t="s">
        <v>304</v>
      </c>
      <c r="Q4" s="74" t="s">
        <v>305</v>
      </c>
      <c r="R4" s="74" t="s">
        <v>306</v>
      </c>
      <c r="S4" s="74" t="s">
        <v>307</v>
      </c>
      <c r="T4" s="74" t="s">
        <v>308</v>
      </c>
    </row>
    <row r="5" spans="2:20" ht="60" customHeight="1" x14ac:dyDescent="0.35">
      <c r="B5" s="36" t="s">
        <v>309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310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311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312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313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314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315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316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317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318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319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320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321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322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323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324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325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326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327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328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329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330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331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332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333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334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335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336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337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338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339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340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341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342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343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344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345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346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347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348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349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350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351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352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353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354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355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356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357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358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145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BlackBerry Enterprise Mobility Server 3.x Security Technical Implementation Guide - SHGIR</dc:title>
  <dc:subject>Generated on: 2026-06-08 14:39:41</dc:subject>
  <dc:creator>Anicet Fopa Tchoffo</dc:creator>
  <cp:keywords>Baseline;Hardening;DISA;STIG</cp:keywords>
  <dc:description>Baseline Developed By: BlackBerry and Defense Information Systems Agency (DISA) for the US DoD</dc:description>
  <cp:lastModifiedBy>Anicet Fopa Tchoffo</cp:lastModifiedBy>
  <dcterms:modified xsi:type="dcterms:W3CDTF">2026-06-08T13:39:47Z</dcterms:modified>
  <cp:category>DISA-STIG</cp:category>
  <cp:contentStatus>Draft</cp:contentStatus>
</cp:coreProperties>
</file>