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C2D275D16918730E4019CFC56F25CFA935690CA" xr6:coauthVersionLast="47" xr6:coauthVersionMax="47" xr10:uidLastSave="{20AE204A-748F-4AE2-8F8B-29B7F2C8697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7" i="1"/>
  <c r="L16" i="1"/>
  <c r="L15" i="1"/>
  <c r="L14" i="1"/>
  <c r="L13" i="1"/>
  <c r="L12" i="1"/>
  <c r="L11" i="1"/>
  <c r="L10" i="1"/>
  <c r="L9" i="1"/>
  <c r="L8" i="1"/>
  <c r="L7" i="1"/>
  <c r="E73" i="3" s="1"/>
  <c r="L6" i="1"/>
  <c r="E93" i="3" s="1"/>
  <c r="L5" i="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F112" i="3"/>
  <c r="E112" i="3"/>
  <c r="G112" i="3" s="1"/>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D93" i="3"/>
  <c r="C93" i="3"/>
  <c r="E92" i="3"/>
  <c r="D92" i="3"/>
  <c r="C92" i="3"/>
  <c r="F92" i="3" s="1"/>
  <c r="E91" i="3"/>
  <c r="D91" i="3"/>
  <c r="C91" i="3"/>
  <c r="F91" i="3" s="1"/>
  <c r="E90" i="3"/>
  <c r="D90" i="3"/>
  <c r="C90" i="3"/>
  <c r="F90" i="3" s="1"/>
  <c r="C73" i="3"/>
  <c r="E72" i="3"/>
  <c r="D72" i="3"/>
  <c r="C72" i="3"/>
  <c r="F72" i="3" s="1"/>
  <c r="E71" i="3"/>
  <c r="D71" i="3"/>
  <c r="C71" i="3"/>
  <c r="W123" i="3" s="1"/>
  <c r="E70" i="3"/>
  <c r="D70" i="3"/>
  <c r="C70" i="3"/>
  <c r="U123" i="3" s="1"/>
  <c r="E69" i="3"/>
  <c r="D69" i="3"/>
  <c r="C69" i="3"/>
  <c r="F69" i="3" s="1"/>
  <c r="E54" i="3"/>
  <c r="D54" i="3"/>
  <c r="C54" i="3"/>
  <c r="F54" i="3" s="1"/>
  <c r="E53" i="3"/>
  <c r="D53" i="3"/>
  <c r="C53" i="3"/>
  <c r="F53" i="3" s="1"/>
  <c r="E52" i="3"/>
  <c r="D52" i="3"/>
  <c r="C52" i="3"/>
  <c r="F52" i="3" s="1"/>
  <c r="E34" i="3"/>
  <c r="E33" i="3"/>
  <c r="D33" i="3"/>
  <c r="F33" i="3" s="1"/>
  <c r="C33" i="3"/>
  <c r="E32" i="3"/>
  <c r="D32" i="3"/>
  <c r="C32" i="3"/>
  <c r="F32" i="3" s="1"/>
  <c r="E31" i="3"/>
  <c r="D31" i="3"/>
  <c r="C31" i="3"/>
  <c r="F31" i="3" s="1"/>
  <c r="E30" i="3"/>
  <c r="D30" i="3"/>
  <c r="C30" i="3"/>
  <c r="F30" i="3" s="1"/>
  <c r="E29" i="3"/>
  <c r="F29" i="3" s="1"/>
  <c r="D29" i="3"/>
  <c r="C29" i="3"/>
  <c r="E16" i="3"/>
  <c r="D16" i="3"/>
  <c r="C16" i="3"/>
  <c r="F16" i="3" s="1"/>
  <c r="C9" i="3"/>
  <c r="D9" i="3" s="1"/>
  <c r="C8" i="3"/>
  <c r="D8" i="3" s="1"/>
  <c r="C7" i="3"/>
  <c r="D7" i="3" s="1"/>
  <c r="E97" i="3" l="1"/>
  <c r="C97" i="3"/>
  <c r="D97"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T153" i="3"/>
  <c r="T148" i="3"/>
  <c r="T143" i="3"/>
  <c r="T138" i="3"/>
  <c r="T133" i="3"/>
  <c r="T128" i="3"/>
  <c r="E58" i="3"/>
  <c r="D58" i="3"/>
  <c r="C58" i="3"/>
  <c r="E59" i="3"/>
  <c r="D59" i="3"/>
  <c r="C59" i="3"/>
  <c r="E99" i="3"/>
  <c r="D99" i="3"/>
  <c r="C99" i="3"/>
  <c r="R152" i="3"/>
  <c r="R147" i="3"/>
  <c r="R142" i="3"/>
  <c r="R137" i="3"/>
  <c r="R132" i="3"/>
  <c r="R127" i="3"/>
  <c r="R151" i="3"/>
  <c r="R146" i="3"/>
  <c r="R141" i="3"/>
  <c r="R136" i="3"/>
  <c r="R131" i="3"/>
  <c r="R126" i="3"/>
  <c r="D20" i="3"/>
  <c r="E20" i="3"/>
  <c r="R155" i="3"/>
  <c r="R150" i="3"/>
  <c r="R145" i="3"/>
  <c r="R140" i="3"/>
  <c r="R135" i="3"/>
  <c r="R130" i="3"/>
  <c r="R125" i="3"/>
  <c r="C20" i="3"/>
  <c r="R154" i="3"/>
  <c r="R149" i="3"/>
  <c r="R144" i="3"/>
  <c r="R139" i="3"/>
  <c r="R134" i="3"/>
  <c r="R129" i="3"/>
  <c r="R153" i="3"/>
  <c r="R148" i="3"/>
  <c r="R143" i="3"/>
  <c r="R138" i="3"/>
  <c r="R133" i="3"/>
  <c r="R128" i="3"/>
  <c r="E60" i="3"/>
  <c r="D60" i="3"/>
  <c r="C60" i="3"/>
  <c r="C41" i="3"/>
  <c r="E41" i="3"/>
  <c r="D41" i="3"/>
  <c r="C98" i="3"/>
  <c r="E98" i="3"/>
  <c r="D98" i="3"/>
  <c r="D38" i="3"/>
  <c r="C38" i="3"/>
  <c r="E38" i="3"/>
  <c r="E39" i="3"/>
  <c r="C39" i="3"/>
  <c r="D39" i="3"/>
  <c r="C40" i="3"/>
  <c r="E40" i="3"/>
  <c r="D40" i="3"/>
  <c r="E42" i="3"/>
  <c r="D42" i="3"/>
  <c r="C42" i="3"/>
  <c r="F93" i="3"/>
  <c r="E80" i="3"/>
  <c r="D80" i="3"/>
  <c r="C80" i="3"/>
  <c r="Q123" i="3"/>
  <c r="S123" i="3"/>
  <c r="F70" i="3"/>
  <c r="F71" i="3"/>
  <c r="C34" i="3"/>
  <c r="F34" i="3" s="1"/>
  <c r="D73" i="3"/>
  <c r="F73" i="3" s="1"/>
  <c r="D34" i="3"/>
  <c r="V151" i="3" l="1"/>
  <c r="V146" i="3"/>
  <c r="V141" i="3"/>
  <c r="V136" i="3"/>
  <c r="V131" i="3"/>
  <c r="V126" i="3"/>
  <c r="V155" i="3"/>
  <c r="V150" i="3"/>
  <c r="V145" i="3"/>
  <c r="V140" i="3"/>
  <c r="V135" i="3"/>
  <c r="V130" i="3"/>
  <c r="V125" i="3"/>
  <c r="C78" i="3"/>
  <c r="V154" i="3"/>
  <c r="V149" i="3"/>
  <c r="V144" i="3"/>
  <c r="V139" i="3"/>
  <c r="V134" i="3"/>
  <c r="V129" i="3"/>
  <c r="D78" i="3"/>
  <c r="V153" i="3"/>
  <c r="V148" i="3"/>
  <c r="V143" i="3"/>
  <c r="V138" i="3"/>
  <c r="V133" i="3"/>
  <c r="V128" i="3"/>
  <c r="V152" i="3"/>
  <c r="V147" i="3"/>
  <c r="V142" i="3"/>
  <c r="V137" i="3"/>
  <c r="V132" i="3"/>
  <c r="V127" i="3"/>
  <c r="E78" i="3"/>
  <c r="E43" i="3"/>
  <c r="D43" i="3"/>
  <c r="C43" i="3"/>
  <c r="E81" i="3"/>
  <c r="D81" i="3"/>
  <c r="C81" i="3"/>
  <c r="X151" i="3"/>
  <c r="X146" i="3"/>
  <c r="X141" i="3"/>
  <c r="X136" i="3"/>
  <c r="X131" i="3"/>
  <c r="X126" i="3"/>
  <c r="X155" i="3"/>
  <c r="X150" i="3"/>
  <c r="X145" i="3"/>
  <c r="X140" i="3"/>
  <c r="X135" i="3"/>
  <c r="X130" i="3"/>
  <c r="X125" i="3"/>
  <c r="X154" i="3"/>
  <c r="X149" i="3"/>
  <c r="X144" i="3"/>
  <c r="X139" i="3"/>
  <c r="X134" i="3"/>
  <c r="X129" i="3"/>
  <c r="D79" i="3"/>
  <c r="C79" i="3"/>
  <c r="X153" i="3"/>
  <c r="X148" i="3"/>
  <c r="X143" i="3"/>
  <c r="X138" i="3"/>
  <c r="X133" i="3"/>
  <c r="X128" i="3"/>
  <c r="E79" i="3"/>
  <c r="X152" i="3"/>
  <c r="X147" i="3"/>
  <c r="X142" i="3"/>
  <c r="X137" i="3"/>
  <c r="X132" i="3"/>
  <c r="X127" i="3"/>
  <c r="E100" i="3"/>
  <c r="D100" i="3"/>
  <c r="C100" i="3"/>
</calcChain>
</file>

<file path=xl/sharedStrings.xml><?xml version="1.0" encoding="utf-8"?>
<sst xmlns="http://schemas.openxmlformats.org/spreadsheetml/2006/main" count="687" uniqueCount="314">
  <si>
    <t>Id</t>
  </si>
  <si>
    <t>Title</t>
  </si>
  <si>
    <t>Severity</t>
  </si>
  <si>
    <t>MoSCoW</t>
  </si>
  <si>
    <t>OpsImpact</t>
  </si>
  <si>
    <t>Phase</t>
  </si>
  <si>
    <t>ImplStatus</t>
  </si>
  <si>
    <t>Notes</t>
  </si>
  <si>
    <t>Remediation</t>
  </si>
  <si>
    <t>Description</t>
  </si>
  <si>
    <t>Audit</t>
  </si>
  <si>
    <t>Status</t>
  </si>
  <si>
    <t>LogID</t>
  </si>
  <si>
    <t>V-272627</t>
  </si>
  <si>
    <r>
      <rPr>
        <sz val="11"/>
        <rFont val="Calibri"/>
      </rPr>
      <t>CylanceON-PREM must be configured to use a third-party identity provider.</t>
    </r>
  </si>
  <si>
    <t>CAT III (Low)</t>
  </si>
  <si>
    <t>Unassigned</t>
  </si>
  <si>
    <t>Unassessed</t>
  </si>
  <si>
    <t>Pending</t>
  </si>
  <si>
    <t/>
  </si>
  <si>
    <r>
      <rPr>
        <sz val="11"/>
        <color rgb="FF000000"/>
        <rFont val="Calibri"/>
      </rPr>
      <t>Configure CylanceON-PREM to accept authentication from an external identity provider. Administrator privileges are required.</t>
    </r>
    <r>
      <rPr>
        <sz val="11"/>
        <color rgb="FF000000"/>
        <rFont val="Calibri"/>
      </rPr>
      <t xml:space="preserve">
</t>
    </r>
    <r>
      <rPr>
        <sz val="11"/>
        <color rgb="FF000000"/>
        <rFont val="Calibri"/>
      </rPr>
      <t>Using LDAP:</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Locate the LDAP section.</t>
    </r>
    <r>
      <rPr>
        <sz val="11"/>
        <color rgb="FF000000"/>
        <rFont val="Calibri"/>
      </rPr>
      <t xml:space="preserve">
</t>
    </r>
    <r>
      <rPr>
        <sz val="11"/>
        <color rgb="FF000000"/>
        <rFont val="Calibri"/>
      </rPr>
      <t>4. Enable Identity Provider Settings.</t>
    </r>
    <r>
      <rPr>
        <sz val="11"/>
        <color rgb="FF000000"/>
        <rFont val="Calibri"/>
      </rPr>
      <t xml:space="preserve">
</t>
    </r>
    <r>
      <rPr>
        <sz val="11"/>
        <color rgb="FF000000"/>
        <rFont val="Calibri"/>
      </rPr>
      <t>5. Enter the identity provider information.</t>
    </r>
    <r>
      <rPr>
        <sz val="11"/>
        <color rgb="FF000000"/>
        <rFont val="Calibri"/>
      </rPr>
      <t xml:space="preserve">
</t>
    </r>
    <r>
      <rPr>
        <sz val="11"/>
        <color rgb="FF000000"/>
        <rFont val="Calibri"/>
      </rPr>
      <t>6. Test the connection.</t>
    </r>
    <r>
      <rPr>
        <sz val="11"/>
        <color rgb="FF000000"/>
        <rFont val="Calibri"/>
      </rPr>
      <t xml:space="preserve">
</t>
    </r>
    <r>
      <rPr>
        <sz val="11"/>
        <color rgb="FF000000"/>
        <rFont val="Calibri"/>
      </rPr>
      <t>7. Click the green check.</t>
    </r>
    <r>
      <rPr>
        <sz val="11"/>
        <color rgb="FF000000"/>
        <rFont val="Calibri"/>
      </rPr>
      <t xml:space="preserve">
</t>
    </r>
    <r>
      <rPr>
        <sz val="11"/>
        <color rgb="FF000000"/>
        <rFont val="Calibri"/>
      </rPr>
      <t>Not using LDAP:</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Locate Identity Provider Settings.</t>
    </r>
    <r>
      <rPr>
        <sz val="11"/>
        <color rgb="FF000000"/>
        <rFont val="Calibri"/>
      </rPr>
      <t xml:space="preserve">
</t>
    </r>
    <r>
      <rPr>
        <sz val="11"/>
        <color rgb="FF000000"/>
        <rFont val="Calibri"/>
      </rPr>
      <t>4. Enable the Identity Provider toggle.</t>
    </r>
    <r>
      <rPr>
        <sz val="11"/>
        <color rgb="FF000000"/>
        <rFont val="Calibri"/>
      </rPr>
      <t xml:space="preserve">
</t>
    </r>
    <r>
      <rPr>
        <sz val="11"/>
        <color rgb="FF000000"/>
        <rFont val="Calibri"/>
      </rPr>
      <t>5. Enter the identity provider information.</t>
    </r>
    <r>
      <rPr>
        <sz val="11"/>
        <color rgb="FF000000"/>
        <rFont val="Calibri"/>
      </rPr>
      <t xml:space="preserve">
</t>
    </r>
    <r>
      <rPr>
        <sz val="11"/>
        <color rgb="FF000000"/>
        <rFont val="Calibri"/>
      </rPr>
      <t xml:space="preserve">     - Single Sign-On: This is the single sign-on or SAML response URL that is provided by the identity provider.</t>
    </r>
    <r>
      <rPr>
        <sz val="11"/>
        <color rgb="FF000000"/>
        <rFont val="Calibri"/>
      </rPr>
      <t xml:space="preserve">
</t>
    </r>
    <r>
      <rPr>
        <sz val="11"/>
        <color rgb="FF000000"/>
        <rFont val="Calibri"/>
      </rPr>
      <t xml:space="preserve">     - Entity ID: This is the entity ID, issuer, or application name that is provided by the identity provider.</t>
    </r>
    <r>
      <rPr>
        <sz val="11"/>
        <color rgb="FF000000"/>
        <rFont val="Calibri"/>
      </rPr>
      <t xml:space="preserve">
</t>
    </r>
    <r>
      <rPr>
        <sz val="11"/>
        <color rgb="FF000000"/>
        <rFont val="Calibri"/>
      </rPr>
      <t xml:space="preserve">     - x.509 Certificate: This is provided by the identity provider.</t>
    </r>
    <r>
      <rPr>
        <sz val="11"/>
        <color rgb="FF000000"/>
        <rFont val="Calibri"/>
      </rPr>
      <t xml:space="preserve">
</t>
    </r>
    <r>
      <rPr>
        <sz val="11"/>
        <color rgb="FF000000"/>
        <rFont val="Calibri"/>
      </rPr>
      <t>6. Click the green check. CylanceON-PREM will generate a Service Provider Entity ID that the identity provider will need to complete the single sign-on configuration.</t>
    </r>
  </si>
  <si>
    <r>
      <rPr>
        <sz val="11"/>
        <color rgb="FF000000"/>
        <rFont val="Calibri"/>
      </rPr>
      <t>Configuring CylanceON-PREM to integrate with an Enterprise Identity Provider enhances security, simplifies user management, ensures compliance, provides auditing capabilities, and offers a more seamless and consistent user experience. It aligns CylanceON-PREM with enterprise standards and contributes to a more efficient and secure environment.</t>
    </r>
    <r>
      <rPr>
        <sz val="11"/>
        <color rgb="FF000000"/>
        <rFont val="Calibri"/>
      </rPr>
      <t xml:space="preserve">
</t>
    </r>
    <r>
      <rPr>
        <sz val="11"/>
        <color rgb="FF000000"/>
        <rFont val="Calibri"/>
      </rPr>
      <t>Satisfies: SRG-APP-000001, SRG-APP-000023, SRG-APP-000025, SRG-APP-000033, SRG-APP-000065, SRG-APP-000118, SRG-APP-000121, SRG-APP-000148, SRG-APP-000149, SRG-APP-000150, SRG-APP-000153, SRG-APP-000154, SRG-APP-000155, SRG-APP-000157, SRG-APP-000163, SRG-APP-000164, SRG-APP-000165, SRG-APP-000166, SRG-APP-000167, SRG-APP-000168, SRG-APP-000169, SRG-APP-000170, SRG-APP-000173, SRG-APP-000176, SRG-APP-000177, SRG-APP-000183, SRG-APP-000185, SRG-APP-000345, SRG-APP-000400, SRG-APP-000401, SRG-APP-000404, SRG-APP-000405, SRG-APP-000461, SRG-APP-000700, SRG-APP-000705, SRG-APP-000710, SRG-APP-000715, SRG-APP-000720, SRG-APP-000730, SRG-APP-000735, SRG-APP-000740, SRG-APP-000815, SRG-APP-000820, SRG-APP-000825, SRG-APP-000830, SRG-APP-000835, SRG-APP-000840, SRG-APP-000845, SRG-APP-000850, SRG-APP-000855, SRG-APP-000860, SRG-APP-000865, SRG-APP-000870, SRG-APP-000875</t>
    </r>
  </si>
  <si>
    <r>
      <rPr>
        <sz val="11"/>
        <color rgb="FF000000"/>
        <rFont val="Calibri"/>
      </rPr>
      <t>Verify Identity Provider (IDP) settings. Administrator privileges are required.</t>
    </r>
    <r>
      <rPr>
        <sz val="11"/>
        <color rgb="FF000000"/>
        <rFont val="Calibri"/>
      </rPr>
      <t xml:space="preserve">
</t>
    </r>
    <r>
      <rPr>
        <sz val="11"/>
        <color rgb="FF000000"/>
        <rFont val="Calibri"/>
      </rPr>
      <t>Using LDAP:</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Locate the LDAP section.</t>
    </r>
    <r>
      <rPr>
        <sz val="11"/>
        <color rgb="FF000000"/>
        <rFont val="Calibri"/>
      </rPr>
      <t xml:space="preserve">
</t>
    </r>
    <r>
      <rPr>
        <sz val="11"/>
        <color rgb="FF000000"/>
        <rFont val="Calibri"/>
      </rPr>
      <t>If LDAP (an authorized IDP) is not configured correctly or is disabled, this is not a finding.</t>
    </r>
    <r>
      <rPr>
        <sz val="11"/>
        <color rgb="FF000000"/>
        <rFont val="Calibri"/>
      </rPr>
      <t xml:space="preserve">
</t>
    </r>
    <r>
      <rPr>
        <sz val="11"/>
        <color rgb="FF000000"/>
        <rFont val="Calibri"/>
      </rPr>
      <t>Not using LDAP:</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Locate Identity Provider Settings.</t>
    </r>
    <r>
      <rPr>
        <sz val="11"/>
        <color rgb="FF000000"/>
        <rFont val="Calibri"/>
      </rPr>
      <t xml:space="preserve">
</t>
    </r>
    <r>
      <rPr>
        <sz val="11"/>
        <color rgb="FF000000"/>
        <rFont val="Calibri"/>
      </rPr>
      <t xml:space="preserve">Review documentation of allowed IDPs. </t>
    </r>
    <r>
      <rPr>
        <sz val="11"/>
        <color rgb="FF000000"/>
        <rFont val="Calibri"/>
      </rPr>
      <t xml:space="preserve">
</t>
    </r>
    <r>
      <rPr>
        <sz val="11"/>
        <color rgb="FF000000"/>
        <rFont val="Calibri"/>
      </rPr>
      <t>If IDP settings are not configured correctly or the IDP is disabled or not authorized, this is a finding.</t>
    </r>
  </si>
  <si>
    <t>V-272628</t>
  </si>
  <si>
    <r>
      <rPr>
        <sz val="11"/>
        <rFont val="Calibri"/>
      </rPr>
      <t>CylanceON-PREM must be configured to initiate a session timeout after 10 minutes of inactivity.</t>
    </r>
  </si>
  <si>
    <t>CAT II (Medium)</t>
  </si>
  <si>
    <r>
      <rPr>
        <sz val="11"/>
        <color rgb="FF000000"/>
        <rFont val="Calibri"/>
      </rPr>
      <t xml:space="preserve">Configure Session timeout. Administrator privileges are required to change Session timeout. </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"Session Timeout". Click "Edit".</t>
    </r>
    <r>
      <rPr>
        <sz val="11"/>
        <color rgb="FF000000"/>
        <rFont val="Calibri"/>
      </rPr>
      <t xml:space="preserve">
</t>
    </r>
    <r>
      <rPr>
        <sz val="11"/>
        <color rgb="FF000000"/>
        <rFont val="Calibri"/>
      </rPr>
      <t>4. Set to 10 minutes.</t>
    </r>
    <r>
      <rPr>
        <sz val="11"/>
        <color rgb="FF000000"/>
        <rFont val="Calibri"/>
      </rPr>
      <t xml:space="preserve">
</t>
    </r>
    <r>
      <rPr>
        <sz val="11"/>
        <color rgb="FF000000"/>
        <rFont val="Calibri"/>
      </rPr>
      <t>5. Click "Apply".</t>
    </r>
  </si>
  <si>
    <r>
      <rPr>
        <sz val="11"/>
        <color rgb="FF000000"/>
        <rFont val="Calibri"/>
      </rPr>
      <t>Ensuring inactive sessions are terminated provides protection against misuse of the system.</t>
    </r>
    <r>
      <rPr>
        <sz val="11"/>
        <color rgb="FF000000"/>
        <rFont val="Calibri"/>
      </rPr>
      <t xml:space="preserve">
</t>
    </r>
    <r>
      <rPr>
        <sz val="11"/>
        <color rgb="FF000000"/>
        <rFont val="Calibri"/>
      </rPr>
      <t>Satisfies: SRG-APP-000003, SRG-APP-000190, SRG-APP-000295</t>
    </r>
  </si>
  <si>
    <r>
      <rPr>
        <sz val="11"/>
        <color rgb="FF000000"/>
        <rFont val="Calibri"/>
      </rPr>
      <t>Verify Session timeout.</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Session Timeout.</t>
    </r>
    <r>
      <rPr>
        <sz val="11"/>
        <color rgb="FF000000"/>
        <rFont val="Calibri"/>
      </rPr>
      <t xml:space="preserve">
</t>
    </r>
    <r>
      <rPr>
        <sz val="11"/>
        <color rgb="FF000000"/>
        <rFont val="Calibri"/>
      </rPr>
      <t>If the value is not set to 10 minutes, this is a finding.</t>
    </r>
  </si>
  <si>
    <t>V-272629</t>
  </si>
  <si>
    <r>
      <rPr>
        <sz val="11"/>
        <rFont val="Calibri"/>
      </rPr>
      <t>CylanceON-PREM must be configured to use TLS 1.2 or higher.</t>
    </r>
  </si>
  <si>
    <t>CAT I (High)</t>
  </si>
  <si>
    <r>
      <rPr>
        <sz val="11"/>
        <color rgb="FF000000"/>
        <rFont val="Calibri"/>
      </rPr>
      <t>Configure Cipher.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CylanceON-PREM Info &gt;&gt; Certificate Cipher.</t>
    </r>
    <r>
      <rPr>
        <sz val="11"/>
        <color rgb="FF000000"/>
        <rFont val="Calibri"/>
      </rPr>
      <t xml:space="preserve">
</t>
    </r>
    <r>
      <rPr>
        <sz val="11"/>
        <color rgb="FF000000"/>
        <rFont val="Calibri"/>
      </rPr>
      <t>4. Click "Change".</t>
    </r>
    <r>
      <rPr>
        <sz val="11"/>
        <color rgb="FF000000"/>
        <rFont val="Calibri"/>
      </rPr>
      <t xml:space="preserve">
</t>
    </r>
    <r>
      <rPr>
        <sz val="11"/>
        <color rgb="FF000000"/>
        <rFont val="Calibri"/>
      </rPr>
      <t>5. Select "Modern Mode (TS 1.2+)".</t>
    </r>
    <r>
      <rPr>
        <sz val="11"/>
        <color rgb="FF000000"/>
        <rFont val="Calibri"/>
      </rPr>
      <t xml:space="preserve">
</t>
    </r>
    <r>
      <rPr>
        <sz val="11"/>
        <color rgb="FF000000"/>
        <rFont val="Calibri"/>
      </rPr>
      <t>6. Click "Update".</t>
    </r>
  </si>
  <si>
    <r>
      <rPr>
        <sz val="11"/>
        <color rgb="FF000000"/>
        <rFont val="Calibri"/>
      </rPr>
      <t>Using older unauthorized versions or incorrectly configuring protocol negotiation makes the gateway vulnerable to known and unknown attacks that exploit vulnerabilities in this protocol.</t>
    </r>
    <r>
      <rPr>
        <sz val="11"/>
        <color rgb="FF000000"/>
        <rFont val="Calibri"/>
      </rPr>
      <t xml:space="preserve">
</t>
    </r>
    <r>
      <rPr>
        <sz val="11"/>
        <color rgb="FF000000"/>
        <rFont val="Calibri"/>
      </rPr>
      <t>Satisfies: SRG-APP-000014, SRG-APP-000156, SRG-APP-000172, SRG-APP-000179, SRG-APP-000219, SRG-APP-000439, SRG-APP-000440, SRG-APP-000441, SRG-APP-000442, SRG-APP-000560, SRG-APP-000565, SRG-APP-000605, SRG-APP-000645</t>
    </r>
  </si>
  <si>
    <r>
      <rPr>
        <sz val="11"/>
        <color rgb="FF000000"/>
        <rFont val="Calibri"/>
      </rPr>
      <t>Verify Cipher configuration.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CylanceON-PREM Info &gt;&gt; Certificate Cipher.</t>
    </r>
    <r>
      <rPr>
        <sz val="11"/>
        <color rgb="FF000000"/>
        <rFont val="Calibri"/>
      </rPr>
      <t xml:space="preserve">
</t>
    </r>
    <r>
      <rPr>
        <sz val="11"/>
        <color rgb="FF000000"/>
        <rFont val="Calibri"/>
      </rPr>
      <t>If the value is not set to Modern Mode (TLS 1.2+), this is a finding.</t>
    </r>
  </si>
  <si>
    <t>V-272630</t>
  </si>
  <si>
    <r>
      <rPr>
        <sz val="11"/>
        <rFont val="Calibri"/>
      </rPr>
      <t>CylanceON-PREM must be configured to show the standard mandatory DOD Notice and Consent Banner before granting access to CylanceON-PREM.</t>
    </r>
  </si>
  <si>
    <r>
      <rPr>
        <sz val="11"/>
        <color rgb="FF000000"/>
        <rFont val="Calibri"/>
      </rPr>
      <t>Verify Login Screen Banner.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Login Screen Banner and click "Edit".</t>
    </r>
    <r>
      <rPr>
        <sz val="11"/>
        <color rgb="FF000000"/>
        <rFont val="Calibri"/>
      </rPr>
      <t xml:space="preserve">
</t>
    </r>
    <r>
      <rPr>
        <sz val="11"/>
        <color rgb="FF000000"/>
        <rFont val="Calibri"/>
      </rPr>
      <t>4. Enable Login Screen Banner.</t>
    </r>
    <r>
      <rPr>
        <sz val="11"/>
        <color rgb="FF000000"/>
        <rFont val="Calibri"/>
      </rPr>
      <t xml:space="preserve">
</t>
    </r>
    <r>
      <rPr>
        <sz val="11"/>
        <color rgb="FF000000"/>
        <rFont val="Calibri"/>
      </rPr>
      <t>5. Fill in the Title and Message fields with the standard DOD Notice and Consent Banner as shown in the Discussion.</t>
    </r>
    <r>
      <rPr>
        <sz val="11"/>
        <color rgb="FF000000"/>
        <rFont val="Calibri"/>
      </rPr>
      <t xml:space="preserve">
</t>
    </r>
    <r>
      <rPr>
        <sz val="11"/>
        <color rgb="FF000000"/>
        <rFont val="Calibri"/>
      </rPr>
      <t>6. Click the green check to save.</t>
    </r>
  </si>
  <si>
    <r>
      <rPr>
        <sz val="11"/>
        <color rgb="FF000000"/>
        <rFont val="Calibri"/>
      </rPr>
      <t>Presentation of the standard DOD Notice and Consent Banner is required to ensure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Use the following verbiage: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Satisfies: SRG-APP-000068, SRG-APP-000069, SRG-APP-000070</t>
    </r>
  </si>
  <si>
    <r>
      <rPr>
        <sz val="11"/>
        <color rgb="FF000000"/>
        <rFont val="Calibri"/>
      </rPr>
      <t>Verify Login Screen Banner.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the Login Screen Banner and click "Edit".</t>
    </r>
    <r>
      <rPr>
        <sz val="11"/>
        <color rgb="FF000000"/>
        <rFont val="Calibri"/>
      </rPr>
      <t xml:space="preserve">
</t>
    </r>
    <r>
      <rPr>
        <sz val="11"/>
        <color rgb="FF000000"/>
        <rFont val="Calibri"/>
      </rPr>
      <t>If the Login Screen Banner is not enabled or is not configured to display the standard DOD Notice and Consent Banner, this is a finding.</t>
    </r>
  </si>
  <si>
    <t>V-272631</t>
  </si>
  <si>
    <r>
      <rPr>
        <sz val="11"/>
        <rFont val="Calibri"/>
      </rPr>
      <t>Session-only-based cookies must be enabled.</t>
    </r>
  </si>
  <si>
    <r>
      <rPr>
        <sz val="11"/>
        <color rgb="FF000000"/>
        <rFont val="Calibri"/>
      </rPr>
      <t>Set the policy value for "Computer Configuration/Administrative Templates/Microsoft Edge/Content settings/Configure cookies" to "Enabled" with the option value set to "Keep cookies for the duration of the session, except ones listed in 'SaveCookiesOnExit'".</t>
    </r>
  </si>
  <si>
    <r>
      <rPr>
        <sz val="11"/>
        <color rgb="FF000000"/>
        <rFont val="Calibri"/>
      </rPr>
      <t xml:space="preserve">Cookies must only be allowed per session and only for approved URLs, as permanently stored cookies can be used for malicious intent. </t>
    </r>
    <r>
      <rPr>
        <sz val="11"/>
        <color rgb="FF000000"/>
        <rFont val="Calibri"/>
      </rPr>
      <t xml:space="preserve">
</t>
    </r>
    <r>
      <rPr>
        <sz val="11"/>
        <color rgb="FF000000"/>
        <rFont val="Calibri"/>
      </rPr>
      <t>Approved URLs may be allowlisted via the "CookiesAllowedForUrls" or "SaveCookiesOnExit" policy settings, but these are not requirements.</t>
    </r>
  </si>
  <si>
    <r>
      <rPr>
        <sz val="11"/>
        <color rgb="FF000000"/>
        <rFont val="Calibri"/>
      </rPr>
      <t>Verify the policy value for "Computer Configuration/Administrative Templates/Microsoft Edge/Content settings/Configure cookies" is set to "Enabled" with the option value set to "Keep cookies for the duration of the session, except ones listed in 'SaveCookiesOnExit'".</t>
    </r>
    <r>
      <rPr>
        <sz val="11"/>
        <color rgb="FF000000"/>
        <rFont val="Calibri"/>
      </rPr>
      <t xml:space="preserve">
</t>
    </r>
    <r>
      <rPr>
        <sz val="11"/>
        <color rgb="FF000000"/>
        <rFont val="Calibri"/>
      </rPr>
      <t>Use the Windows Registry Editor to navigate to the following key:</t>
    </r>
    <r>
      <rPr>
        <sz val="11"/>
        <color rgb="FF000000"/>
        <rFont val="Calibri"/>
      </rPr>
      <t xml:space="preserve">
</t>
    </r>
    <r>
      <rPr>
        <sz val="11"/>
        <color rgb="FF000000"/>
        <rFont val="Calibri"/>
      </rPr>
      <t>HKLM\SOFTWARE\Policies\Microsoft\Edge</t>
    </r>
    <r>
      <rPr>
        <sz val="11"/>
        <color rgb="FF000000"/>
        <rFont val="Calibri"/>
      </rPr>
      <t xml:space="preserve">
</t>
    </r>
    <r>
      <rPr>
        <sz val="11"/>
        <color rgb="FF000000"/>
        <rFont val="Calibri"/>
      </rPr>
      <t>If the value for "DefaultCookiesSetting" is not set to "REG_DWORD = 4", this is a finding.</t>
    </r>
  </si>
  <si>
    <t>V-272632</t>
  </si>
  <si>
    <r>
      <rPr>
        <sz val="11"/>
        <rFont val="Calibri"/>
      </rPr>
      <t>CylanceON-PREM must be configured to support integration with a third-party Security Information and Event Management (SIEM) to support notifications.</t>
    </r>
  </si>
  <si>
    <r>
      <rPr>
        <sz val="11"/>
        <color rgb="FF000000"/>
        <rFont val="Calibri"/>
      </rPr>
      <t>Configure SIEM.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Syslog/SIEM.</t>
    </r>
    <r>
      <rPr>
        <sz val="11"/>
        <color rgb="FF000000"/>
        <rFont val="Calibri"/>
      </rPr>
      <t xml:space="preserve">
</t>
    </r>
    <r>
      <rPr>
        <sz val="11"/>
        <color rgb="FF000000"/>
        <rFont val="Calibri"/>
      </rPr>
      <t>4. Click on the edit button beside Syslog/SIEM.</t>
    </r>
    <r>
      <rPr>
        <sz val="11"/>
        <color rgb="FF000000"/>
        <rFont val="Calibri"/>
      </rPr>
      <t xml:space="preserve">
</t>
    </r>
    <r>
      <rPr>
        <sz val="11"/>
        <color rgb="FF000000"/>
        <rFont val="Calibri"/>
      </rPr>
      <t>5. Slide the button to enable.</t>
    </r>
    <r>
      <rPr>
        <sz val="11"/>
        <color rgb="FF000000"/>
        <rFont val="Calibri"/>
      </rPr>
      <t xml:space="preserve">
</t>
    </r>
    <r>
      <rPr>
        <sz val="11"/>
        <color rgb="FF000000"/>
        <rFont val="Calibri"/>
      </rPr>
      <t>6. Populate the Syslog/SIEM configuration.</t>
    </r>
    <r>
      <rPr>
        <sz val="11"/>
        <color rgb="FF000000"/>
        <rFont val="Calibri"/>
      </rPr>
      <t xml:space="preserve">
</t>
    </r>
    <r>
      <rPr>
        <sz val="11"/>
        <color rgb="FF000000"/>
        <rFont val="Calibri"/>
      </rPr>
      <t>7. Click the green check to save.</t>
    </r>
  </si>
  <si>
    <r>
      <rPr>
        <sz val="11"/>
        <color rgb="FF000000"/>
        <rFont val="Calibri"/>
      </rPr>
      <t>Integrating a Central Log Server for managing audit records enhances security monitoring, incident response, and compliance efforts. By providing centralized logging, real-time analysis, and automated alerting, a Central Log Server allows CylanceON-PREM to maintain a robust security posture and effectively respond to potential threats, ultimately contributing to the organization's overall security strategy.</t>
    </r>
    <r>
      <rPr>
        <sz val="11"/>
        <color rgb="FF000000"/>
        <rFont val="Calibri"/>
      </rPr>
      <t xml:space="preserve">
</t>
    </r>
    <r>
      <rPr>
        <sz val="11"/>
        <color rgb="FF000000"/>
        <rFont val="Calibri"/>
      </rPr>
      <t>Satisfies: SRG-APP-000108, SRG-APP-000115, SRG-APP-000125, SRG-APP-000126, SRG-APP-000181, SRG-APP-000291, SRG-APP-000292, SRG-APP-000293, SRG-APP-000294, SRG-APP-000320, SRG-APP-000358, SRG-APP-000360, SRG-APP-000474, SRG-APP-000515, SRG-APP-000745, SRG-APP-000795</t>
    </r>
  </si>
  <si>
    <r>
      <rPr>
        <sz val="11"/>
        <color rgb="FF000000"/>
        <rFont val="Calibri"/>
      </rPr>
      <t>Verify SIEM,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Syslog/SIEM.</t>
    </r>
    <r>
      <rPr>
        <sz val="11"/>
        <color rgb="FF000000"/>
        <rFont val="Calibri"/>
      </rPr>
      <t xml:space="preserve">
</t>
    </r>
    <r>
      <rPr>
        <sz val="11"/>
        <color rgb="FF000000"/>
        <rFont val="Calibri"/>
      </rPr>
      <t>If Syslog/SIEM is not enabled or the settings are not configured correctly, this is a finding.</t>
    </r>
  </si>
  <si>
    <t>V-272633</t>
  </si>
  <si>
    <r>
      <rPr>
        <sz val="11"/>
        <rFont val="Calibri"/>
      </rPr>
      <t>CylanceON-PREM must be configured with only one local Role to be used by the account of last resort in the event the authentication server is unavailable.</t>
    </r>
  </si>
  <si>
    <r>
      <rPr>
        <sz val="11"/>
        <color rgb="FF000000"/>
        <rFont val="Calibri"/>
      </rPr>
      <t xml:space="preserve">Remove any local Roles except for Administrator (break-glass user role). Administrator privileges are required. </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ACCESS MANAGEMENT &gt;&gt; Role Management.</t>
    </r>
    <r>
      <rPr>
        <sz val="11"/>
        <color rgb="FF000000"/>
        <rFont val="Calibri"/>
      </rPr>
      <t xml:space="preserve">
</t>
    </r>
    <r>
      <rPr>
        <sz val="11"/>
        <color rgb="FF000000"/>
        <rFont val="Calibri"/>
      </rPr>
      <t>3. Under "Action", click the trashcan icon.</t>
    </r>
    <r>
      <rPr>
        <sz val="11"/>
        <color rgb="FF000000"/>
        <rFont val="Calibri"/>
      </rPr>
      <t xml:space="preserve">
</t>
    </r>
    <r>
      <rPr>
        <sz val="11"/>
        <color rgb="FF000000"/>
        <rFont val="Calibri"/>
      </rPr>
      <t>(Note: If users are associated with the Role, the trash can icon will not exist. The user will need to be deleted first. CYLN-OP-000685)</t>
    </r>
    <r>
      <rPr>
        <sz val="11"/>
        <color rgb="FF000000"/>
        <rFont val="Calibri"/>
      </rPr>
      <t xml:space="preserve">
</t>
    </r>
    <r>
      <rPr>
        <sz val="11"/>
        <color rgb="FF000000"/>
        <rFont val="Calibri"/>
      </rPr>
      <t>4. Click "Remove Role".</t>
    </r>
  </si>
  <si>
    <r>
      <rPr>
        <sz val="11"/>
        <color rgb="FF000000"/>
        <rFont val="Calibri"/>
      </rPr>
      <t>CylanceON-PREM uses a third-party identity provider (IDP) for access. The use of a "break glass" account is a critical failsafe measure for emergency situations where normal administrative access is unavailable.</t>
    </r>
  </si>
  <si>
    <r>
      <rPr>
        <sz val="11"/>
        <color rgb="FF000000"/>
        <rFont val="Calibri"/>
      </rPr>
      <t>Verify only Administrator (break-glass user) role is local.</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ACCESS MANAGEMENT &gt;&gt; Role Management.</t>
    </r>
    <r>
      <rPr>
        <sz val="11"/>
        <color rgb="FF000000"/>
        <rFont val="Calibri"/>
      </rPr>
      <t xml:space="preserve">
</t>
    </r>
    <r>
      <rPr>
        <sz val="11"/>
        <color rgb="FF000000"/>
        <rFont val="Calibri"/>
      </rPr>
      <t>3. Observe the list of Roles.</t>
    </r>
    <r>
      <rPr>
        <sz val="11"/>
        <color rgb="FF000000"/>
        <rFont val="Calibri"/>
      </rPr>
      <t xml:space="preserve">
</t>
    </r>
    <r>
      <rPr>
        <sz val="11"/>
        <color rgb="FF000000"/>
        <rFont val="Calibri"/>
      </rPr>
      <t>If any Roles other than break-glass/Admin Role exist, this is a finding.</t>
    </r>
  </si>
  <si>
    <t>V-272634</t>
  </si>
  <si>
    <r>
      <rPr>
        <sz val="11"/>
        <rFont val="Calibri"/>
      </rPr>
      <t>CylanceON-PREM must be configured to send alerts via Simple Mail Transfer Protocol (SMTP).</t>
    </r>
  </si>
  <si>
    <r>
      <rPr>
        <sz val="11"/>
        <color rgb="FF000000"/>
        <rFont val="Calibri"/>
      </rPr>
      <t xml:space="preserve">Configure SMTP Settings. Administrator privileges are required. </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SMTP and click on the edit button.</t>
    </r>
    <r>
      <rPr>
        <sz val="11"/>
        <color rgb="FF000000"/>
        <rFont val="Calibri"/>
      </rPr>
      <t xml:space="preserve">
</t>
    </r>
    <r>
      <rPr>
        <sz val="11"/>
        <color rgb="FF000000"/>
        <rFont val="Calibri"/>
      </rPr>
      <t>4. Slide the button to enable.</t>
    </r>
    <r>
      <rPr>
        <sz val="11"/>
        <color rgb="FF000000"/>
        <rFont val="Calibri"/>
      </rPr>
      <t xml:space="preserve">
</t>
    </r>
    <r>
      <rPr>
        <sz val="11"/>
        <color rgb="FF000000"/>
        <rFont val="Calibri"/>
      </rPr>
      <t>5. Populate the Syslog/SIEM configuration.</t>
    </r>
    <r>
      <rPr>
        <sz val="11"/>
        <color rgb="FF000000"/>
        <rFont val="Calibri"/>
      </rPr>
      <t xml:space="preserve">
</t>
    </r>
    <r>
      <rPr>
        <sz val="11"/>
        <color rgb="FF000000"/>
        <rFont val="Calibri"/>
      </rPr>
      <t>6. Click the green check to save.</t>
    </r>
  </si>
  <si>
    <r>
      <rPr>
        <sz val="11"/>
        <color rgb="FF000000"/>
        <rFont val="Calibri"/>
      </rPr>
      <t>Failure to notify personnel of failed tests introduces a risk to the system. Corrective action and the unsecure condition(s) will remain.</t>
    </r>
    <r>
      <rPr>
        <sz val="11"/>
        <color rgb="FF000000"/>
        <rFont val="Calibri"/>
      </rPr>
      <t xml:space="preserve">
</t>
    </r>
    <r>
      <rPr>
        <sz val="11"/>
        <color rgb="FF000000"/>
        <rFont val="Calibri"/>
      </rPr>
      <t>Satisfies: SRG-APP-000275, SRG-APP-000279, SRG-APP-000940</t>
    </r>
  </si>
  <si>
    <r>
      <rPr>
        <sz val="11"/>
        <color rgb="FF000000"/>
        <rFont val="Calibri"/>
      </rPr>
      <t>Verify SMTP Settings.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SMTP.</t>
    </r>
    <r>
      <rPr>
        <sz val="11"/>
        <color rgb="FF000000"/>
        <rFont val="Calibri"/>
      </rPr>
      <t xml:space="preserve">
</t>
    </r>
    <r>
      <rPr>
        <sz val="11"/>
        <color rgb="FF000000"/>
        <rFont val="Calibri"/>
      </rPr>
      <t xml:space="preserve">If SMTP is not enabled, this is a finding. </t>
    </r>
    <r>
      <rPr>
        <sz val="11"/>
        <color rgb="FF000000"/>
        <rFont val="Calibri"/>
      </rPr>
      <t xml:space="preserve">
</t>
    </r>
    <r>
      <rPr>
        <sz val="11"/>
        <color rgb="FF000000"/>
        <rFont val="Calibri"/>
      </rPr>
      <t>If SMTP settings are not populated and event type notifications not enabled, this is a finding.</t>
    </r>
  </si>
  <si>
    <t>V-272635</t>
  </si>
  <si>
    <r>
      <rPr>
        <sz val="11"/>
        <rFont val="Calibri"/>
      </rPr>
      <t>CylanceON-PREM must enforce that all files accessed are evaluated against the AI model for potential threats.</t>
    </r>
  </si>
  <si>
    <r>
      <rPr>
        <sz val="11"/>
        <color rgb="FF000000"/>
        <rFont val="Calibri"/>
      </rPr>
      <t>Configure Background Threat Detection and File Watcher settings to enabled. Administrator rights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POLICIES.</t>
    </r>
    <r>
      <rPr>
        <sz val="11"/>
        <color rgb="FF000000"/>
        <rFont val="Calibri"/>
      </rPr>
      <t xml:space="preserve">
</t>
    </r>
    <r>
      <rPr>
        <sz val="11"/>
        <color rgb="FF000000"/>
        <rFont val="Calibri"/>
      </rPr>
      <t>3. Under "Action", choose "Edit".</t>
    </r>
    <r>
      <rPr>
        <sz val="11"/>
        <color rgb="FF000000"/>
        <rFont val="Calibri"/>
      </rPr>
      <t xml:space="preserve">
</t>
    </r>
    <r>
      <rPr>
        <sz val="11"/>
        <color rgb="FF000000"/>
        <rFont val="Calibri"/>
      </rPr>
      <t>4. Enable "Background Threat Detection".</t>
    </r>
    <r>
      <rPr>
        <sz val="11"/>
        <color rgb="FF000000"/>
        <rFont val="Calibri"/>
      </rPr>
      <t xml:space="preserve">
</t>
    </r>
    <r>
      <rPr>
        <sz val="11"/>
        <color rgb="FF000000"/>
        <rFont val="Calibri"/>
      </rPr>
      <t>5. Enable "File Watcher".</t>
    </r>
    <r>
      <rPr>
        <sz val="11"/>
        <color rgb="FF000000"/>
        <rFont val="Calibri"/>
      </rPr>
      <t xml:space="preserve">
</t>
    </r>
    <r>
      <rPr>
        <sz val="11"/>
        <color rgb="FF000000"/>
        <rFont val="Calibri"/>
      </rPr>
      <t>6. Click "Save Policy &amp; Finish".</t>
    </r>
  </si>
  <si>
    <r>
      <rPr>
        <sz val="11"/>
        <color rgb="FF000000"/>
        <rFont val="Calibri"/>
      </rPr>
      <t>CylanceON-PREM enforces file evaluations against its AI model to ensure proactive, predictive, and comprehensive security. Failure to scan files introduces a potential risk to the system.</t>
    </r>
  </si>
  <si>
    <r>
      <rPr>
        <sz val="11"/>
        <color rgb="FF000000"/>
        <rFont val="Calibri"/>
      </rPr>
      <t>Verify Background Threat Detection and File Watcher settings are enabled. Administrator rights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POLICIES.</t>
    </r>
    <r>
      <rPr>
        <sz val="11"/>
        <color rgb="FF000000"/>
        <rFont val="Calibri"/>
      </rPr>
      <t xml:space="preserve">
</t>
    </r>
    <r>
      <rPr>
        <sz val="11"/>
        <color rgb="FF000000"/>
        <rFont val="Calibri"/>
      </rPr>
      <t>3. Click on each device policy.</t>
    </r>
    <r>
      <rPr>
        <sz val="11"/>
        <color rgb="FF000000"/>
        <rFont val="Calibri"/>
      </rPr>
      <t xml:space="preserve">
</t>
    </r>
    <r>
      <rPr>
        <sz val="11"/>
        <color rgb="FF000000"/>
        <rFont val="Calibri"/>
      </rPr>
      <t>If Background Threat Detection or File Watcher settings are disabled, this is a finding.</t>
    </r>
    <r>
      <rPr>
        <sz val="11"/>
        <color rgb="FF000000"/>
        <rFont val="Calibri"/>
      </rPr>
      <t xml:space="preserve">
</t>
    </r>
    <r>
      <rPr>
        <sz val="11"/>
        <color rgb="FF000000"/>
        <rFont val="Calibri"/>
      </rPr>
      <t>If there are no enabled policies, this is a finding.</t>
    </r>
  </si>
  <si>
    <t>V-272636</t>
  </si>
  <si>
    <r>
      <rPr>
        <sz val="11"/>
        <rFont val="Calibri"/>
      </rPr>
      <t>CylanceON-PREM must be configured with only one local account to be used as the account of last resort in the event the authentication server is unavailable.</t>
    </r>
  </si>
  <si>
    <r>
      <rPr>
        <sz val="11"/>
        <color rgb="FF000000"/>
        <rFont val="Calibri"/>
      </rPr>
      <t>Remove any local users except for the break-glass/Admin user.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ACCESS MANAGEMENT &gt;&gt; User Management.</t>
    </r>
    <r>
      <rPr>
        <sz val="11"/>
        <color rgb="FF000000"/>
        <rFont val="Calibri"/>
      </rPr>
      <t xml:space="preserve">
</t>
    </r>
    <r>
      <rPr>
        <sz val="11"/>
        <color rgb="FF000000"/>
        <rFont val="Calibri"/>
      </rPr>
      <t>3. Under "Action", click the kebab icon.</t>
    </r>
    <r>
      <rPr>
        <sz val="11"/>
        <color rgb="FF000000"/>
        <rFont val="Calibri"/>
      </rPr>
      <t xml:space="preserve">
</t>
    </r>
    <r>
      <rPr>
        <sz val="11"/>
        <color rgb="FF000000"/>
        <rFont val="Calibri"/>
      </rPr>
      <t>4. Select "Delete".</t>
    </r>
    <r>
      <rPr>
        <sz val="11"/>
        <color rgb="FF000000"/>
        <rFont val="Calibri"/>
      </rPr>
      <t xml:space="preserve">
</t>
    </r>
    <r>
      <rPr>
        <sz val="11"/>
        <color rgb="FF000000"/>
        <rFont val="Calibri"/>
      </rPr>
      <t>5. Click "Remove User".</t>
    </r>
    <r>
      <rPr>
        <sz val="11"/>
        <color rgb="FF000000"/>
        <rFont val="Calibri"/>
      </rPr>
      <t xml:space="preserve">
</t>
    </r>
    <r>
      <rPr>
        <sz val="11"/>
        <color rgb="FF000000"/>
        <rFont val="Calibri"/>
      </rPr>
      <t>Edit the break-glass/Admin user to not use a default name or password. Protect these credentials in accordance with internal policies.</t>
    </r>
  </si>
  <si>
    <r>
      <rPr>
        <sz val="11"/>
        <color rgb="FF000000"/>
        <rFont val="Calibri"/>
      </rPr>
      <t>there must not be local users/roles within CylanceON-PREM. Manually verifying local users and roles ensures that unauthorized users do not gain access to sensitive resources.</t>
    </r>
  </si>
  <si>
    <r>
      <rPr>
        <sz val="11"/>
        <color rgb="FF000000"/>
        <rFont val="Calibri"/>
      </rPr>
      <t>Verify that only admin break-glass user is local.</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ACCESS MANAGEMENT &gt;&gt; User Management.</t>
    </r>
    <r>
      <rPr>
        <sz val="11"/>
        <color rgb="FF000000"/>
        <rFont val="Calibri"/>
      </rPr>
      <t xml:space="preserve">
</t>
    </r>
    <r>
      <rPr>
        <sz val="11"/>
        <color rgb="FF000000"/>
        <rFont val="Calibri"/>
      </rPr>
      <t>3. Observe the list of users.</t>
    </r>
    <r>
      <rPr>
        <sz val="11"/>
        <color rgb="FF000000"/>
        <rFont val="Calibri"/>
      </rPr>
      <t xml:space="preserve">
</t>
    </r>
    <r>
      <rPr>
        <sz val="11"/>
        <color rgb="FF000000"/>
        <rFont val="Calibri"/>
      </rPr>
      <t>If any users other than break-glass/Admin user exist, this is a finding.</t>
    </r>
    <r>
      <rPr>
        <sz val="11"/>
        <color rgb="FF000000"/>
        <rFont val="Calibri"/>
      </rPr>
      <t xml:space="preserve">
</t>
    </r>
    <r>
      <rPr>
        <sz val="11"/>
        <color rgb="FF000000"/>
        <rFont val="Calibri"/>
      </rPr>
      <t>If the break-glass/Admin user is using the default name or password, this is a finding.</t>
    </r>
  </si>
  <si>
    <t>V-272637</t>
  </si>
  <si>
    <r>
      <rPr>
        <sz val="11"/>
        <rFont val="Calibri"/>
      </rPr>
      <t>CylanceON-PREM must be configured to use an external database if users exceed 30,000.</t>
    </r>
  </si>
  <si>
    <r>
      <rPr>
        <sz val="11"/>
        <color rgb="FF000000"/>
        <rFont val="Calibri"/>
      </rPr>
      <t>If there are less than 30,000 users, this requirement is Not Applicable.</t>
    </r>
    <r>
      <rPr>
        <sz val="11"/>
        <color rgb="FF000000"/>
        <rFont val="Calibri"/>
      </rPr>
      <t xml:space="preserve">
</t>
    </r>
    <r>
      <rPr>
        <sz val="11"/>
        <color rgb="FF000000"/>
        <rFont val="Calibri"/>
      </rPr>
      <t>To install CylanceON-PREM with an external database, configure the virtual appliance during setup to use the chosen external database, specifying details such as the database server address, credentials, and database name, instead of relying on the default internal database included with the appliance. After reinstalling, verify with the database administrator (DBA) that the requirement is met.</t>
    </r>
    <r>
      <rPr>
        <sz val="11"/>
        <color rgb="FF000000"/>
        <rFont val="Calibri"/>
      </rPr>
      <t xml:space="preserve">
</t>
    </r>
    <r>
      <rPr>
        <sz val="11"/>
        <color rgb="FF000000"/>
        <rFont val="Calibri"/>
      </rPr>
      <t>Refer to https://docs.blackberry.com/en/unified-endpoint-security/cylanceonprem/cylance-on-prem-administration-guide/Configure_CylanceON-PREM_Virtual_Appliance/External_Database_Overview.</t>
    </r>
  </si>
  <si>
    <r>
      <rPr>
        <sz val="11"/>
        <color rgb="FF000000"/>
        <rFont val="Calibri"/>
      </rPr>
      <t>Exhausting audit log storage will introduce failures in audit logging, which will result in loss of security monitoring information.</t>
    </r>
    <r>
      <rPr>
        <sz val="11"/>
        <color rgb="FF000000"/>
        <rFont val="Calibri"/>
      </rPr>
      <t xml:space="preserve">
</t>
    </r>
    <r>
      <rPr>
        <sz val="11"/>
        <color rgb="FF000000"/>
        <rFont val="Calibri"/>
      </rPr>
      <t>Satisfies: SRG-APP-000357, SRG-APP-000359</t>
    </r>
  </si>
  <si>
    <r>
      <rPr>
        <sz val="11"/>
        <color rgb="FF000000"/>
        <rFont val="Calibri"/>
      </rPr>
      <t>If there are less than 30,000 users, this requirement is Not Applicable.</t>
    </r>
    <r>
      <rPr>
        <sz val="11"/>
        <color rgb="FF000000"/>
        <rFont val="Calibri"/>
      </rPr>
      <t xml:space="preserve">
</t>
    </r>
    <r>
      <rPr>
        <sz val="11"/>
        <color rgb="FF000000"/>
        <rFont val="Calibri"/>
      </rPr>
      <t>Verify external database.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View Database Connection Settings.</t>
    </r>
    <r>
      <rPr>
        <sz val="11"/>
        <color rgb="FF000000"/>
        <rFont val="Calibri"/>
      </rPr>
      <t xml:space="preserve">
</t>
    </r>
    <r>
      <rPr>
        <sz val="11"/>
        <color rgb="FF000000"/>
        <rFont val="Calibri"/>
      </rPr>
      <t>If no database settings are found, the system was installed with the local database, and default size settings are used, this is a finding.</t>
    </r>
  </si>
  <si>
    <t>V-272638</t>
  </si>
  <si>
    <r>
      <rPr>
        <sz val="11"/>
        <rFont val="Calibri"/>
      </rPr>
      <t>CylanceON-PREM must disable all functions, ports, protocols and services not required.</t>
    </r>
  </si>
  <si>
    <r>
      <rPr>
        <sz val="11"/>
        <color rgb="FF000000"/>
        <rFont val="Calibri"/>
      </rPr>
      <t xml:space="preserve">Configure ports to external subordinate services such as syslog/SEIM, SMTP, etc. Administrator privileges are required. </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 xml:space="preserve">3. Disable nonrequired features. </t>
    </r>
    <r>
      <rPr>
        <sz val="11"/>
        <color rgb="FF000000"/>
        <rFont val="Calibri"/>
      </rPr>
      <t xml:space="preserve">
</t>
    </r>
    <r>
      <rPr>
        <sz val="11"/>
        <color rgb="FF000000"/>
        <rFont val="Calibri"/>
      </rPr>
      <t>4. Ensure the ports used are accurate.</t>
    </r>
    <r>
      <rPr>
        <sz val="11"/>
        <color rgb="FF000000"/>
        <rFont val="Calibri"/>
      </rPr>
      <t xml:space="preserve">
</t>
    </r>
    <r>
      <rPr>
        <sz val="11"/>
        <color rgb="FF000000"/>
        <rFont val="Calibri"/>
      </rPr>
      <t>5. Check with subordinate systems administrators to verify and correct port settings as necessary.</t>
    </r>
    <r>
      <rPr>
        <sz val="11"/>
        <color rgb="FF000000"/>
        <rFont val="Calibri"/>
      </rPr>
      <t xml:space="preserve">
</t>
    </r>
    <r>
      <rPr>
        <sz val="11"/>
        <color rgb="FF000000"/>
        <rFont val="Calibri"/>
      </rPr>
      <t>6. Reboot the server.</t>
    </r>
  </si>
  <si>
    <r>
      <rPr>
        <sz val="11"/>
        <color rgb="FF000000"/>
        <rFont val="Calibri"/>
      </rPr>
      <t>Unnecessary or unsecured ports, protocols, and services present many risks for attackers and may go undetected.</t>
    </r>
  </si>
  <si>
    <r>
      <rPr>
        <sz val="11"/>
        <color rgb="FF000000"/>
        <rFont val="Calibri"/>
      </rPr>
      <t>Verify port configuration to external subordinate services such as syslog/SEIM, SMTP, etc.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Review settings.</t>
    </r>
    <r>
      <rPr>
        <sz val="11"/>
        <color rgb="FF000000"/>
        <rFont val="Calibri"/>
      </rPr>
      <t xml:space="preserve">
</t>
    </r>
    <r>
      <rPr>
        <sz val="11"/>
        <color rgb="FF000000"/>
        <rFont val="Calibri"/>
      </rPr>
      <t>4. Verify the ports used are accurate.</t>
    </r>
    <r>
      <rPr>
        <sz val="11"/>
        <color rgb="FF000000"/>
        <rFont val="Calibri"/>
      </rPr>
      <t xml:space="preserve">
</t>
    </r>
    <r>
      <rPr>
        <sz val="11"/>
        <color rgb="FF000000"/>
        <rFont val="Calibri"/>
      </rPr>
      <t>If any ports are being used that are not required, this is a finding.</t>
    </r>
  </si>
  <si>
    <t>V-272639</t>
  </si>
  <si>
    <r>
      <rPr>
        <sz val="11"/>
        <rFont val="Calibri"/>
      </rPr>
      <t>CylanceON-PREM must be configured with a DOD issued certificate (or another authorizing official [AO]-approved certificate).</t>
    </r>
  </si>
  <si>
    <r>
      <rPr>
        <sz val="11"/>
        <color rgb="FF000000"/>
        <rFont val="Calibri"/>
      </rPr>
      <t xml:space="preserve">Configure Certificate-Based Authentication Settings. Administrator privileges are required. </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Certificate-Based Authentication.</t>
    </r>
    <r>
      <rPr>
        <sz val="11"/>
        <color rgb="FF000000"/>
        <rFont val="Calibri"/>
      </rPr>
      <t xml:space="preserve">
</t>
    </r>
    <r>
      <rPr>
        <sz val="11"/>
        <color rgb="FF000000"/>
        <rFont val="Calibri"/>
      </rPr>
      <t>4. Click "Edit" to open configuration.</t>
    </r>
    <r>
      <rPr>
        <sz val="11"/>
        <color rgb="FF000000"/>
        <rFont val="Calibri"/>
      </rPr>
      <t xml:space="preserve">
</t>
    </r>
    <r>
      <rPr>
        <sz val="11"/>
        <color rgb="FF000000"/>
        <rFont val="Calibri"/>
      </rPr>
      <t>5. Turn on the Certificate-Based Authentication setting.</t>
    </r>
    <r>
      <rPr>
        <sz val="11"/>
        <color rgb="FF000000"/>
        <rFont val="Calibri"/>
      </rPr>
      <t xml:space="preserve">
</t>
    </r>
    <r>
      <rPr>
        <sz val="11"/>
        <color rgb="FF000000"/>
        <rFont val="Calibri"/>
      </rPr>
      <t>6. Click "Add Certificate".</t>
    </r>
    <r>
      <rPr>
        <sz val="11"/>
        <color rgb="FF000000"/>
        <rFont val="Calibri"/>
      </rPr>
      <t xml:space="preserve">
</t>
    </r>
    <r>
      <rPr>
        <sz val="11"/>
        <color rgb="FF000000"/>
        <rFont val="Calibri"/>
      </rPr>
      <t>7. Browse for the file or drag and drop the file to upload it. (Note: The certificate must be a DOD-issued certificate or other AO-approved certificate.)</t>
    </r>
    <r>
      <rPr>
        <sz val="11"/>
        <color rgb="FF000000"/>
        <rFont val="Calibri"/>
      </rPr>
      <t xml:space="preserve">
</t>
    </r>
    <r>
      <rPr>
        <sz val="11"/>
        <color rgb="FF000000"/>
        <rFont val="Calibri"/>
      </rPr>
      <t>8. Click "Upload Certificate".</t>
    </r>
    <r>
      <rPr>
        <sz val="11"/>
        <color rgb="FF000000"/>
        <rFont val="Calibri"/>
      </rPr>
      <t xml:space="preserve">
</t>
    </r>
    <r>
      <rPr>
        <sz val="11"/>
        <color rgb="FF000000"/>
        <rFont val="Calibri"/>
      </rPr>
      <t>9. Click the green check to save changes.</t>
    </r>
  </si>
  <si>
    <r>
      <rPr>
        <sz val="11"/>
        <color rgb="FF000000"/>
        <rFont val="Calibri"/>
      </rPr>
      <t xml:space="preserve">The DOD will only accept PKI certificates obtained from a DOD-approved internal or external certificate authority. Reliance on certificate authorities (CAs) for the establishment of secure sessions includes, for example, the use of TLS certificates. </t>
    </r>
    <r>
      <rPr>
        <sz val="11"/>
        <color rgb="FF000000"/>
        <rFont val="Calibri"/>
      </rPr>
      <t xml:space="preserve">
</t>
    </r>
    <r>
      <rPr>
        <sz val="11"/>
        <color rgb="FF000000"/>
        <rFont val="Calibri"/>
      </rPr>
      <t>This requirement focuses on communications protection for the CylanceON-PREM session rather than for the network packet.</t>
    </r>
    <r>
      <rPr>
        <sz val="11"/>
        <color rgb="FF000000"/>
        <rFont val="Calibri"/>
      </rPr>
      <t xml:space="preserve">
</t>
    </r>
    <r>
      <rPr>
        <sz val="11"/>
        <color rgb="FF000000"/>
        <rFont val="Calibri"/>
      </rPr>
      <t>This requirement applies to applications that use communications sessions. This includes, but is not limited to, web-based applications and Service-Oriented Architectures (SOAs).</t>
    </r>
    <r>
      <rPr>
        <sz val="11"/>
        <color rgb="FF000000"/>
        <rFont val="Calibri"/>
      </rPr>
      <t xml:space="preserve">
</t>
    </r>
    <r>
      <rPr>
        <sz val="11"/>
        <color rgb="FF000000"/>
        <rFont val="Calibri"/>
      </rPr>
      <t>Using a trusted access credential reduces risk of unauthorized access.</t>
    </r>
    <r>
      <rPr>
        <sz val="11"/>
        <color rgb="FF000000"/>
        <rFont val="Calibri"/>
      </rPr>
      <t xml:space="preserve">
</t>
    </r>
    <r>
      <rPr>
        <sz val="11"/>
        <color rgb="FF000000"/>
        <rFont val="Calibri"/>
      </rPr>
      <t>Satisfies: SRG-APP-000391, SRG-APP-000175, SRG-APP-000392, SRG-APP-000402, SRG-APP-000403, SRG-APP-000427</t>
    </r>
  </si>
  <si>
    <r>
      <rPr>
        <sz val="11"/>
        <color rgb="FF000000"/>
        <rFont val="Calibri"/>
      </rPr>
      <t>Verify Certificate-Based Authentication Settings.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Find Certificate-Based Authentication.</t>
    </r>
    <r>
      <rPr>
        <sz val="11"/>
        <color rgb="FF000000"/>
        <rFont val="Calibri"/>
      </rPr>
      <t xml:space="preserve">
</t>
    </r>
    <r>
      <rPr>
        <sz val="11"/>
        <color rgb="FF000000"/>
        <rFont val="Calibri"/>
      </rPr>
      <t>4. Click "Edit" to open configuration.</t>
    </r>
    <r>
      <rPr>
        <sz val="11"/>
        <color rgb="FF000000"/>
        <rFont val="Calibri"/>
      </rPr>
      <t xml:space="preserve">
</t>
    </r>
    <r>
      <rPr>
        <sz val="11"/>
        <color rgb="FF000000"/>
        <rFont val="Calibri"/>
      </rPr>
      <t>If Certificate-Based Authentication is not enabled, this is a finding.</t>
    </r>
    <r>
      <rPr>
        <sz val="11"/>
        <color rgb="FF000000"/>
        <rFont val="Calibri"/>
      </rPr>
      <t xml:space="preserve">
</t>
    </r>
    <r>
      <rPr>
        <sz val="11"/>
        <color rgb="FF000000"/>
        <rFont val="Calibri"/>
      </rPr>
      <t>If the certificate is not a DOD-issued certificate (or other AO-approved certificate), this is a finding.</t>
    </r>
  </si>
  <si>
    <t>V-272640</t>
  </si>
  <si>
    <r>
      <rPr>
        <sz val="11"/>
        <rFont val="Calibri"/>
      </rPr>
      <t>CylanceON-PREM must be running the latest release.</t>
    </r>
  </si>
  <si>
    <r>
      <rPr>
        <sz val="11"/>
        <color rgb="FF000000"/>
        <rFont val="Calibri"/>
      </rPr>
      <t>Administrator access is required to upgrade the system.</t>
    </r>
    <r>
      <rPr>
        <sz val="11"/>
        <color rgb="FF000000"/>
        <rFont val="Calibri"/>
      </rPr>
      <t xml:space="preserve">
</t>
    </r>
    <r>
      <rPr>
        <sz val="11"/>
        <color rgb="FF000000"/>
        <rFont val="Calibri"/>
      </rPr>
      <t>1. Log in to the Cylance support portal (myAccount.blackberry.com) and download the latest On-Prem update package.</t>
    </r>
    <r>
      <rPr>
        <sz val="11"/>
        <color rgb="FF000000"/>
        <rFont val="Calibri"/>
      </rPr>
      <t xml:space="preserve">
</t>
    </r>
    <r>
      <rPr>
        <sz val="11"/>
        <color rgb="FF000000"/>
        <rFont val="Calibri"/>
      </rPr>
      <t>2. Enable Maintenance Mode.</t>
    </r>
    <r>
      <rPr>
        <sz val="11"/>
        <color rgb="FF000000"/>
        <rFont val="Calibri"/>
      </rPr>
      <t xml:space="preserve">
</t>
    </r>
    <r>
      <rPr>
        <sz val="11"/>
        <color rgb="FF000000"/>
        <rFont val="Calibri"/>
      </rPr>
      <t>3. Take VM Snapshots for back up purposes.</t>
    </r>
    <r>
      <rPr>
        <sz val="11"/>
        <color rgb="FF000000"/>
        <rFont val="Calibri"/>
      </rPr>
      <t xml:space="preserve">
</t>
    </r>
    <r>
      <rPr>
        <sz val="11"/>
        <color rgb="FF000000"/>
        <rFont val="Calibri"/>
      </rPr>
      <t>4. Navigate to CONFIGURATION &gt;&gt; Settings.</t>
    </r>
    <r>
      <rPr>
        <sz val="11"/>
        <color rgb="FF000000"/>
        <rFont val="Calibri"/>
      </rPr>
      <t xml:space="preserve">
</t>
    </r>
    <r>
      <rPr>
        <sz val="11"/>
        <color rgb="FF000000"/>
        <rFont val="Calibri"/>
      </rPr>
      <t>5. Under "CylanceON-PREM Info", select "Upgrade".</t>
    </r>
    <r>
      <rPr>
        <sz val="11"/>
        <color rgb="FF000000"/>
        <rFont val="Calibri"/>
      </rPr>
      <t xml:space="preserve">
</t>
    </r>
    <r>
      <rPr>
        <sz val="11"/>
        <color rgb="FF000000"/>
        <rFont val="Calibri"/>
      </rPr>
      <t>6. Choose the latest CylanceON-PREM file and click "Start Upgrade".</t>
    </r>
    <r>
      <rPr>
        <sz val="11"/>
        <color rgb="FF000000"/>
        <rFont val="Calibri"/>
      </rPr>
      <t xml:space="preserve">
</t>
    </r>
    <r>
      <rPr>
        <sz val="11"/>
        <color rgb="FF000000"/>
        <rFont val="Calibri"/>
      </rPr>
      <t>Monitor for the "Update is in progress" message and a "Successful update" notification upon completion. The appliance will then restart automatically.</t>
    </r>
  </si>
  <si>
    <r>
      <rPr>
        <sz val="11"/>
        <color rgb="FF000000"/>
        <rFont val="Calibri"/>
      </rPr>
      <t xml:space="preserve">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CylanceON-PREM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</si>
  <si>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Verify the system is the latest release. Administrator access is required.</t>
    </r>
    <r>
      <rPr>
        <sz val="11"/>
        <color rgb="FF000000"/>
        <rFont val="Calibri"/>
      </rPr>
      <t xml:space="preserve">
</t>
    </r>
    <r>
      <rPr>
        <sz val="11"/>
        <color rgb="FF000000"/>
        <rFont val="Calibri"/>
      </rPr>
      <t xml:space="preserve">Verify the version: </t>
    </r>
    <r>
      <rPr>
        <sz val="11"/>
        <color rgb="FF000000"/>
        <rFont val="Calibri"/>
      </rPr>
      <t xml:space="preserve">
</t>
    </r>
    <r>
      <rPr>
        <sz val="11"/>
        <color rgb="FF000000"/>
        <rFont val="Calibri"/>
      </rPr>
      <t>1. Navigate to CONFIGURATION &gt;&gt; Settings.</t>
    </r>
    <r>
      <rPr>
        <sz val="11"/>
        <color rgb="FF000000"/>
        <rFont val="Calibri"/>
      </rPr>
      <t xml:space="preserve">
</t>
    </r>
    <r>
      <rPr>
        <sz val="11"/>
        <color rgb="FF000000"/>
        <rFont val="Calibri"/>
      </rPr>
      <t>2. Verify the version.</t>
    </r>
    <r>
      <rPr>
        <sz val="11"/>
        <color rgb="FF000000"/>
        <rFont val="Calibri"/>
      </rPr>
      <t xml:space="preserve">
</t>
    </r>
    <r>
      <rPr>
        <sz val="11"/>
        <color rgb="FF000000"/>
        <rFont val="Calibri"/>
      </rPr>
      <t>If the system is not at the latest released version, this is a finding.</t>
    </r>
  </si>
  <si>
    <t>V-272641</t>
  </si>
  <si>
    <r>
      <rPr>
        <sz val="11"/>
        <rFont val="Calibri"/>
      </rPr>
      <t>CylanceON-PREM must be restarted every 30 days to invoke health checks.</t>
    </r>
  </si>
  <si>
    <r>
      <rPr>
        <sz val="11"/>
        <color rgb="FF000000"/>
        <rFont val="Calibri"/>
      </rPr>
      <t xml:space="preserve">Reboot the server. Administrator privileges are required. </t>
    </r>
    <r>
      <rPr>
        <sz val="11"/>
        <color rgb="FF000000"/>
        <rFont val="Calibri"/>
      </rPr>
      <t xml:space="preserve">
</t>
    </r>
    <r>
      <rPr>
        <sz val="11"/>
        <color rgb="FF000000"/>
        <rFont val="Calibri"/>
      </rPr>
      <t>1. Perform a backup.</t>
    </r>
    <r>
      <rPr>
        <sz val="11"/>
        <color rgb="FF000000"/>
        <rFont val="Calibri"/>
      </rPr>
      <t xml:space="preserve">
</t>
    </r>
    <r>
      <rPr>
        <sz val="11"/>
        <color rgb="FF000000"/>
        <rFont val="Calibri"/>
      </rPr>
      <t>2. Navigate to CONFIGURATION &gt;&gt; Settings.</t>
    </r>
    <r>
      <rPr>
        <sz val="11"/>
        <color rgb="FF000000"/>
        <rFont val="Calibri"/>
      </rPr>
      <t xml:space="preserve">
</t>
    </r>
    <r>
      <rPr>
        <sz val="11"/>
        <color rgb="FF000000"/>
        <rFont val="Calibri"/>
      </rPr>
      <t>3. Enable Maintenance Mode.</t>
    </r>
    <r>
      <rPr>
        <sz val="11"/>
        <color rgb="FF000000"/>
        <rFont val="Calibri"/>
      </rPr>
      <t xml:space="preserve">
</t>
    </r>
    <r>
      <rPr>
        <sz val="11"/>
        <color rgb="FF000000"/>
        <rFont val="Calibri"/>
      </rPr>
      <t>4. Click on "Reboot".</t>
    </r>
  </si>
  <si>
    <r>
      <rPr>
        <sz val="11"/>
        <color rgb="FF000000"/>
        <rFont val="Calibri"/>
      </rPr>
      <t>Restarting CylanceON-PREM every 30 days ensures system stability and performance.</t>
    </r>
    <r>
      <rPr>
        <sz val="11"/>
        <color rgb="FF000000"/>
        <rFont val="Calibri"/>
      </rPr>
      <t xml:space="preserve">
</t>
    </r>
    <r>
      <rPr>
        <sz val="11"/>
        <color rgb="FF000000"/>
        <rFont val="Calibri"/>
      </rPr>
      <t>Regular health checks of the system reduce the risk of security function failures in the system.</t>
    </r>
    <r>
      <rPr>
        <sz val="11"/>
        <color rgb="FF000000"/>
        <rFont val="Calibri"/>
      </rPr>
      <t xml:space="preserve">
</t>
    </r>
    <r>
      <rPr>
        <sz val="11"/>
        <color rgb="FF000000"/>
        <rFont val="Calibri"/>
      </rPr>
      <t>Satisfies: SRG-APP-000473, SRG-APP-000475</t>
    </r>
  </si>
  <si>
    <r>
      <rPr>
        <sz val="11"/>
        <color rgb="FF000000"/>
        <rFont val="Calibri"/>
      </rPr>
      <t>Verify the reboot date. Administrator privileges are required.</t>
    </r>
    <r>
      <rPr>
        <sz val="11"/>
        <color rgb="FF000000"/>
        <rFont val="Calibri"/>
      </rPr>
      <t xml:space="preserve">
</t>
    </r>
    <r>
      <rPr>
        <sz val="11"/>
        <color rgb="FF000000"/>
        <rFont val="Calibri"/>
      </rPr>
      <t>1. Click AUDIT LOGS.</t>
    </r>
    <r>
      <rPr>
        <sz val="11"/>
        <color rgb="FF000000"/>
        <rFont val="Calibri"/>
      </rPr>
      <t xml:space="preserve">
</t>
    </r>
    <r>
      <rPr>
        <sz val="11"/>
        <color rgb="FF000000"/>
        <rFont val="Calibri"/>
      </rPr>
      <t>2. Search for "Reboot" and note the date.</t>
    </r>
    <r>
      <rPr>
        <sz val="11"/>
        <color rgb="FF000000"/>
        <rFont val="Calibri"/>
      </rPr>
      <t xml:space="preserve">
</t>
    </r>
    <r>
      <rPr>
        <sz val="11"/>
        <color rgb="FF000000"/>
        <rFont val="Calibri"/>
      </rPr>
      <t>If date is more than 30 days in the past, this is a finding.</t>
    </r>
  </si>
  <si>
    <t>V-272642</t>
  </si>
  <si>
    <r>
      <rPr>
        <sz val="11"/>
        <rFont val="Calibri"/>
      </rPr>
      <t>All associated custom applications, including API endpoints, must be inventoried and managed.</t>
    </r>
  </si>
  <si>
    <r>
      <rPr>
        <sz val="11"/>
        <color rgb="FF000000"/>
        <rFont val="Calibri"/>
      </rPr>
      <t>Manage Custom Applications.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Applications.</t>
    </r>
    <r>
      <rPr>
        <sz val="11"/>
        <color rgb="FF000000"/>
        <rFont val="Calibri"/>
      </rPr>
      <t xml:space="preserve">
</t>
    </r>
    <r>
      <rPr>
        <sz val="11"/>
        <color rgb="FF000000"/>
        <rFont val="Calibri"/>
      </rPr>
      <t xml:space="preserve">2a. To edit an application: </t>
    </r>
    <r>
      <rPr>
        <sz val="11"/>
        <color rgb="FF000000"/>
        <rFont val="Calibri"/>
      </rPr>
      <t xml:space="preserve">
</t>
    </r>
    <r>
      <rPr>
        <sz val="11"/>
        <color rgb="FF000000"/>
        <rFont val="Calibri"/>
      </rPr>
      <t xml:space="preserve">     - Click the "Edit" icon.</t>
    </r>
    <r>
      <rPr>
        <sz val="11"/>
        <color rgb="FF000000"/>
        <rFont val="Calibri"/>
      </rPr>
      <t xml:space="preserve">
</t>
    </r>
    <r>
      <rPr>
        <sz val="11"/>
        <color rgb="FF000000"/>
        <rFont val="Calibri"/>
      </rPr>
      <t xml:space="preserve">     - Update the application name or permissions.</t>
    </r>
    <r>
      <rPr>
        <sz val="11"/>
        <color rgb="FF000000"/>
        <rFont val="Calibri"/>
      </rPr>
      <t xml:space="preserve">
</t>
    </r>
    <r>
      <rPr>
        <sz val="11"/>
        <color rgb="FF000000"/>
        <rFont val="Calibri"/>
      </rPr>
      <t xml:space="preserve">     - Click the green check to save.</t>
    </r>
    <r>
      <rPr>
        <sz val="11"/>
        <color rgb="FF000000"/>
        <rFont val="Calibri"/>
      </rPr>
      <t xml:space="preserve">
</t>
    </r>
    <r>
      <rPr>
        <sz val="11"/>
        <color rgb="FF000000"/>
        <rFont val="Calibri"/>
      </rPr>
      <t xml:space="preserve">2b. To remove an application: </t>
    </r>
    <r>
      <rPr>
        <sz val="11"/>
        <color rgb="FF000000"/>
        <rFont val="Calibri"/>
      </rPr>
      <t xml:space="preserve">
</t>
    </r>
    <r>
      <rPr>
        <sz val="11"/>
        <color rgb="FF000000"/>
        <rFont val="Calibri"/>
      </rPr>
      <t xml:space="preserve">     - Click the trash can icon.</t>
    </r>
    <r>
      <rPr>
        <sz val="11"/>
        <color rgb="FF000000"/>
        <rFont val="Calibri"/>
      </rPr>
      <t xml:space="preserve">
</t>
    </r>
    <r>
      <rPr>
        <sz val="11"/>
        <color rgb="FF000000"/>
        <rFont val="Calibri"/>
      </rPr>
      <t xml:space="preserve">     - Click "Remove Application".</t>
    </r>
    <r>
      <rPr>
        <sz val="11"/>
        <color rgb="FF000000"/>
        <rFont val="Calibri"/>
      </rPr>
      <t xml:space="preserve">
</t>
    </r>
    <r>
      <rPr>
        <sz val="11"/>
        <color rgb="FF000000"/>
        <rFont val="Calibri"/>
      </rPr>
      <t>2c. To view the YAML file, click the API Documentation link.</t>
    </r>
  </si>
  <si>
    <r>
      <rPr>
        <sz val="11"/>
        <color rgb="FF000000"/>
        <rFont val="Calibri"/>
      </rPr>
      <t>The Console Applications page provides integration with the CylanceON-PREM API. An application has a unique application ID and application secret for generating an access token, which is used to access the API. Administrators create the applications, then give API users the application ID and application secret.</t>
    </r>
    <r>
      <rPr>
        <sz val="11"/>
        <color rgb="FF000000"/>
        <rFont val="Calibri"/>
      </rPr>
      <t xml:space="preserve">
</t>
    </r>
    <r>
      <rPr>
        <sz val="11"/>
        <color rgb="FF000000"/>
        <rFont val="Calibri"/>
      </rPr>
      <t xml:space="preserve">Inventorying and managing CylanceON-PREM's associated custom applications and API endpoints is critical for securing the environment, ensuring compliance, minimizing risks, maintaining operational efficiency, and improving incident response. </t>
    </r>
    <r>
      <rPr>
        <sz val="11"/>
        <color rgb="FF000000"/>
        <rFont val="Calibri"/>
      </rPr>
      <t xml:space="preserve">
</t>
    </r>
    <r>
      <rPr>
        <sz val="11"/>
        <color rgb="FF000000"/>
        <rFont val="Calibri"/>
      </rPr>
      <t>By knowing what applications and APIs exist and how they function, organizations can enhance the ability to protect, monitor, and manage systems effectively, thus safeguarding sensitive data and improving overall security posture.</t>
    </r>
  </si>
  <si>
    <r>
      <rPr>
        <sz val="11"/>
        <color rgb="FF000000"/>
        <rFont val="Calibri"/>
      </rPr>
      <t>Review the Console Applications. Administrator privileges are required.</t>
    </r>
    <r>
      <rPr>
        <sz val="11"/>
        <color rgb="FF000000"/>
        <rFont val="Calibri"/>
      </rPr>
      <t xml:space="preserve">
</t>
    </r>
    <r>
      <rPr>
        <sz val="11"/>
        <color rgb="FF000000"/>
        <rFont val="Calibri"/>
      </rPr>
      <t>1. Log in to the admin console.</t>
    </r>
    <r>
      <rPr>
        <sz val="11"/>
        <color rgb="FF000000"/>
        <rFont val="Calibri"/>
      </rPr>
      <t xml:space="preserve">
</t>
    </r>
    <r>
      <rPr>
        <sz val="11"/>
        <color rgb="FF000000"/>
        <rFont val="Calibri"/>
      </rPr>
      <t>2. Navigate to Configuration &gt;&gt; Applications.</t>
    </r>
    <r>
      <rPr>
        <sz val="11"/>
        <color rgb="FF000000"/>
        <rFont val="Calibri"/>
      </rPr>
      <t xml:space="preserve">
</t>
    </r>
    <r>
      <rPr>
        <sz val="11"/>
        <color rgb="FF000000"/>
        <rFont val="Calibri"/>
      </rPr>
      <t>3. Review the documentation of allowed applications.</t>
    </r>
    <r>
      <rPr>
        <sz val="11"/>
        <color rgb="FF000000"/>
        <rFont val="Calibri"/>
      </rPr>
      <t xml:space="preserve">
</t>
    </r>
    <r>
      <rPr>
        <sz val="11"/>
        <color rgb="FF000000"/>
        <rFont val="Calibri"/>
      </rPr>
      <t>4. Review the internal documentation for the location and protection of application ID and application secret.</t>
    </r>
    <r>
      <rPr>
        <sz val="11"/>
        <color rgb="FF000000"/>
        <rFont val="Calibri"/>
      </rPr>
      <t xml:space="preserve">
</t>
    </r>
    <r>
      <rPr>
        <sz val="11"/>
        <color rgb="FF000000"/>
        <rFont val="Calibri"/>
      </rPr>
      <t>5. All APIs must be documented.</t>
    </r>
    <r>
      <rPr>
        <sz val="11"/>
        <color rgb="FF000000"/>
        <rFont val="Calibri"/>
      </rPr>
      <t xml:space="preserve">
</t>
    </r>
    <r>
      <rPr>
        <sz val="11"/>
        <color rgb="FF000000"/>
        <rFont val="Calibri"/>
      </rPr>
      <t xml:space="preserve">6. Verify that controls are in place for who has access to APIs and where YAML files are stored. </t>
    </r>
    <r>
      <rPr>
        <sz val="11"/>
        <color rgb="FF000000"/>
        <rFont val="Calibri"/>
      </rPr>
      <t xml:space="preserve">
</t>
    </r>
    <r>
      <rPr>
        <sz val="11"/>
        <color rgb="FF000000"/>
        <rFont val="Calibri"/>
      </rPr>
      <t>If any applications exist that are not documented, this is a finding.</t>
    </r>
    <r>
      <rPr>
        <sz val="11"/>
        <color rgb="FF000000"/>
        <rFont val="Calibri"/>
      </rPr>
      <t xml:space="preserve">
</t>
    </r>
    <r>
      <rPr>
        <sz val="11"/>
        <color rgb="FF000000"/>
        <rFont val="Calibri"/>
      </rPr>
      <t>If application ID and application secrets are not documented and stored in the authorized location, this is a finding.</t>
    </r>
    <r>
      <rPr>
        <sz val="11"/>
        <color rgb="FF000000"/>
        <rFont val="Calibri"/>
      </rPr>
      <t xml:space="preserve">
</t>
    </r>
    <r>
      <rPr>
        <sz val="11"/>
        <color rgb="FF000000"/>
        <rFont val="Calibri"/>
      </rPr>
      <t>If any APIs are in use and not documented, this is a finding.</t>
    </r>
    <r>
      <rPr>
        <sz val="11"/>
        <color rgb="FF000000"/>
        <rFont val="Calibri"/>
      </rPr>
      <t xml:space="preserve">
</t>
    </r>
    <r>
      <rPr>
        <sz val="11"/>
        <color rgb="FF000000"/>
        <rFont val="Calibri"/>
      </rPr>
      <t xml:space="preserve">If the location and access of YAML files are not documented, this is a finding. </t>
    </r>
    <r>
      <rPr>
        <sz val="11"/>
        <color rgb="FF000000"/>
        <rFont val="Calibri"/>
      </rPr>
      <t xml:space="preserve">
</t>
    </r>
    <r>
      <rPr>
        <sz val="11"/>
        <color rgb="FF000000"/>
        <rFont val="Calibri"/>
      </rPr>
      <t>If any of the above is documented but not adhered to,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</si>
  <si>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</si>
  <si>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</si>
  <si>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</si>
  <si>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</si>
  <si>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</si>
  <si>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</si>
  <si>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</si>
  <si>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</si>
  <si>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</si>
  <si>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</si>
  <si>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</si>
  <si>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</si>
  <si>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</si>
  <si>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</si>
  <si>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</si>
  <si>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</si>
  <si>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</si>
  <si>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</si>
  <si>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</si>
  <si>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</si>
  <si>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</si>
  <si>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</si>
  <si>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</si>
  <si>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</si>
  <si>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</si>
  <si>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</si>
  <si>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</si>
  <si>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</si>
  <si>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</si>
  <si>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Arctic Wolf CylanceON-PREM Security Technical Implementation Guide V1R1</t>
  </si>
  <si>
    <t>Developed By:</t>
  </si>
  <si>
    <t>Arctic Wolf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</si>
  <si>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</si>
  <si>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27 May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16</t>
    </r>
  </si>
  <si>
    <t>Download Url:</t>
  </si>
  <si>
    <t>https://www.cyber.mil/stigs</t>
  </si>
  <si>
    <t>Guide Overview:</t>
  </si>
  <si>
    <r>
      <rPr>
        <sz val="11"/>
        <color rgb="FF000000"/>
        <rFont val="Calibri"/>
      </rPr>
      <t>The Arctic Wolf CylanceON-PREM Security Technical Implementation Guide (STIG) is published as a tool to improve the security of Department of Defense (DOD) information systems. This document is meant for use in conjunction with other STIGs, including the appropriate operating system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</si>
  <si>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</si>
  <si>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</si>
  <si>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</si>
  <si>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</si>
  <si>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</si>
  <si>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</si>
  <si>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</si>
  <si>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</si>
  <si>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</si>
  <si>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</si>
  <si>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</si>
  <si>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</si>
  <si>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</si>
  <si>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</si>
  <si>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</si>
  <si>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</si>
  <si>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</si>
  <si>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</si>
  <si>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</si>
  <si>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</si>
  <si>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</si>
  <si>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</si>
  <si>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Arctic Wolf CylanceON-PREM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</si>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</sst>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B7BD-4D8C-B2A0-1BFE683028F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B7BD-4D8C-B2A0-1BFE683028F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16</c:v>
                </c:pt>
              </c:numCache>
            </c:numRef>
          </c:val>
          <c:extLst>
            <c:ext xmlns:c16="http://schemas.microsoft.com/office/drawing/2014/chart" uri="{C3380CC4-5D6E-409C-BE32-E72D297353CC}">
              <c16:uniqueId val="{00000002-B7BD-4D8C-B2A0-1BFE683028F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F46-4DF7-8AF3-F3A95300D3EC}"/>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F46-4DF7-8AF3-F3A95300D3EC}"/>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16</c:v>
                </c:pt>
              </c:numCache>
            </c:numRef>
          </c:val>
          <c:extLst>
            <c:ext xmlns:c16="http://schemas.microsoft.com/office/drawing/2014/chart" uri="{C3380CC4-5D6E-409C-BE32-E72D297353CC}">
              <c16:uniqueId val="{00000002-EF46-4DF7-8AF3-F3A95300D3EC}"/>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15A-40C5-8A9A-B16532F8231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15A-40C5-8A9A-B16532F8231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14</c:v>
                </c:pt>
                <c:pt idx="2">
                  <c:v>1</c:v>
                </c:pt>
              </c:numCache>
            </c:numRef>
          </c:val>
          <c:extLst>
            <c:ext xmlns:c16="http://schemas.microsoft.com/office/drawing/2014/chart" uri="{C3380CC4-5D6E-409C-BE32-E72D297353CC}">
              <c16:uniqueId val="{00000002-515A-40C5-8A9A-B16532F823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6B7-47ED-8C10-553273C4ECD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6B7-47ED-8C10-553273C4ECD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16</c:v>
                </c:pt>
              </c:numCache>
            </c:numRef>
          </c:val>
          <c:extLst>
            <c:ext xmlns:c16="http://schemas.microsoft.com/office/drawing/2014/chart" uri="{C3380CC4-5D6E-409C-BE32-E72D297353CC}">
              <c16:uniqueId val="{00000002-56B7-47ED-8C10-553273C4ECD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B74-4502-9219-E2F2CADED89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B74-4502-9219-E2F2CADED89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16</c:v>
                </c:pt>
              </c:numCache>
            </c:numRef>
          </c:val>
          <c:extLst>
            <c:ext xmlns:c16="http://schemas.microsoft.com/office/drawing/2014/chart" uri="{C3380CC4-5D6E-409C-BE32-E72D297353CC}">
              <c16:uniqueId val="{00000002-2B74-4502-9219-E2F2CADED89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E8D-4199-BAB5-CD2ECA15058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E8D-4199-BAB5-CD2ECA15058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E8D-4199-BAB5-CD2ECA15058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E8D-4199-BAB5-CD2ECA1505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774-4911-9328-7630D2EEC88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t5kk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zlzp3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w0q24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43agkg">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y44fn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4fnnx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dg2cq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7">
  <autoFilter ref="A1:M1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101</v>
      </c>
    </row>
    <row r="3" spans="2:3" ht="15" customHeight="1" x14ac:dyDescent="0.35"/>
    <row r="4" spans="2:3" ht="58" x14ac:dyDescent="0.35">
      <c r="B4" s="18" t="s">
        <v>102</v>
      </c>
      <c r="C4" s="19" t="s">
        <v>103</v>
      </c>
    </row>
    <row r="5" spans="2:3" x14ac:dyDescent="0.35">
      <c r="C5" s="19" t="s">
        <v>104</v>
      </c>
    </row>
    <row r="6" spans="2:3" x14ac:dyDescent="0.35">
      <c r="C6" s="16" t="s">
        <v>105</v>
      </c>
    </row>
    <row r="7" spans="2:3" ht="10" customHeight="1" x14ac:dyDescent="0.35"/>
    <row r="8" spans="2:3" ht="232" x14ac:dyDescent="0.35">
      <c r="B8" s="20" t="s">
        <v>106</v>
      </c>
      <c r="C8" s="19" t="s">
        <v>107</v>
      </c>
    </row>
    <row r="9" spans="2:3" ht="10" customHeight="1" x14ac:dyDescent="0.35"/>
    <row r="10" spans="2:3" ht="35" customHeight="1" x14ac:dyDescent="0.35">
      <c r="B10" s="20" t="s">
        <v>108</v>
      </c>
      <c r="C10" s="19" t="s">
        <v>109</v>
      </c>
    </row>
    <row r="11" spans="2:3" ht="75" customHeight="1" x14ac:dyDescent="0.35">
      <c r="B11" s="16" t="s">
        <v>19</v>
      </c>
      <c r="C11" s="19" t="s">
        <v>110</v>
      </c>
    </row>
    <row r="12" spans="2:3" ht="47" customHeight="1" x14ac:dyDescent="0.35">
      <c r="B12" s="16" t="s">
        <v>19</v>
      </c>
      <c r="C12" s="19" t="s">
        <v>111</v>
      </c>
    </row>
    <row r="13" spans="2:3" ht="35" customHeight="1" x14ac:dyDescent="0.35">
      <c r="B13" s="16" t="s">
        <v>19</v>
      </c>
      <c r="C13" s="19" t="s">
        <v>112</v>
      </c>
    </row>
    <row r="14" spans="2:3" ht="32" customHeight="1" x14ac:dyDescent="0.35">
      <c r="B14" s="16" t="s">
        <v>19</v>
      </c>
      <c r="C14" s="19" t="s">
        <v>113</v>
      </c>
    </row>
    <row r="15" spans="2:3" ht="30" customHeight="1" x14ac:dyDescent="0.35">
      <c r="B15" s="16" t="s">
        <v>19</v>
      </c>
      <c r="C15" s="19" t="s">
        <v>114</v>
      </c>
    </row>
    <row r="16" spans="2:3" ht="10" customHeight="1" x14ac:dyDescent="0.35"/>
    <row r="17" spans="1:3" ht="145" customHeight="1" x14ac:dyDescent="0.35">
      <c r="B17" s="20" t="s">
        <v>115</v>
      </c>
      <c r="C17" s="19" t="s">
        <v>116</v>
      </c>
    </row>
    <row r="18" spans="1:3" ht="10" customHeight="1" x14ac:dyDescent="0.35"/>
    <row r="19" spans="1:3" ht="3" customHeight="1" x14ac:dyDescent="0.35">
      <c r="B19" s="21"/>
      <c r="C19" s="21"/>
    </row>
    <row r="20" spans="1:3" ht="12" customHeight="1" x14ac:dyDescent="0.35"/>
    <row r="21" spans="1:3" ht="35" customHeight="1" x14ac:dyDescent="0.35">
      <c r="A21" s="23"/>
      <c r="B21" s="24" t="s">
        <v>117</v>
      </c>
      <c r="C21" s="25" t="s">
        <v>118</v>
      </c>
    </row>
    <row r="22" spans="1:3" ht="18" customHeight="1" x14ac:dyDescent="0.35">
      <c r="A22" s="23"/>
      <c r="B22" s="23" t="s">
        <v>19</v>
      </c>
      <c r="C22" s="25" t="s">
        <v>119</v>
      </c>
    </row>
    <row r="23" spans="1:3" ht="18" customHeight="1" x14ac:dyDescent="0.35">
      <c r="A23" s="23"/>
      <c r="B23" s="23" t="s">
        <v>19</v>
      </c>
      <c r="C23" s="25" t="s">
        <v>120</v>
      </c>
    </row>
    <row r="24" spans="1:3" ht="18" customHeight="1" x14ac:dyDescent="0.35">
      <c r="A24" s="23"/>
      <c r="B24" s="23" t="s">
        <v>19</v>
      </c>
      <c r="C24" s="25" t="s">
        <v>121</v>
      </c>
    </row>
    <row r="25" spans="1:3" ht="18" customHeight="1" x14ac:dyDescent="0.35">
      <c r="A25" s="23"/>
      <c r="B25" s="23" t="s">
        <v>19</v>
      </c>
      <c r="C25" s="25" t="s">
        <v>122</v>
      </c>
    </row>
    <row r="26" spans="1:3" ht="18" customHeight="1" x14ac:dyDescent="0.35">
      <c r="A26" s="23"/>
      <c r="B26" s="23" t="s">
        <v>19</v>
      </c>
      <c r="C26" s="25" t="s">
        <v>123</v>
      </c>
    </row>
    <row r="27" spans="1:3" ht="18" customHeight="1" x14ac:dyDescent="0.35">
      <c r="A27" s="23"/>
      <c r="B27" s="23" t="s">
        <v>19</v>
      </c>
      <c r="C27" s="25" t="s">
        <v>124</v>
      </c>
    </row>
    <row r="28" spans="1:3" ht="18" customHeight="1" x14ac:dyDescent="0.35">
      <c r="A28" s="23"/>
      <c r="B28" s="23" t="s">
        <v>19</v>
      </c>
      <c r="C28" s="25" t="s">
        <v>125</v>
      </c>
    </row>
    <row r="29" spans="1:3" ht="18" customHeight="1" x14ac:dyDescent="0.35">
      <c r="A29" s="23"/>
      <c r="B29" s="23" t="s">
        <v>19</v>
      </c>
      <c r="C29" s="25" t="s">
        <v>126</v>
      </c>
    </row>
    <row r="30" spans="1:3" ht="44" customHeight="1" x14ac:dyDescent="0.35">
      <c r="A30" s="23"/>
      <c r="B30" s="23" t="s">
        <v>19</v>
      </c>
      <c r="C30" s="26" t="s">
        <v>127</v>
      </c>
    </row>
    <row r="31" spans="1:3" ht="10" customHeight="1" x14ac:dyDescent="0.35"/>
    <row r="32" spans="1:3" ht="3" customHeight="1" x14ac:dyDescent="0.35">
      <c r="B32" s="21"/>
      <c r="C32" s="21"/>
    </row>
    <row r="33" spans="2:3" ht="12" customHeight="1" x14ac:dyDescent="0.35"/>
    <row r="34" spans="2:3" ht="24" customHeight="1" x14ac:dyDescent="0.35">
      <c r="B34" s="27" t="s">
        <v>128</v>
      </c>
      <c r="C34" s="28" t="s">
        <v>129</v>
      </c>
    </row>
    <row r="35" spans="2:3" ht="18.5" x14ac:dyDescent="0.35">
      <c r="B35" s="27" t="s">
        <v>130</v>
      </c>
      <c r="C35" s="29" t="s">
        <v>131</v>
      </c>
    </row>
    <row r="36" spans="2:3" ht="27" customHeight="1" x14ac:dyDescent="0.35">
      <c r="B36" s="30" t="s">
        <v>132</v>
      </c>
      <c r="C36" s="22" t="s">
        <v>133</v>
      </c>
    </row>
    <row r="37" spans="2:3" x14ac:dyDescent="0.35">
      <c r="B37" s="27" t="s">
        <v>134</v>
      </c>
      <c r="C37" s="31" t="s">
        <v>135</v>
      </c>
    </row>
    <row r="38" spans="2:3" ht="10" customHeight="1" x14ac:dyDescent="0.35"/>
    <row r="39" spans="2:3" ht="43.5" x14ac:dyDescent="0.35">
      <c r="B39" s="27" t="s">
        <v>136</v>
      </c>
      <c r="C39" s="32" t="s">
        <v>137</v>
      </c>
    </row>
    <row r="40" spans="2:3" ht="10" customHeight="1" x14ac:dyDescent="0.35"/>
    <row r="41" spans="2:3" ht="43.5" x14ac:dyDescent="0.35">
      <c r="B41" s="27" t="s">
        <v>138</v>
      </c>
      <c r="C41" s="19" t="s">
        <v>139</v>
      </c>
    </row>
    <row r="42" spans="2:3" ht="10" customHeight="1" x14ac:dyDescent="0.35"/>
    <row r="43" spans="2:3" ht="15.5" x14ac:dyDescent="0.35">
      <c r="C43" s="33" t="s">
        <v>31</v>
      </c>
    </row>
    <row r="44" spans="2:3" ht="29" x14ac:dyDescent="0.35">
      <c r="C44" s="19" t="s">
        <v>140</v>
      </c>
    </row>
    <row r="45" spans="2:3" ht="10" customHeight="1" x14ac:dyDescent="0.35"/>
    <row r="46" spans="2:3" ht="15.5" x14ac:dyDescent="0.35">
      <c r="C46" s="34" t="s">
        <v>25</v>
      </c>
    </row>
    <row r="47" spans="2:3" ht="29" x14ac:dyDescent="0.35">
      <c r="C47" s="19" t="s">
        <v>141</v>
      </c>
    </row>
    <row r="48" spans="2:3" ht="10" customHeight="1" x14ac:dyDescent="0.35"/>
    <row r="49" spans="2:3" ht="15.5" x14ac:dyDescent="0.35">
      <c r="C49" s="35" t="s">
        <v>15</v>
      </c>
    </row>
    <row r="50" spans="2:3" ht="29" x14ac:dyDescent="0.35">
      <c r="C50" s="19" t="s">
        <v>142</v>
      </c>
    </row>
    <row r="51" spans="2:3" ht="10" customHeight="1" x14ac:dyDescent="0.35"/>
    <row r="52" spans="2:3" ht="3" customHeight="1" x14ac:dyDescent="0.35">
      <c r="B52" s="21"/>
      <c r="C52" s="21"/>
    </row>
    <row r="53" spans="2:3" ht="12" customHeight="1" x14ac:dyDescent="0.35"/>
    <row r="54" spans="2:3" ht="130.5" x14ac:dyDescent="0.35">
      <c r="B54" s="18" t="s">
        <v>143</v>
      </c>
      <c r="C54" s="19" t="s">
        <v>144</v>
      </c>
    </row>
    <row r="55" spans="2:3" ht="6" customHeight="1" x14ac:dyDescent="0.35"/>
    <row r="56" spans="2:3" ht="217.5" x14ac:dyDescent="0.35">
      <c r="C56" s="19" t="s">
        <v>145</v>
      </c>
    </row>
    <row r="57" spans="2:3" ht="6" customHeight="1" x14ac:dyDescent="0.35"/>
    <row r="58" spans="2:3" ht="43.5" x14ac:dyDescent="0.35">
      <c r="C58" s="19" t="s">
        <v>146</v>
      </c>
    </row>
    <row r="59" spans="2:3" ht="10" customHeight="1" x14ac:dyDescent="0.35"/>
    <row r="60" spans="2:3" ht="3" customHeight="1" x14ac:dyDescent="0.35">
      <c r="B60" s="21"/>
      <c r="C60" s="21"/>
    </row>
    <row r="61" spans="2:3" ht="12" customHeight="1" x14ac:dyDescent="0.35"/>
    <row r="62" spans="2:3" ht="145" x14ac:dyDescent="0.35">
      <c r="B62" s="18" t="s">
        <v>147</v>
      </c>
      <c r="C62" s="19" t="s">
        <v>148</v>
      </c>
    </row>
    <row r="63" spans="2:3" ht="6" customHeight="1" x14ac:dyDescent="0.35"/>
    <row r="64" spans="2:3" ht="203" x14ac:dyDescent="0.35">
      <c r="C64" s="19" t="s">
        <v>149</v>
      </c>
    </row>
    <row r="65" spans="2:3" ht="6" customHeight="1" x14ac:dyDescent="0.35"/>
    <row r="66" spans="2:3" ht="43.5" x14ac:dyDescent="0.35">
      <c r="C66" s="19" t="s">
        <v>150</v>
      </c>
    </row>
    <row r="67" spans="2:3" ht="10" customHeight="1" x14ac:dyDescent="0.35"/>
    <row r="68" spans="2:3" ht="3" customHeight="1" x14ac:dyDescent="0.35">
      <c r="B68" s="21"/>
      <c r="C68" s="21"/>
    </row>
    <row r="69" spans="2:3" ht="12" customHeight="1" x14ac:dyDescent="0.35"/>
    <row r="70" spans="2:3" ht="101.5" x14ac:dyDescent="0.35">
      <c r="B70" s="18" t="s">
        <v>151</v>
      </c>
      <c r="C70" s="19" t="s">
        <v>152</v>
      </c>
    </row>
    <row r="71" spans="2:3" ht="6" customHeight="1" x14ac:dyDescent="0.35"/>
    <row r="72" spans="2:3" ht="145" x14ac:dyDescent="0.35">
      <c r="C72" s="19" t="s">
        <v>153</v>
      </c>
    </row>
    <row r="73" spans="2:3" ht="6" customHeight="1" x14ac:dyDescent="0.35"/>
    <row r="74" spans="2:3" ht="43.5" x14ac:dyDescent="0.35">
      <c r="C74" s="19" t="s">
        <v>154</v>
      </c>
    </row>
    <row r="78" spans="2:3" ht="32" customHeight="1" x14ac:dyDescent="0.35">
      <c r="B78" s="78" t="s">
        <v>100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155</v>
      </c>
      <c r="C2" s="80"/>
      <c r="D2" s="80"/>
      <c r="E2" s="80"/>
      <c r="F2" s="80"/>
      <c r="G2" s="80"/>
      <c r="H2" s="80"/>
      <c r="I2" s="80"/>
    </row>
    <row r="4" spans="2:15" ht="18.5" x14ac:dyDescent="0.45">
      <c r="B4" s="37" t="s">
        <v>156</v>
      </c>
    </row>
    <row r="5" spans="2:15" x14ac:dyDescent="0.35">
      <c r="B5" s="39" t="s">
        <v>19</v>
      </c>
      <c r="C5" s="39" t="s">
        <v>157</v>
      </c>
      <c r="D5" s="39" t="s">
        <v>158</v>
      </c>
      <c r="F5" s="81" t="s">
        <v>159</v>
      </c>
      <c r="G5" s="81"/>
      <c r="H5" s="81"/>
      <c r="I5" s="82" t="s">
        <v>160</v>
      </c>
      <c r="J5" s="82"/>
      <c r="K5" s="82"/>
      <c r="L5" s="82"/>
      <c r="M5" s="82"/>
      <c r="N5" s="82"/>
      <c r="O5" s="82"/>
    </row>
    <row r="6" spans="2:15" x14ac:dyDescent="0.35">
      <c r="B6" s="45" t="s">
        <v>161</v>
      </c>
      <c r="C6" s="46">
        <v>16</v>
      </c>
      <c r="D6" s="47" t="s">
        <v>19</v>
      </c>
      <c r="F6" s="81" t="s">
        <v>162</v>
      </c>
      <c r="G6" s="81"/>
      <c r="H6" s="81"/>
      <c r="I6" s="83" t="s">
        <v>163</v>
      </c>
      <c r="J6" s="83"/>
      <c r="K6" s="83"/>
      <c r="L6" s="83"/>
      <c r="M6" s="83"/>
      <c r="N6" s="83"/>
      <c r="O6" s="83"/>
    </row>
    <row r="7" spans="2:15" x14ac:dyDescent="0.35">
      <c r="B7" s="48" t="s">
        <v>164</v>
      </c>
      <c r="C7" s="49">
        <f>C6-C8-C9</f>
        <v>16</v>
      </c>
      <c r="D7" s="50">
        <f>IF(C6&gt;0,C7/C6,0)</f>
        <v>1</v>
      </c>
      <c r="F7" s="81" t="s">
        <v>165</v>
      </c>
      <c r="G7" s="81"/>
      <c r="H7" s="81"/>
      <c r="I7" s="83" t="s">
        <v>163</v>
      </c>
      <c r="J7" s="83"/>
      <c r="K7" s="83"/>
      <c r="L7" s="83"/>
      <c r="M7" s="83"/>
      <c r="N7" s="83"/>
      <c r="O7" s="83"/>
    </row>
    <row r="8" spans="2:15" x14ac:dyDescent="0.35">
      <c r="B8" s="41" t="s">
        <v>166</v>
      </c>
      <c r="C8" s="42">
        <f>COUNTIF('Recommendations'!G:G,"Risk Accepted")</f>
        <v>0</v>
      </c>
      <c r="D8" s="43">
        <f>IF(C6&gt;0,C8/C6,0)</f>
        <v>0</v>
      </c>
      <c r="F8" s="81" t="s">
        <v>167</v>
      </c>
      <c r="G8" s="81"/>
      <c r="H8" s="81"/>
      <c r="I8" s="83" t="s">
        <v>163</v>
      </c>
      <c r="J8" s="83"/>
      <c r="K8" s="83"/>
      <c r="L8" s="83"/>
      <c r="M8" s="83"/>
      <c r="N8" s="83"/>
      <c r="O8" s="83"/>
    </row>
    <row r="9" spans="2:15" x14ac:dyDescent="0.35">
      <c r="B9" s="41" t="s">
        <v>168</v>
      </c>
      <c r="C9" s="42">
        <f>COUNTIF('Recommendations'!G:G,"N/A")</f>
        <v>0</v>
      </c>
      <c r="D9" s="43">
        <f>IF(C6&gt;0,C9/C6,0)</f>
        <v>0</v>
      </c>
      <c r="F9" s="81" t="s">
        <v>169</v>
      </c>
      <c r="G9" s="81"/>
      <c r="H9" s="81"/>
      <c r="I9" s="83" t="s">
        <v>163</v>
      </c>
      <c r="J9" s="83"/>
      <c r="K9" s="83"/>
      <c r="L9" s="83"/>
      <c r="M9" s="83"/>
      <c r="N9" s="83"/>
      <c r="O9" s="83"/>
    </row>
    <row r="12" spans="2:15" ht="18.5" x14ac:dyDescent="0.45">
      <c r="B12" s="37" t="s">
        <v>170</v>
      </c>
    </row>
    <row r="14" spans="2:15" x14ac:dyDescent="0.35">
      <c r="B14" s="51" t="s">
        <v>171</v>
      </c>
    </row>
    <row r="15" spans="2:15" x14ac:dyDescent="0.35">
      <c r="B15" s="39" t="s">
        <v>19</v>
      </c>
      <c r="C15" s="39" t="s">
        <v>172</v>
      </c>
      <c r="D15" s="39" t="s">
        <v>173</v>
      </c>
      <c r="E15" s="39" t="s">
        <v>174</v>
      </c>
      <c r="F15" s="39" t="s">
        <v>175</v>
      </c>
    </row>
    <row r="16" spans="2:15" x14ac:dyDescent="0.35">
      <c r="B16" s="41" t="s">
        <v>176</v>
      </c>
      <c r="C16" s="42">
        <f>COUNTIF('Recommendations'!L:L,"Resolved")</f>
        <v>0</v>
      </c>
      <c r="D16" s="42">
        <f>COUNTIF('Recommendations'!L:L,"Testing")</f>
        <v>0</v>
      </c>
      <c r="E16" s="42">
        <f>COUNTIF('Recommendations'!L:L,"Outstanding")</f>
        <v>16</v>
      </c>
      <c r="F16" s="42">
        <f>SUM(C16:E16)</f>
        <v>16</v>
      </c>
    </row>
    <row r="18" spans="2:6" x14ac:dyDescent="0.35">
      <c r="B18" s="51" t="s">
        <v>177</v>
      </c>
    </row>
    <row r="19" spans="2:6" x14ac:dyDescent="0.35">
      <c r="B19" s="52" t="s">
        <v>19</v>
      </c>
      <c r="C19" s="52" t="s">
        <v>172</v>
      </c>
      <c r="D19" s="52" t="s">
        <v>173</v>
      </c>
      <c r="E19" s="52" t="s">
        <v>174</v>
      </c>
      <c r="F19" s="52" t="s">
        <v>19</v>
      </c>
    </row>
    <row r="20" spans="2:6" x14ac:dyDescent="0.35">
      <c r="B20" s="41" t="s">
        <v>176</v>
      </c>
      <c r="C20" s="43">
        <f>IF(F16&gt;0, C16/F16, 0)</f>
        <v>0</v>
      </c>
      <c r="D20" s="43">
        <f>IF(F16&gt;0, D16/F16, 0)</f>
        <v>0</v>
      </c>
      <c r="E20" s="43">
        <f>IF(F16&gt;0, E16/F16, 0)</f>
        <v>1</v>
      </c>
      <c r="F20" s="44" t="s">
        <v>19</v>
      </c>
    </row>
    <row r="25" spans="2:6" ht="18.5" x14ac:dyDescent="0.45">
      <c r="B25" s="37" t="s">
        <v>178</v>
      </c>
    </row>
    <row r="27" spans="2:6" x14ac:dyDescent="0.35">
      <c r="B27" s="51" t="s">
        <v>171</v>
      </c>
    </row>
    <row r="28" spans="2:6" x14ac:dyDescent="0.35">
      <c r="B28" s="39" t="s">
        <v>5</v>
      </c>
      <c r="C28" s="39" t="s">
        <v>172</v>
      </c>
      <c r="D28" s="39" t="s">
        <v>173</v>
      </c>
      <c r="E28" s="39" t="s">
        <v>174</v>
      </c>
      <c r="F28" s="39" t="s">
        <v>175</v>
      </c>
    </row>
    <row r="29" spans="2:6" x14ac:dyDescent="0.35">
      <c r="B29" s="41" t="s">
        <v>179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180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181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182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183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16</v>
      </c>
      <c r="F34" s="42">
        <f t="shared" si="0"/>
        <v>16</v>
      </c>
    </row>
    <row r="36" spans="2:6" x14ac:dyDescent="0.35">
      <c r="B36" s="51" t="s">
        <v>177</v>
      </c>
    </row>
    <row r="37" spans="2:6" x14ac:dyDescent="0.35">
      <c r="B37" s="52" t="s">
        <v>5</v>
      </c>
      <c r="C37" s="52" t="s">
        <v>172</v>
      </c>
      <c r="D37" s="52" t="s">
        <v>173</v>
      </c>
      <c r="E37" s="52" t="s">
        <v>174</v>
      </c>
      <c r="F37" s="52" t="s">
        <v>19</v>
      </c>
    </row>
    <row r="38" spans="2:6" x14ac:dyDescent="0.35">
      <c r="B38" s="41" t="s">
        <v>179</v>
      </c>
      <c r="C38" s="43">
        <f t="shared" ref="C38:C43" si="1">IF(F29&gt;0, C29/F29, 0)</f>
        <v>0</v>
      </c>
      <c r="D38" s="43">
        <f t="shared" ref="D38:D43" si="2">IF(F29&gt;0, D29/F29, 0)</f>
        <v>0</v>
      </c>
      <c r="E38" s="43">
        <f t="shared" ref="E38:E43" si="3">IF(F29&gt;0, E29/F29, 0)</f>
        <v>0</v>
      </c>
      <c r="F38" s="44" t="s">
        <v>19</v>
      </c>
    </row>
    <row r="39" spans="2:6" x14ac:dyDescent="0.35">
      <c r="B39" s="41" t="s">
        <v>180</v>
      </c>
      <c r="C39" s="43">
        <f t="shared" si="1"/>
        <v>0</v>
      </c>
      <c r="D39" s="43">
        <f t="shared" si="2"/>
        <v>0</v>
      </c>
      <c r="E39" s="43">
        <f t="shared" si="3"/>
        <v>0</v>
      </c>
      <c r="F39" s="44" t="s">
        <v>19</v>
      </c>
    </row>
    <row r="40" spans="2:6" x14ac:dyDescent="0.35">
      <c r="B40" s="41" t="s">
        <v>181</v>
      </c>
      <c r="C40" s="43">
        <f t="shared" si="1"/>
        <v>0</v>
      </c>
      <c r="D40" s="43">
        <f t="shared" si="2"/>
        <v>0</v>
      </c>
      <c r="E40" s="43">
        <f t="shared" si="3"/>
        <v>0</v>
      </c>
      <c r="F40" s="44" t="s">
        <v>19</v>
      </c>
    </row>
    <row r="41" spans="2:6" x14ac:dyDescent="0.35">
      <c r="B41" s="41" t="s">
        <v>182</v>
      </c>
      <c r="C41" s="43">
        <f t="shared" si="1"/>
        <v>0</v>
      </c>
      <c r="D41" s="43">
        <f t="shared" si="2"/>
        <v>0</v>
      </c>
      <c r="E41" s="43">
        <f t="shared" si="3"/>
        <v>0</v>
      </c>
      <c r="F41" s="44" t="s">
        <v>19</v>
      </c>
    </row>
    <row r="42" spans="2:6" x14ac:dyDescent="0.35">
      <c r="B42" s="41" t="s">
        <v>183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184</v>
      </c>
    </row>
    <row r="50" spans="2:6" x14ac:dyDescent="0.35">
      <c r="B50" s="51" t="s">
        <v>171</v>
      </c>
    </row>
    <row r="51" spans="2:6" x14ac:dyDescent="0.35">
      <c r="B51" s="39" t="s">
        <v>2</v>
      </c>
      <c r="C51" s="39" t="s">
        <v>172</v>
      </c>
      <c r="D51" s="39" t="s">
        <v>173</v>
      </c>
      <c r="E51" s="39" t="s">
        <v>174</v>
      </c>
      <c r="F51" s="39" t="s">
        <v>175</v>
      </c>
    </row>
    <row r="52" spans="2:6" x14ac:dyDescent="0.35">
      <c r="B52" s="41" t="s">
        <v>31</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14</v>
      </c>
      <c r="F53" s="42">
        <f>SUM(C53:E53)</f>
        <v>14</v>
      </c>
    </row>
    <row r="54" spans="2:6" x14ac:dyDescent="0.35">
      <c r="B54" s="41" t="s">
        <v>15</v>
      </c>
      <c r="C54" s="42">
        <f>COUNTIFS('Recommendations'!C:C,"CAT III (Low)",'Recommendations'!L:L,"=Resolved")</f>
        <v>0</v>
      </c>
      <c r="D54" s="42">
        <f>COUNTIFS('Recommendations'!C:C,"=CAT III (Low)",'Recommendations'!L:L,"=Testing")</f>
        <v>0</v>
      </c>
      <c r="E54" s="42">
        <f>COUNTIFS('Recommendations'!C:C,"=CAT III (Low)",'Recommendations'!L:L,"=Outstanding")</f>
        <v>1</v>
      </c>
      <c r="F54" s="42">
        <f>SUM(C54:E54)</f>
        <v>1</v>
      </c>
    </row>
    <row r="56" spans="2:6" x14ac:dyDescent="0.35">
      <c r="B56" s="51" t="s">
        <v>177</v>
      </c>
    </row>
    <row r="57" spans="2:6" x14ac:dyDescent="0.35">
      <c r="B57" s="52" t="s">
        <v>2</v>
      </c>
      <c r="C57" s="52" t="s">
        <v>172</v>
      </c>
      <c r="D57" s="52" t="s">
        <v>173</v>
      </c>
      <c r="E57" s="52" t="s">
        <v>174</v>
      </c>
      <c r="F57" s="52" t="s">
        <v>19</v>
      </c>
    </row>
    <row r="58" spans="2:6" x14ac:dyDescent="0.35">
      <c r="B58" s="41" t="s">
        <v>31</v>
      </c>
      <c r="C58" s="43">
        <f>IF(F52&gt;0, C52/F52, 0)</f>
        <v>0</v>
      </c>
      <c r="D58" s="43">
        <f>IF(F52&gt;0, D52/F52, 0)</f>
        <v>0</v>
      </c>
      <c r="E58" s="43">
        <f>IF(F52&gt;0, E52/F52, 0)</f>
        <v>1</v>
      </c>
      <c r="F58" s="44" t="s">
        <v>19</v>
      </c>
    </row>
    <row r="59" spans="2:6" x14ac:dyDescent="0.35">
      <c r="B59" s="41" t="s">
        <v>25</v>
      </c>
      <c r="C59" s="43">
        <f>IF(F53&gt;0, C53/F53, 0)</f>
        <v>0</v>
      </c>
      <c r="D59" s="43">
        <f>IF(F53&gt;0, D53/F53, 0)</f>
        <v>0</v>
      </c>
      <c r="E59" s="43">
        <f>IF(F53&gt;0, E53/F53, 0)</f>
        <v>1</v>
      </c>
      <c r="F59" s="44" t="s">
        <v>19</v>
      </c>
    </row>
    <row r="60" spans="2:6" x14ac:dyDescent="0.35">
      <c r="B60" s="41" t="s">
        <v>15</v>
      </c>
      <c r="C60" s="43">
        <f>IF(F54&gt;0, C54/F54, 0)</f>
        <v>0</v>
      </c>
      <c r="D60" s="43">
        <f>IF(F54&gt;0, D54/F54, 0)</f>
        <v>0</v>
      </c>
      <c r="E60" s="43">
        <f>IF(F54&gt;0, E54/F54, 0)</f>
        <v>1</v>
      </c>
      <c r="F60" s="44" t="s">
        <v>19</v>
      </c>
    </row>
    <row r="65" spans="2:6" ht="18.5" x14ac:dyDescent="0.45">
      <c r="B65" s="37" t="s">
        <v>185</v>
      </c>
    </row>
    <row r="67" spans="2:6" x14ac:dyDescent="0.35">
      <c r="B67" s="51" t="s">
        <v>171</v>
      </c>
    </row>
    <row r="68" spans="2:6" x14ac:dyDescent="0.35">
      <c r="B68" s="39" t="s">
        <v>3</v>
      </c>
      <c r="C68" s="39" t="s">
        <v>172</v>
      </c>
      <c r="D68" s="39" t="s">
        <v>173</v>
      </c>
      <c r="E68" s="39" t="s">
        <v>174</v>
      </c>
      <c r="F68" s="39" t="s">
        <v>175</v>
      </c>
    </row>
    <row r="69" spans="2:6" x14ac:dyDescent="0.35">
      <c r="B69" s="41" t="s">
        <v>186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187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188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189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16</v>
      </c>
      <c r="F73" s="42">
        <f>SUM(C73:E73)</f>
        <v>16</v>
      </c>
    </row>
    <row r="75" spans="2:6" x14ac:dyDescent="0.35">
      <c r="B75" s="51" t="s">
        <v>177</v>
      </c>
    </row>
    <row r="76" spans="2:6" x14ac:dyDescent="0.35">
      <c r="B76" s="52" t="s">
        <v>3</v>
      </c>
      <c r="C76" s="52" t="s">
        <v>172</v>
      </c>
      <c r="D76" s="52" t="s">
        <v>173</v>
      </c>
      <c r="E76" s="52" t="s">
        <v>174</v>
      </c>
      <c r="F76" s="52" t="s">
        <v>19</v>
      </c>
    </row>
    <row r="77" spans="2:6" x14ac:dyDescent="0.35">
      <c r="B77" s="41" t="s">
        <v>186</v>
      </c>
      <c r="C77" s="43">
        <f>IF(F69&gt;0, C69/F69, 0)</f>
        <v>0</v>
      </c>
      <c r="D77" s="43">
        <f>IF(F69&gt;0, D69/F69, 0)</f>
        <v>0</v>
      </c>
      <c r="E77" s="43">
        <f>IF(F69&gt;0, E69/F69, 0)</f>
        <v>0</v>
      </c>
      <c r="F77" s="44" t="s">
        <v>19</v>
      </c>
    </row>
    <row r="78" spans="2:6" x14ac:dyDescent="0.35">
      <c r="B78" s="41" t="s">
        <v>187</v>
      </c>
      <c r="C78" s="43">
        <f>IF(F70&gt;0, C70/F70, 0)</f>
        <v>0</v>
      </c>
      <c r="D78" s="43">
        <f>IF(F70&gt;0, D70/F70, 0)</f>
        <v>0</v>
      </c>
      <c r="E78" s="43">
        <f>IF(F70&gt;0, E70/F70, 0)</f>
        <v>0</v>
      </c>
      <c r="F78" s="44" t="s">
        <v>19</v>
      </c>
    </row>
    <row r="79" spans="2:6" x14ac:dyDescent="0.35">
      <c r="B79" s="41" t="s">
        <v>188</v>
      </c>
      <c r="C79" s="43">
        <f>IF(F71&gt;0, C71/F71, 0)</f>
        <v>0</v>
      </c>
      <c r="D79" s="43">
        <f>IF(F71&gt;0, D71/F71, 0)</f>
        <v>0</v>
      </c>
      <c r="E79" s="43">
        <f>IF(F71&gt;0, E71/F71, 0)</f>
        <v>0</v>
      </c>
      <c r="F79" s="44" t="s">
        <v>19</v>
      </c>
    </row>
    <row r="80" spans="2:6" x14ac:dyDescent="0.35">
      <c r="B80" s="41" t="s">
        <v>189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190</v>
      </c>
    </row>
    <row r="88" spans="2:6" x14ac:dyDescent="0.35">
      <c r="B88" s="51" t="s">
        <v>171</v>
      </c>
    </row>
    <row r="89" spans="2:6" x14ac:dyDescent="0.35">
      <c r="B89" s="39" t="s">
        <v>191</v>
      </c>
      <c r="C89" s="39" t="s">
        <v>172</v>
      </c>
      <c r="D89" s="39" t="s">
        <v>173</v>
      </c>
      <c r="E89" s="39" t="s">
        <v>174</v>
      </c>
      <c r="F89" s="39" t="s">
        <v>175</v>
      </c>
    </row>
    <row r="90" spans="2:6" x14ac:dyDescent="0.35">
      <c r="B90" s="41" t="s">
        <v>192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193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194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16</v>
      </c>
      <c r="F93" s="42">
        <f>SUM(C93:E93)</f>
        <v>16</v>
      </c>
    </row>
    <row r="95" spans="2:6" x14ac:dyDescent="0.35">
      <c r="B95" s="51" t="s">
        <v>177</v>
      </c>
    </row>
    <row r="96" spans="2:6" x14ac:dyDescent="0.35">
      <c r="B96" s="52" t="s">
        <v>191</v>
      </c>
      <c r="C96" s="52" t="s">
        <v>172</v>
      </c>
      <c r="D96" s="52" t="s">
        <v>173</v>
      </c>
      <c r="E96" s="52" t="s">
        <v>174</v>
      </c>
      <c r="F96" s="52" t="s">
        <v>19</v>
      </c>
    </row>
    <row r="97" spans="2:15" x14ac:dyDescent="0.35">
      <c r="B97" s="41" t="s">
        <v>192</v>
      </c>
      <c r="C97" s="43">
        <f>IF(F90&gt;0, C90/F90, 0)</f>
        <v>0</v>
      </c>
      <c r="D97" s="43">
        <f>IF(F90&gt;0, D90/F90, 0)</f>
        <v>0</v>
      </c>
      <c r="E97" s="43">
        <f>IF(F90&gt;0, E90/F90, 0)</f>
        <v>0</v>
      </c>
      <c r="F97" s="44" t="s">
        <v>19</v>
      </c>
    </row>
    <row r="98" spans="2:15" x14ac:dyDescent="0.35">
      <c r="B98" s="41" t="s">
        <v>193</v>
      </c>
      <c r="C98" s="43">
        <f>IF(F91&gt;0, C91/F91, 0)</f>
        <v>0</v>
      </c>
      <c r="D98" s="43">
        <f>IF(F91&gt;0, D91/F91, 0)</f>
        <v>0</v>
      </c>
      <c r="E98" s="43">
        <f>IF(F91&gt;0, E91/F91, 0)</f>
        <v>0</v>
      </c>
      <c r="F98" s="44" t="s">
        <v>19</v>
      </c>
    </row>
    <row r="99" spans="2:15" x14ac:dyDescent="0.35">
      <c r="B99" s="41" t="s">
        <v>194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195</v>
      </c>
      <c r="J105" s="37" t="s">
        <v>196</v>
      </c>
    </row>
    <row r="106" spans="2:15" x14ac:dyDescent="0.35">
      <c r="B106" s="39" t="s">
        <v>5</v>
      </c>
      <c r="C106" s="84" t="s">
        <v>197</v>
      </c>
      <c r="D106" s="84"/>
      <c r="E106" s="39" t="s">
        <v>164</v>
      </c>
      <c r="F106" s="39" t="s">
        <v>172</v>
      </c>
      <c r="G106" s="84" t="s">
        <v>198</v>
      </c>
      <c r="H106" s="84"/>
      <c r="J106" s="39" t="s">
        <v>5</v>
      </c>
      <c r="K106" s="39" t="s">
        <v>186</v>
      </c>
      <c r="L106" s="39" t="s">
        <v>187</v>
      </c>
      <c r="M106" s="39" t="s">
        <v>188</v>
      </c>
      <c r="N106" s="39" t="s">
        <v>189</v>
      </c>
      <c r="O106" s="39" t="s">
        <v>16</v>
      </c>
    </row>
    <row r="107" spans="2:15" x14ac:dyDescent="0.35">
      <c r="B107" s="45" t="s">
        <v>179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179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180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180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181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181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182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182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183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183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16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16</v>
      </c>
    </row>
    <row r="119" spans="2:24" ht="21" x14ac:dyDescent="0.5">
      <c r="B119" s="37" t="s">
        <v>199</v>
      </c>
      <c r="P119" s="54" t="s">
        <v>200</v>
      </c>
    </row>
    <row r="121" spans="2:24" ht="60" customHeight="1" x14ac:dyDescent="0.35">
      <c r="B121" s="87" t="s">
        <v>201</v>
      </c>
      <c r="C121" s="80"/>
      <c r="D121" s="80"/>
      <c r="E121" s="80"/>
      <c r="F121" s="80"/>
      <c r="P121" s="87" t="s">
        <v>202</v>
      </c>
      <c r="Q121" s="80"/>
      <c r="R121" s="80"/>
      <c r="S121" s="80"/>
      <c r="T121" s="80"/>
      <c r="U121" s="80"/>
      <c r="V121" s="80"/>
      <c r="W121" s="80"/>
    </row>
    <row r="123" spans="2:24" ht="30" customHeight="1" x14ac:dyDescent="0.35">
      <c r="P123" s="55" t="s">
        <v>203</v>
      </c>
      <c r="Q123" s="56">
        <f>C16</f>
        <v>0</v>
      </c>
      <c r="R123" s="57"/>
      <c r="S123" s="56">
        <f>C69</f>
        <v>0</v>
      </c>
      <c r="T123" s="57"/>
      <c r="U123" s="56">
        <f>C70</f>
        <v>0</v>
      </c>
      <c r="V123" s="57"/>
      <c r="W123" s="56">
        <f>C71</f>
        <v>0</v>
      </c>
      <c r="X123" s="57"/>
    </row>
    <row r="124" spans="2:24" ht="35" customHeight="1" x14ac:dyDescent="0.35">
      <c r="P124" s="58" t="s">
        <v>204</v>
      </c>
      <c r="Q124" s="58" t="s">
        <v>205</v>
      </c>
      <c r="R124" s="58" t="s">
        <v>206</v>
      </c>
      <c r="S124" s="58" t="s">
        <v>207</v>
      </c>
      <c r="T124" s="58" t="s">
        <v>208</v>
      </c>
      <c r="U124" s="58" t="s">
        <v>209</v>
      </c>
      <c r="V124" s="58" t="s">
        <v>210</v>
      </c>
      <c r="W124" s="58" t="s">
        <v>211</v>
      </c>
      <c r="X124" s="58" t="s">
        <v>212</v>
      </c>
    </row>
    <row r="125" spans="2:24" x14ac:dyDescent="0.35">
      <c r="O125" s="59" t="s">
        <v>213</v>
      </c>
      <c r="P125" s="60" t="s">
        <v>214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215</v>
      </c>
      <c r="P160" s="54" t="s">
        <v>216</v>
      </c>
    </row>
    <row r="162" spans="2:22" ht="45" customHeight="1" x14ac:dyDescent="0.35">
      <c r="B162" s="87" t="s">
        <v>217</v>
      </c>
      <c r="C162" s="80"/>
      <c r="D162" s="80"/>
      <c r="E162" s="80"/>
      <c r="F162" s="80"/>
      <c r="P162" s="87" t="s">
        <v>218</v>
      </c>
      <c r="Q162" s="80"/>
      <c r="R162" s="80"/>
      <c r="S162" s="80"/>
      <c r="T162" s="80"/>
      <c r="U162" s="80"/>
    </row>
    <row r="163" spans="2:22" ht="35" customHeight="1" x14ac:dyDescent="0.35">
      <c r="P163" s="84" t="s">
        <v>219</v>
      </c>
      <c r="Q163" s="84"/>
      <c r="R163" s="84" t="s">
        <v>220</v>
      </c>
      <c r="S163" s="84"/>
      <c r="T163" s="84"/>
    </row>
    <row r="164" spans="2:22" ht="30" customHeight="1" x14ac:dyDescent="0.35">
      <c r="P164" s="88">
        <v>0</v>
      </c>
      <c r="Q164" s="89"/>
      <c r="R164" s="90" t="s">
        <v>221</v>
      </c>
      <c r="S164" s="91"/>
      <c r="T164" s="91"/>
    </row>
    <row r="167" spans="2:22" ht="25" customHeight="1" x14ac:dyDescent="0.35">
      <c r="P167" s="63" t="s">
        <v>204</v>
      </c>
      <c r="Q167" s="63" t="s">
        <v>222</v>
      </c>
      <c r="R167" s="63" t="s">
        <v>223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100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7"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31</v>
      </c>
      <c r="D4" s="3" t="s">
        <v>16</v>
      </c>
      <c r="E4" s="3" t="s">
        <v>17</v>
      </c>
      <c r="F4" s="3" t="s">
        <v>18</v>
      </c>
      <c r="G4" s="3" t="s">
        <v>19</v>
      </c>
      <c r="H4" s="4" t="s">
        <v>19</v>
      </c>
      <c r="I4" s="1" t="s">
        <v>32</v>
      </c>
      <c r="J4" s="1" t="s">
        <v>33</v>
      </c>
      <c r="K4" s="1" t="s">
        <v>34</v>
      </c>
      <c r="L4" s="3" t="str">
        <f t="shared" si="0"/>
        <v>Outstanding</v>
      </c>
      <c r="M4" s="11" t="s">
        <v>19</v>
      </c>
    </row>
    <row r="5" spans="1:13" ht="60" customHeight="1" x14ac:dyDescent="0.35">
      <c r="A5" s="9" t="s">
        <v>35</v>
      </c>
      <c r="B5" s="1" t="s">
        <v>36</v>
      </c>
      <c r="C5" s="2" t="s">
        <v>25</v>
      </c>
      <c r="D5" s="3" t="s">
        <v>16</v>
      </c>
      <c r="E5" s="3" t="s">
        <v>17</v>
      </c>
      <c r="F5" s="3" t="s">
        <v>18</v>
      </c>
      <c r="G5" s="3" t="s">
        <v>19</v>
      </c>
      <c r="H5" s="4" t="s">
        <v>19</v>
      </c>
      <c r="I5" s="1" t="s">
        <v>37</v>
      </c>
      <c r="J5" s="1" t="s">
        <v>38</v>
      </c>
      <c r="K5" s="1" t="s">
        <v>39</v>
      </c>
      <c r="L5" s="3" t="str">
        <f t="shared" si="0"/>
        <v>Outstanding</v>
      </c>
      <c r="M5" s="11" t="s">
        <v>19</v>
      </c>
    </row>
    <row r="6" spans="1:13" ht="60" customHeight="1" x14ac:dyDescent="0.35">
      <c r="A6" s="9" t="s">
        <v>40</v>
      </c>
      <c r="B6" s="1" t="s">
        <v>41</v>
      </c>
      <c r="C6" s="2" t="s">
        <v>25</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25</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25</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25</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25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25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25</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25</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25</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25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25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10" t="s">
        <v>95</v>
      </c>
      <c r="B17" s="5" t="s">
        <v>96</v>
      </c>
      <c r="C17" s="6" t="s">
        <v>25</v>
      </c>
      <c r="D17" s="7" t="s">
        <v>16</v>
      </c>
      <c r="E17" s="7" t="s">
        <v>17</v>
      </c>
      <c r="F17" s="7" t="s">
        <v>18</v>
      </c>
      <c r="G17" s="7" t="s">
        <v>19</v>
      </c>
      <c r="H17" s="8" t="s">
        <v>19</v>
      </c>
      <c r="I17" s="5" t="s">
        <v>97</v>
      </c>
      <c r="J17" s="5" t="s">
        <v>98</v>
      </c>
      <c r="K17" s="5" t="s">
        <v>99</v>
      </c>
      <c r="L17" s="7" t="str">
        <f t="shared" si="0"/>
        <v>Outstanding</v>
      </c>
      <c r="M17" s="12" t="s">
        <v>19</v>
      </c>
    </row>
    <row r="21" spans="1:13" ht="32" customHeight="1" x14ac:dyDescent="0.35">
      <c r="A21" s="78" t="s">
        <v>100</v>
      </c>
      <c r="B21" s="78"/>
      <c r="C21" s="78"/>
      <c r="D21" s="78"/>
    </row>
  </sheetData>
  <mergeCells count="1">
    <mergeCell ref="A21:D21"/>
  </mergeCells>
  <conditionalFormatting sqref="C2:C1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7" xr:uid="{00000000-0002-0000-0200-000000000000}">
      <formula1>"Must,Should,Could,Won't,Unassigned"</formula1>
    </dataValidation>
    <dataValidation type="list" showErrorMessage="1" errorTitle="Invalid Value" error="Please select a value from the list: Low, Medium, High, Unassessed." sqref="E2:E17" xr:uid="{00000000-0002-0000-0200-000001000000}">
      <formula1>"Low,Medium,High,Unassessed"</formula1>
    </dataValidation>
    <dataValidation type="list" showErrorMessage="1" errorTitle="Invalid Value" error="Please select a value from the list: Phase1, Phase2, Phase3, Phase4, Phase5, Pending." sqref="F2:F1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7" xr:uid="{00000000-0002-0000-0200-000003000000}">
      <formula1>"Implemented,Testing,Failed,Compensated,Risk Accepted,N/A"</formula1>
    </dataValidation>
  </dataValidations>
  <hyperlinks>
    <hyperlink ref="A2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224</v>
      </c>
      <c r="C2" s="95" t="s">
        <v>224</v>
      </c>
      <c r="D2" s="95" t="s">
        <v>224</v>
      </c>
      <c r="E2" s="95" t="s">
        <v>224</v>
      </c>
      <c r="F2" s="95" t="s">
        <v>224</v>
      </c>
      <c r="G2" s="95" t="s">
        <v>224</v>
      </c>
      <c r="H2" s="99" t="s">
        <v>225</v>
      </c>
      <c r="I2" s="99" t="s">
        <v>225</v>
      </c>
      <c r="J2" s="99" t="s">
        <v>225</v>
      </c>
      <c r="K2" s="99" t="s">
        <v>225</v>
      </c>
      <c r="L2" s="99" t="s">
        <v>225</v>
      </c>
      <c r="M2" s="98" t="s">
        <v>226</v>
      </c>
      <c r="N2" s="98" t="s">
        <v>226</v>
      </c>
      <c r="O2" s="100" t="s">
        <v>227</v>
      </c>
      <c r="P2" s="100" t="s">
        <v>227</v>
      </c>
      <c r="Q2" s="96" t="s">
        <v>11</v>
      </c>
      <c r="R2" s="96" t="s">
        <v>11</v>
      </c>
      <c r="S2" s="96" t="s">
        <v>11</v>
      </c>
      <c r="T2" s="97" t="s">
        <v>228</v>
      </c>
    </row>
    <row r="3" spans="2:20" ht="35" customHeight="1" x14ac:dyDescent="0.35">
      <c r="B3" s="68" t="s">
        <v>229</v>
      </c>
      <c r="C3" s="68" t="s">
        <v>230</v>
      </c>
      <c r="D3" s="68" t="s">
        <v>231</v>
      </c>
      <c r="E3" s="68" t="s">
        <v>232</v>
      </c>
      <c r="F3" s="68" t="s">
        <v>233</v>
      </c>
      <c r="G3" s="68" t="s">
        <v>9</v>
      </c>
      <c r="H3" s="69" t="s">
        <v>234</v>
      </c>
      <c r="I3" s="69" t="s">
        <v>235</v>
      </c>
      <c r="J3" s="69" t="s">
        <v>236</v>
      </c>
      <c r="K3" s="69" t="s">
        <v>237</v>
      </c>
      <c r="L3" s="69" t="s">
        <v>169</v>
      </c>
      <c r="M3" s="70" t="s">
        <v>238</v>
      </c>
      <c r="N3" s="70" t="s">
        <v>239</v>
      </c>
      <c r="O3" s="71" t="s">
        <v>240</v>
      </c>
      <c r="P3" s="71" t="s">
        <v>241</v>
      </c>
      <c r="Q3" s="72" t="s">
        <v>11</v>
      </c>
      <c r="R3" s="72" t="s">
        <v>242</v>
      </c>
      <c r="S3" s="72" t="s">
        <v>243</v>
      </c>
      <c r="T3" s="73" t="s">
        <v>244</v>
      </c>
    </row>
    <row r="4" spans="2:20" ht="60" customHeight="1" x14ac:dyDescent="0.35">
      <c r="B4" s="74" t="s">
        <v>245</v>
      </c>
      <c r="C4" s="74" t="s">
        <v>246</v>
      </c>
      <c r="D4" s="74" t="s">
        <v>247</v>
      </c>
      <c r="E4" s="74" t="s">
        <v>248</v>
      </c>
      <c r="F4" s="74" t="s">
        <v>249</v>
      </c>
      <c r="G4" s="74" t="s">
        <v>250</v>
      </c>
      <c r="H4" s="74" t="s">
        <v>251</v>
      </c>
      <c r="I4" s="74" t="s">
        <v>252</v>
      </c>
      <c r="J4" s="74" t="s">
        <v>253</v>
      </c>
      <c r="K4" s="74" t="s">
        <v>254</v>
      </c>
      <c r="L4" s="74" t="s">
        <v>255</v>
      </c>
      <c r="M4" s="74" t="s">
        <v>256</v>
      </c>
      <c r="N4" s="74" t="s">
        <v>257</v>
      </c>
      <c r="O4" s="74" t="s">
        <v>258</v>
      </c>
      <c r="P4" s="74" t="s">
        <v>259</v>
      </c>
      <c r="Q4" s="74" t="s">
        <v>260</v>
      </c>
      <c r="R4" s="74" t="s">
        <v>261</v>
      </c>
      <c r="S4" s="74" t="s">
        <v>262</v>
      </c>
      <c r="T4" s="74" t="s">
        <v>263</v>
      </c>
    </row>
    <row r="5" spans="2:20" ht="60" customHeight="1" x14ac:dyDescent="0.35">
      <c r="B5" s="36" t="s">
        <v>264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270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271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272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273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274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280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281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282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283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284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290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291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292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293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294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300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301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302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303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304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310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311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312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313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100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Arctic Wolf CylanceON-PREM Security Technical Implementation Guide - SHGIR</dc:title>
  <dc:subject>Generated on: 2026-06-08 13:06:39</dc:subject>
  <dc:creator>Anicet Fopa Tchoffo</dc:creator>
  <cp:keywords>Baseline;Hardening;DISA;STIG</cp:keywords>
  <dc:description>Baseline Developed By: Arctic Wolf and Defense Information Systems Agency (DISA) for the US DoD</dc:description>
  <cp:lastModifiedBy>Anicet Fopa Tchoffo</cp:lastModifiedBy>
  <dcterms:modified xsi:type="dcterms:W3CDTF">2026-06-08T12:06:45Z</dcterms:modified>
  <cp:category>DISA-STIG</cp:category>
  <cp:contentStatus>Draft</cp:contentStatus>
</cp:coreProperties>
</file>