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DB8CDDCB4548646E5E1832195F06240DDE1EA7F" xr6:coauthVersionLast="47" xr6:coauthVersionMax="47" xr10:uidLastSave="{9CA743FC-59CA-4CC4-BAB3-378693B013A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F112" i="3" s="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F72" i="3" s="1"/>
  <c r="D72" i="3"/>
  <c r="C72" i="3"/>
  <c r="E71" i="3"/>
  <c r="D71" i="3"/>
  <c r="C71" i="3"/>
  <c r="W123" i="3" s="1"/>
  <c r="E70" i="3"/>
  <c r="D70" i="3"/>
  <c r="C70" i="3"/>
  <c r="U123" i="3" s="1"/>
  <c r="F69" i="3"/>
  <c r="D77"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1" i="3" s="1"/>
  <c r="E16" i="3"/>
  <c r="D16" i="3"/>
  <c r="C16" i="3"/>
  <c r="Q123" i="3" s="1"/>
  <c r="C9" i="3"/>
  <c r="D9" i="3" s="1"/>
  <c r="C8" i="3"/>
  <c r="D8" i="3" s="1"/>
  <c r="C7" i="3"/>
  <c r="D7" i="3" s="1"/>
  <c r="E97" i="3" l="1"/>
  <c r="D97" i="3"/>
  <c r="C97" i="3"/>
  <c r="E38" i="3"/>
  <c r="D38" i="3"/>
  <c r="C38" i="3"/>
  <c r="D100" i="3"/>
  <c r="C100" i="3"/>
  <c r="E100" i="3"/>
  <c r="C39" i="3"/>
  <c r="E39" i="3"/>
  <c r="D39" i="3"/>
  <c r="E43" i="3"/>
  <c r="D43" i="3"/>
  <c r="C43" i="3"/>
  <c r="E59" i="3"/>
  <c r="D59" i="3"/>
  <c r="C59" i="3"/>
  <c r="E40" i="3"/>
  <c r="C40" i="3"/>
  <c r="D40" i="3"/>
  <c r="E98" i="3"/>
  <c r="D98" i="3"/>
  <c r="C98" i="3"/>
  <c r="E99" i="3"/>
  <c r="D99" i="3"/>
  <c r="C99" i="3"/>
  <c r="E42" i="3"/>
  <c r="D42" i="3"/>
  <c r="C42" i="3"/>
  <c r="E60" i="3"/>
  <c r="D60" i="3"/>
  <c r="C60" i="3"/>
  <c r="E58" i="3"/>
  <c r="D58" i="3"/>
  <c r="C58" i="3"/>
  <c r="E41" i="3"/>
  <c r="D41" i="3"/>
  <c r="C41" i="3"/>
  <c r="G112" i="3"/>
  <c r="E80" i="3"/>
  <c r="D80" i="3"/>
  <c r="C80" i="3"/>
  <c r="E77" i="3"/>
  <c r="R127" i="3"/>
  <c r="R132" i="3"/>
  <c r="R137" i="3"/>
  <c r="R142" i="3"/>
  <c r="R147" i="3"/>
  <c r="R152" i="3"/>
  <c r="T127" i="3"/>
  <c r="T132" i="3"/>
  <c r="T137" i="3"/>
  <c r="T142" i="3"/>
  <c r="T147" i="3"/>
  <c r="T152" i="3"/>
  <c r="R128" i="3"/>
  <c r="R133" i="3"/>
  <c r="R138" i="3"/>
  <c r="R143" i="3"/>
  <c r="R148" i="3"/>
  <c r="R153" i="3"/>
  <c r="T128" i="3"/>
  <c r="T133" i="3"/>
  <c r="T138" i="3"/>
  <c r="T143" i="3"/>
  <c r="T148" i="3"/>
  <c r="T153" i="3"/>
  <c r="F70" i="3"/>
  <c r="R129" i="3"/>
  <c r="R134" i="3"/>
  <c r="R139" i="3"/>
  <c r="R144" i="3"/>
  <c r="R149" i="3"/>
  <c r="R154" i="3"/>
  <c r="F71" i="3"/>
  <c r="C81" i="3"/>
  <c r="T129" i="3"/>
  <c r="T134" i="3"/>
  <c r="T139" i="3"/>
  <c r="T144" i="3"/>
  <c r="T149" i="3"/>
  <c r="T154" i="3"/>
  <c r="D81" i="3"/>
  <c r="C20" i="3"/>
  <c r="D20" i="3"/>
  <c r="R125" i="3"/>
  <c r="R130" i="3"/>
  <c r="R135" i="3"/>
  <c r="R140" i="3"/>
  <c r="R145" i="3"/>
  <c r="R150" i="3"/>
  <c r="R155" i="3"/>
  <c r="E20" i="3"/>
  <c r="T125" i="3"/>
  <c r="T130" i="3"/>
  <c r="T135" i="3"/>
  <c r="T140" i="3"/>
  <c r="T145" i="3"/>
  <c r="T150" i="3"/>
  <c r="T155" i="3"/>
  <c r="R126" i="3"/>
  <c r="R131" i="3"/>
  <c r="R136" i="3"/>
  <c r="R141" i="3"/>
  <c r="R146" i="3"/>
  <c r="C77" i="3"/>
  <c r="T126" i="3"/>
  <c r="T131" i="3"/>
  <c r="T136" i="3"/>
  <c r="T141" i="3"/>
  <c r="T146" i="3"/>
  <c r="T151" i="3"/>
  <c r="X155" i="3" l="1"/>
  <c r="X150" i="3"/>
  <c r="X145" i="3"/>
  <c r="X140" i="3"/>
  <c r="X135" i="3"/>
  <c r="X130" i="3"/>
  <c r="X125" i="3"/>
  <c r="X154" i="3"/>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alcChain>
</file>

<file path=xl/sharedStrings.xml><?xml version="1.0" encoding="utf-8"?>
<sst xmlns="http://schemas.openxmlformats.org/spreadsheetml/2006/main" count="891" uniqueCount="365">
  <si>
    <t>Id</t>
  </si>
  <si>
    <t>Title</t>
  </si>
  <si>
    <t>Severity</t>
  </si>
  <si>
    <t>MoSCoW</t>
  </si>
  <si>
    <t>OpsImpact</t>
  </si>
  <si>
    <t>Phase</t>
  </si>
  <si>
    <t>ImplStatus</t>
  </si>
  <si>
    <t>Notes</t>
  </si>
  <si>
    <t>Remediation</t>
  </si>
  <si>
    <t>Description</t>
  </si>
  <si>
    <t>Audit</t>
  </si>
  <si>
    <t>Status</t>
  </si>
  <si>
    <t>LogID</t>
  </si>
  <si>
    <t>V-76391</t>
  </si>
  <si>
    <r>
      <rPr>
        <sz val="11"/>
        <rFont val="Calibri"/>
      </rPr>
      <t>Kona Site Defender must immediately use updates made to policy enforcement mechanisms to enforce that all traffic flows over HTTPS port 443.</t>
    </r>
  </si>
  <si>
    <t>CAT I (High)</t>
  </si>
  <si>
    <t>Unassigned</t>
  </si>
  <si>
    <t>Unassessed</t>
  </si>
  <si>
    <t>Pending</t>
  </si>
  <si>
    <t/>
  </si>
  <si>
    <r>
      <rPr>
        <sz val="11"/>
        <color rgb="FF000000"/>
        <rFont val="Calibri"/>
      </rPr>
      <t>Configure Kona Site Defender to enforce all traffic flows over HTTPS port 443:</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On the "Property Manager Editor" screen, click the "Edit New Version" button.</t>
    </r>
    <r>
      <rPr>
        <sz val="11"/>
        <color rgb="FF000000"/>
        <rFont val="Calibri"/>
      </rPr>
      <t xml:space="preserve">
</t>
    </r>
    <r>
      <rPr>
        <sz val="11"/>
        <color rgb="FF000000"/>
        <rFont val="Calibri"/>
      </rPr>
      <t>6. In the "Property Version Information" section, enable the "Security Options" check box.</t>
    </r>
    <r>
      <rPr>
        <sz val="11"/>
        <color rgb="FF000000"/>
        <rFont val="Calibri"/>
      </rPr>
      <t xml:space="preserve">
</t>
    </r>
    <r>
      <rPr>
        <sz val="11"/>
        <color rgb="FF000000"/>
        <rFont val="Calibri"/>
      </rPr>
      <t>7. Click the "Save" button.</t>
    </r>
    <r>
      <rPr>
        <sz val="11"/>
        <color rgb="FF000000"/>
        <rFont val="Calibri"/>
      </rPr>
      <t xml:space="preserve">
</t>
    </r>
    <r>
      <rPr>
        <sz val="11"/>
        <color rgb="FF000000"/>
        <rFont val="Calibri"/>
      </rPr>
      <t>8. Select the "Activate" tab and push the configuration to production.</t>
    </r>
  </si>
  <si>
    <r>
      <rPr>
        <sz val="11"/>
        <color rgb="FF000000"/>
        <rFont val="Calibri"/>
      </rPr>
      <t>Information flow policies regarding dynamic information flow control include, for example, allowing or disallowing information flows based on changes to the PPSM CAL, vulnerability assessments, or mission conditions. Changing conditions include changes in the threat environment and detection of potentially harmful or adverse events.</t>
    </r>
    <r>
      <rPr>
        <sz val="11"/>
        <color rgb="FF000000"/>
        <rFont val="Calibri"/>
      </rPr>
      <t xml:space="preserve">
</t>
    </r>
    <r>
      <rPr>
        <sz val="11"/>
        <color rgb="FF000000"/>
        <rFont val="Calibri"/>
      </rPr>
      <t>Changes to the ALG must take effect when made by an authorized administrator and the new configuration is put in place or committed, including upon restart of the application or reboot of the system. With some devices, the changes take effect as the configuration is changed, while with others, the new configuration must be submitted to the device. In any case, the behavior of the ALG must immediately be affected to reflect the configuration change.</t>
    </r>
  </si>
  <si>
    <r>
      <rPr>
        <sz val="11"/>
        <color rgb="FF000000"/>
        <rFont val="Calibri"/>
      </rPr>
      <t>Confirm Kona Site Defender is configured to enforce all traffic flows over HTTPS port 443:</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In the "Property Version Information" section, verify the "Security Options" check box is checked.</t>
    </r>
    <r>
      <rPr>
        <sz val="11"/>
        <color rgb="FF000000"/>
        <rFont val="Calibri"/>
      </rPr>
      <t xml:space="preserve">
</t>
    </r>
    <r>
      <rPr>
        <sz val="11"/>
        <color rgb="FF000000"/>
        <rFont val="Calibri"/>
      </rPr>
      <t>If the "Security Options" check box in "Property Manager" is not configured to enforce all traffic flows over HTTPS port 443, this is a finding.</t>
    </r>
  </si>
  <si>
    <t>V-76393</t>
  </si>
  <si>
    <r>
      <rPr>
        <sz val="11"/>
        <rFont val="Calibri"/>
      </rPr>
      <t>Kona Site Defender must immediately apply updates to the Kona Rule Set to block designated traffic of interest in response to new or emerging threats.</t>
    </r>
  </si>
  <si>
    <r>
      <rPr>
        <sz val="11"/>
        <color rgb="FF000000"/>
        <rFont val="Calibri"/>
      </rPr>
      <t>Configure the Kona Site Defender to block traffic for organizationally defined HTTP protocol violations, HTTP policy violations, SQL injection, remote file inclusion, cross-site scripting, command injection attacks, and any applicable custom rules.</t>
    </r>
    <r>
      <rPr>
        <sz val="11"/>
        <color rgb="FF000000"/>
        <rFont val="Calibri"/>
      </rPr>
      <t xml:space="preserve">
</t>
    </r>
    <r>
      <rPr>
        <sz val="11"/>
        <color rgb="FF000000"/>
        <rFont val="Calibri"/>
      </rPr>
      <t>The Akamai Professional Services team should be consulted to implement this Fix content due to the complexities involved. In most cases, this should be included in the SLA.</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 xml:space="preserve">7. Select the policy being reviewed and click the "Edit" button. </t>
    </r>
    <r>
      <rPr>
        <sz val="11"/>
        <color rgb="FF000000"/>
        <rFont val="Calibri"/>
      </rPr>
      <t xml:space="preserve">
</t>
    </r>
    <r>
      <rPr>
        <sz val="11"/>
        <color rgb="FF000000"/>
        <rFont val="Calibri"/>
      </rPr>
      <t xml:space="preserve">8. Enable the "Application Layer Controls" box and the "Slow POST Protection" box. </t>
    </r>
    <r>
      <rPr>
        <sz val="11"/>
        <color rgb="FF000000"/>
        <rFont val="Calibri"/>
      </rPr>
      <t xml:space="preserve">
</t>
    </r>
    <r>
      <rPr>
        <sz val="11"/>
        <color rgb="FF000000"/>
        <rFont val="Calibri"/>
      </rPr>
      <t>9. Click the "Next" button and set each of the following "KRS Rule Set" rules to "Deny".</t>
    </r>
    <r>
      <rPr>
        <sz val="11"/>
        <color rgb="FF000000"/>
        <rFont val="Calibri"/>
      </rPr>
      <t xml:space="preserve">
</t>
    </r>
    <r>
      <rPr>
        <sz val="11"/>
        <color rgb="FF000000"/>
        <rFont val="Calibri"/>
      </rPr>
      <t xml:space="preserve">   - SQL Injection</t>
    </r>
    <r>
      <rPr>
        <sz val="11"/>
        <color rgb="FF000000"/>
        <rFont val="Calibri"/>
      </rPr>
      <t xml:space="preserve">
</t>
    </r>
    <r>
      <rPr>
        <sz val="11"/>
        <color rgb="FF000000"/>
        <rFont val="Calibri"/>
      </rPr>
      <t xml:space="preserve">   - Cross Site Scripting (XSS)</t>
    </r>
    <r>
      <rPr>
        <sz val="11"/>
        <color rgb="FF000000"/>
        <rFont val="Calibri"/>
      </rPr>
      <t xml:space="preserve">
</t>
    </r>
    <r>
      <rPr>
        <sz val="11"/>
        <color rgb="FF000000"/>
        <rFont val="Calibri"/>
      </rPr>
      <t xml:space="preserve">   - Command Injection</t>
    </r>
    <r>
      <rPr>
        <sz val="11"/>
        <color rgb="FF000000"/>
        <rFont val="Calibri"/>
      </rPr>
      <t xml:space="preserve">
</t>
    </r>
    <r>
      <rPr>
        <sz val="11"/>
        <color rgb="FF000000"/>
        <rFont val="Calibri"/>
      </rPr>
      <t xml:space="preserve">   - Invalid HTTP</t>
    </r>
    <r>
      <rPr>
        <sz val="11"/>
        <color rgb="FF000000"/>
        <rFont val="Calibri"/>
      </rPr>
      <t xml:space="preserve">
</t>
    </r>
    <r>
      <rPr>
        <sz val="11"/>
        <color rgb="FF000000"/>
        <rFont val="Calibri"/>
      </rPr>
      <t xml:space="preserve">   - Remote File Inclusion</t>
    </r>
    <r>
      <rPr>
        <sz val="11"/>
        <color rgb="FF000000"/>
        <rFont val="Calibri"/>
      </rPr>
      <t xml:space="preserve">
</t>
    </r>
    <r>
      <rPr>
        <sz val="11"/>
        <color rgb="FF000000"/>
        <rFont val="Calibri"/>
      </rPr>
      <t xml:space="preserve">   - PHP Injection (when PHP is used)</t>
    </r>
    <r>
      <rPr>
        <sz val="11"/>
        <color rgb="FF000000"/>
        <rFont val="Calibri"/>
      </rPr>
      <t xml:space="preserve">
</t>
    </r>
    <r>
      <rPr>
        <sz val="11"/>
        <color rgb="FF000000"/>
        <rFont val="Calibri"/>
      </rPr>
      <t xml:space="preserve">   - Trojan</t>
    </r>
    <r>
      <rPr>
        <sz val="11"/>
        <color rgb="FF000000"/>
        <rFont val="Calibri"/>
      </rPr>
      <t xml:space="preserve">
</t>
    </r>
    <r>
      <rPr>
        <sz val="11"/>
        <color rgb="FF000000"/>
        <rFont val="Calibri"/>
      </rPr>
      <t xml:space="preserve">   - Total Request Score (Inbound)</t>
    </r>
    <r>
      <rPr>
        <sz val="11"/>
        <color rgb="FF000000"/>
        <rFont val="Calibri"/>
      </rPr>
      <t xml:space="preserve">
</t>
    </r>
    <r>
      <rPr>
        <sz val="11"/>
        <color rgb="FF000000"/>
        <rFont val="Calibri"/>
      </rPr>
      <t xml:space="preserve">   - Total Response Score (Outbound)</t>
    </r>
    <r>
      <rPr>
        <sz val="11"/>
        <color rgb="FF000000"/>
        <rFont val="Calibri"/>
      </rPr>
      <t xml:space="preserve">
</t>
    </r>
    <r>
      <rPr>
        <sz val="11"/>
        <color rgb="FF000000"/>
        <rFont val="Calibri"/>
      </rPr>
      <t xml:space="preserve">   - DDOS</t>
    </r>
    <r>
      <rPr>
        <sz val="11"/>
        <color rgb="FF000000"/>
        <rFont val="Calibri"/>
      </rPr>
      <t xml:space="preserve">
</t>
    </r>
    <r>
      <rPr>
        <sz val="11"/>
        <color rgb="FF000000"/>
        <rFont val="Calibri"/>
      </rPr>
      <t>10. Click the "Next" button and follow the prompts to complete the process.</t>
    </r>
  </si>
  <si>
    <r>
      <rPr>
        <sz val="11"/>
        <color rgb="FF000000"/>
        <rFont val="Calibri"/>
      </rPr>
      <t>Confirm Kona Site Defender is configured to block traffic for organizationally defined HTTP protocol violations, HTTP policy violations, SQL injection, remote file inclusion, cross-site scripting, command injection attacks, and any applicable custom rules: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 xml:space="preserve">7. Select the policy being reviewed. </t>
    </r>
    <r>
      <rPr>
        <sz val="11"/>
        <color rgb="FF000000"/>
        <rFont val="Calibri"/>
      </rPr>
      <t xml:space="preserve">
</t>
    </r>
    <r>
      <rPr>
        <sz val="11"/>
        <color rgb="FF000000"/>
        <rFont val="Calibri"/>
      </rPr>
      <t>8. Verify the "Application Layer Controls" checkbox is enabled.</t>
    </r>
    <r>
      <rPr>
        <sz val="11"/>
        <color rgb="FF000000"/>
        <rFont val="Calibri"/>
      </rPr>
      <t xml:space="preserve">
</t>
    </r>
    <r>
      <rPr>
        <sz val="11"/>
        <color rgb="FF000000"/>
        <rFont val="Calibri"/>
      </rPr>
      <t>9. Verify the following "KRS Rule Set" rules are set to "Deny".</t>
    </r>
    <r>
      <rPr>
        <sz val="11"/>
        <color rgb="FF000000"/>
        <rFont val="Calibri"/>
      </rPr>
      <t xml:space="preserve">
</t>
    </r>
    <r>
      <rPr>
        <sz val="11"/>
        <color rgb="FF000000"/>
        <rFont val="Calibri"/>
      </rPr>
      <t xml:space="preserve">   - SQL Injection</t>
    </r>
    <r>
      <rPr>
        <sz val="11"/>
        <color rgb="FF000000"/>
        <rFont val="Calibri"/>
      </rPr>
      <t xml:space="preserve">
</t>
    </r>
    <r>
      <rPr>
        <sz val="11"/>
        <color rgb="FF000000"/>
        <rFont val="Calibri"/>
      </rPr>
      <t xml:space="preserve">   - Cross Site Scripting (XSS)</t>
    </r>
    <r>
      <rPr>
        <sz val="11"/>
        <color rgb="FF000000"/>
        <rFont val="Calibri"/>
      </rPr>
      <t xml:space="preserve">
</t>
    </r>
    <r>
      <rPr>
        <sz val="11"/>
        <color rgb="FF000000"/>
        <rFont val="Calibri"/>
      </rPr>
      <t xml:space="preserve">   - Command Injection</t>
    </r>
    <r>
      <rPr>
        <sz val="11"/>
        <color rgb="FF000000"/>
        <rFont val="Calibri"/>
      </rPr>
      <t xml:space="preserve">
</t>
    </r>
    <r>
      <rPr>
        <sz val="11"/>
        <color rgb="FF000000"/>
        <rFont val="Calibri"/>
      </rPr>
      <t xml:space="preserve">   - Invalid HTTP</t>
    </r>
    <r>
      <rPr>
        <sz val="11"/>
        <color rgb="FF000000"/>
        <rFont val="Calibri"/>
      </rPr>
      <t xml:space="preserve">
</t>
    </r>
    <r>
      <rPr>
        <sz val="11"/>
        <color rgb="FF000000"/>
        <rFont val="Calibri"/>
      </rPr>
      <t xml:space="preserve">   - Remote File Inclusion</t>
    </r>
    <r>
      <rPr>
        <sz val="11"/>
        <color rgb="FF000000"/>
        <rFont val="Calibri"/>
      </rPr>
      <t xml:space="preserve">
</t>
    </r>
    <r>
      <rPr>
        <sz val="11"/>
        <color rgb="FF000000"/>
        <rFont val="Calibri"/>
      </rPr>
      <t xml:space="preserve">   - PHP Injection (when PHP is used)</t>
    </r>
    <r>
      <rPr>
        <sz val="11"/>
        <color rgb="FF000000"/>
        <rFont val="Calibri"/>
      </rPr>
      <t xml:space="preserve">
</t>
    </r>
    <r>
      <rPr>
        <sz val="11"/>
        <color rgb="FF000000"/>
        <rFont val="Calibri"/>
      </rPr>
      <t xml:space="preserve">   - Trojan</t>
    </r>
    <r>
      <rPr>
        <sz val="11"/>
        <color rgb="FF000000"/>
        <rFont val="Calibri"/>
      </rPr>
      <t xml:space="preserve">
</t>
    </r>
    <r>
      <rPr>
        <sz val="11"/>
        <color rgb="FF000000"/>
        <rFont val="Calibri"/>
      </rPr>
      <t xml:space="preserve">   - Total Request Scor4e (Inbound)</t>
    </r>
    <r>
      <rPr>
        <sz val="11"/>
        <color rgb="FF000000"/>
        <rFont val="Calibri"/>
      </rPr>
      <t xml:space="preserve">
</t>
    </r>
    <r>
      <rPr>
        <sz val="11"/>
        <color rgb="FF000000"/>
        <rFont val="Calibri"/>
      </rPr>
      <t xml:space="preserve">   - Total Response Score (Outbound)</t>
    </r>
    <r>
      <rPr>
        <sz val="11"/>
        <color rgb="FF000000"/>
        <rFont val="Calibri"/>
      </rPr>
      <t xml:space="preserve">
</t>
    </r>
    <r>
      <rPr>
        <sz val="11"/>
        <color rgb="FF000000"/>
        <rFont val="Calibri"/>
      </rPr>
      <t xml:space="preserve">   - DDOS</t>
    </r>
    <r>
      <rPr>
        <sz val="11"/>
        <color rgb="FF000000"/>
        <rFont val="Calibri"/>
      </rPr>
      <t xml:space="preserve">
</t>
    </r>
    <r>
      <rPr>
        <sz val="11"/>
        <color rgb="FF000000"/>
        <rFont val="Calibri"/>
      </rPr>
      <t>10. Verify the "Enabled Slow POST Protection" section appears.</t>
    </r>
    <r>
      <rPr>
        <sz val="11"/>
        <color rgb="FF000000"/>
        <rFont val="Calibri"/>
      </rPr>
      <t xml:space="preserve">
</t>
    </r>
    <r>
      <rPr>
        <sz val="11"/>
        <color rgb="FF000000"/>
        <rFont val="Calibri"/>
      </rPr>
      <t>If the application layer controls are not set to "Deny" mode or slow POST protection does not appear, this is a finding.</t>
    </r>
  </si>
  <si>
    <t>V-76395</t>
  </si>
  <si>
    <r>
      <rPr>
        <sz val="11"/>
        <rFont val="Calibri"/>
      </rPr>
      <t>Kona Site Defender must immediately use updates made to policy enforcement mechanisms to block traffic from organizationally defined geographic regions.</t>
    </r>
  </si>
  <si>
    <t>CAT II (Medium)</t>
  </si>
  <si>
    <r>
      <rPr>
        <sz val="11"/>
        <color rgb="FF000000"/>
        <rFont val="Calibri"/>
      </rPr>
      <t>Configure the Kona Site Defender to block traffic for organizationally defined geographic regions: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 xml:space="preserve">7. Select the policy being reviewed, click the "Edit" button, and enable the "Network Layer Controls" box. </t>
    </r>
    <r>
      <rPr>
        <sz val="11"/>
        <color rgb="FF000000"/>
        <rFont val="Calibri"/>
      </rPr>
      <t xml:space="preserve">
</t>
    </r>
    <r>
      <rPr>
        <sz val="11"/>
        <color rgb="FF000000"/>
        <rFont val="Calibri"/>
      </rPr>
      <t>8. Select the "Geographical Controls" tab and add the blocked geographic regions.</t>
    </r>
    <r>
      <rPr>
        <sz val="11"/>
        <color rgb="FF000000"/>
        <rFont val="Calibri"/>
      </rPr>
      <t xml:space="preserve">
</t>
    </r>
    <r>
      <rPr>
        <sz val="11"/>
        <color rgb="FF000000"/>
        <rFont val="Calibri"/>
      </rPr>
      <t>9. Click the "Save" button and the "Next" button and follow the prompts to complete the process.</t>
    </r>
  </si>
  <si>
    <r>
      <rPr>
        <sz val="11"/>
        <color rgb="FF000000"/>
        <rFont val="Calibri"/>
      </rPr>
      <t>Confirm Kona Site Defender is configured to block traffic for organizationally defined geographic regions: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t>
    </r>
    <r>
      <rPr>
        <sz val="11"/>
        <color rgb="FF000000"/>
        <rFont val="Calibri"/>
      </rPr>
      <t xml:space="preserve">
</t>
    </r>
    <r>
      <rPr>
        <sz val="11"/>
        <color rgb="FF000000"/>
        <rFont val="Calibri"/>
      </rPr>
      <t>8. Verify the "Network Layer Controls" checkbox is enabled.</t>
    </r>
    <r>
      <rPr>
        <sz val="11"/>
        <color rgb="FF000000"/>
        <rFont val="Calibri"/>
      </rPr>
      <t xml:space="preserve">
</t>
    </r>
    <r>
      <rPr>
        <sz val="11"/>
        <color rgb="FF000000"/>
        <rFont val="Calibri"/>
      </rPr>
      <t>9. Within the "Network Layer Controls Configuration" section, verify the organizationally defined geographic regions appear in the "Blocked GEOs" list.</t>
    </r>
    <r>
      <rPr>
        <sz val="11"/>
        <color rgb="FF000000"/>
        <rFont val="Calibri"/>
      </rPr>
      <t xml:space="preserve">
</t>
    </r>
    <r>
      <rPr>
        <sz val="11"/>
        <color rgb="FF000000"/>
        <rFont val="Calibri"/>
      </rPr>
      <t>If the Network Layer Controls are not enabled and the organizationally defined geographic regions do not appear in the list, this is a finding.</t>
    </r>
  </si>
  <si>
    <t>V-76397</t>
  </si>
  <si>
    <r>
      <rPr>
        <sz val="11"/>
        <rFont val="Calibri"/>
      </rPr>
      <t>Kona Site Defender must immediately use updates made to policy enforcement mechanisms to block traffic from organizationally defined IP addresses (i.e., IP blacklist).</t>
    </r>
  </si>
  <si>
    <r>
      <rPr>
        <sz val="11"/>
        <color rgb="FF000000"/>
        <rFont val="Calibri"/>
      </rPr>
      <t>Configure the Kona Site Defender to block traffic for organizationally defined IP addresses: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sections,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 click the "Edit" button, and enable the "Network Layer Controls" box.</t>
    </r>
    <r>
      <rPr>
        <sz val="11"/>
        <color rgb="FF000000"/>
        <rFont val="Calibri"/>
      </rPr>
      <t xml:space="preserve">
</t>
    </r>
    <r>
      <rPr>
        <sz val="11"/>
        <color rgb="FF000000"/>
        <rFont val="Calibri"/>
      </rPr>
      <t>8. Select the "IP Controls" tab and add the blocked IP addresses.</t>
    </r>
    <r>
      <rPr>
        <sz val="11"/>
        <color rgb="FF000000"/>
        <rFont val="Calibri"/>
      </rPr>
      <t xml:space="preserve">
</t>
    </r>
    <r>
      <rPr>
        <sz val="11"/>
        <color rgb="FF000000"/>
        <rFont val="Calibri"/>
      </rPr>
      <t>9. Select the "Network Lists" tab and add/select the blocked network lists.</t>
    </r>
    <r>
      <rPr>
        <sz val="11"/>
        <color rgb="FF000000"/>
        <rFont val="Calibri"/>
      </rPr>
      <t xml:space="preserve">
</t>
    </r>
    <r>
      <rPr>
        <sz val="11"/>
        <color rgb="FF000000"/>
        <rFont val="Calibri"/>
      </rPr>
      <t>10. Click the "Save" button and the "Next" button and follow the prompts to complete the process.</t>
    </r>
  </si>
  <si>
    <r>
      <rPr>
        <sz val="11"/>
        <color rgb="FF000000"/>
        <rFont val="Calibri"/>
      </rPr>
      <t>Confirm Kona Site Defender is configured to block traffic for organizationally defined IP addresses: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t>
    </r>
    <r>
      <rPr>
        <sz val="11"/>
        <color rgb="FF000000"/>
        <rFont val="Calibri"/>
      </rPr>
      <t xml:space="preserve">
</t>
    </r>
    <r>
      <rPr>
        <sz val="11"/>
        <color rgb="FF000000"/>
        <rFont val="Calibri"/>
      </rPr>
      <t>8. Verify the "Network Layer Controls" checkbox is enabled.</t>
    </r>
    <r>
      <rPr>
        <sz val="11"/>
        <color rgb="FF000000"/>
        <rFont val="Calibri"/>
      </rPr>
      <t xml:space="preserve">
</t>
    </r>
    <r>
      <rPr>
        <sz val="11"/>
        <color rgb="FF000000"/>
        <rFont val="Calibri"/>
      </rPr>
      <t>9. Within the "Network Layer Controls Configuration" section, verify the organizationally defined IP address appear in the "Blocked IPs" area, and the applicable predefined network lists appear in the "Blocked IP Network Lists" area.</t>
    </r>
    <r>
      <rPr>
        <sz val="11"/>
        <color rgb="FF000000"/>
        <rFont val="Calibri"/>
      </rPr>
      <t xml:space="preserve">
</t>
    </r>
    <r>
      <rPr>
        <sz val="11"/>
        <color rgb="FF000000"/>
        <rFont val="Calibri"/>
      </rPr>
      <t>If the Network Layer Controls are not enabled and the organizationally defined IP addresses/network lists do not appear in the lists area, this is a finding.</t>
    </r>
  </si>
  <si>
    <t>V-76399</t>
  </si>
  <si>
    <r>
      <rPr>
        <sz val="11"/>
        <rFont val="Calibri"/>
      </rPr>
      <t>Kona Site Defender must immediately use updates made to policy enforcement mechanisms to allow traffic from organizationally defined IP addresses (i.e., IP whitelist).</t>
    </r>
  </si>
  <si>
    <r>
      <rPr>
        <sz val="11"/>
        <color rgb="FF000000"/>
        <rFont val="Calibri"/>
      </rPr>
      <t>Configure the Kona Site Defender to allow traffic for organizationally defined IP addresses: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sections,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 click the "Edit" button, and enable the "Network Layer Controls" box.</t>
    </r>
    <r>
      <rPr>
        <sz val="11"/>
        <color rgb="FF000000"/>
        <rFont val="Calibri"/>
      </rPr>
      <t xml:space="preserve">
</t>
    </r>
    <r>
      <rPr>
        <sz val="11"/>
        <color rgb="FF000000"/>
        <rFont val="Calibri"/>
      </rPr>
      <t>8. Select the "IP Controls" tab and add the blocked IP addresses to the "Allowed IPs" area.</t>
    </r>
    <r>
      <rPr>
        <sz val="11"/>
        <color rgb="FF000000"/>
        <rFont val="Calibri"/>
      </rPr>
      <t xml:space="preserve">
</t>
    </r>
    <r>
      <rPr>
        <sz val="11"/>
        <color rgb="FF000000"/>
        <rFont val="Calibri"/>
      </rPr>
      <t>9. Select the "Network Lists" tab and add/select the allowed network lists to the "Reputation Whitelist" area.</t>
    </r>
    <r>
      <rPr>
        <sz val="11"/>
        <color rgb="FF000000"/>
        <rFont val="Calibri"/>
      </rPr>
      <t xml:space="preserve">
</t>
    </r>
    <r>
      <rPr>
        <sz val="11"/>
        <color rgb="FF000000"/>
        <rFont val="Calibri"/>
      </rPr>
      <t>10. Click the "Save" button and the "Next" button and follow the prompts to complete the process.</t>
    </r>
  </si>
  <si>
    <r>
      <rPr>
        <sz val="11"/>
        <color rgb="FF000000"/>
        <rFont val="Calibri"/>
      </rPr>
      <t>Confirm Kona Site Defender is configured to allow traffic for organizationally defined IP addresses: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t>
    </r>
    <r>
      <rPr>
        <sz val="11"/>
        <color rgb="FF000000"/>
        <rFont val="Calibri"/>
      </rPr>
      <t xml:space="preserve">
</t>
    </r>
    <r>
      <rPr>
        <sz val="11"/>
        <color rgb="FF000000"/>
        <rFont val="Calibri"/>
      </rPr>
      <t>8. Verify the "Network Layer Controls" checkbox is enabled.</t>
    </r>
    <r>
      <rPr>
        <sz val="11"/>
        <color rgb="FF000000"/>
        <rFont val="Calibri"/>
      </rPr>
      <t xml:space="preserve">
</t>
    </r>
    <r>
      <rPr>
        <sz val="11"/>
        <color rgb="FF000000"/>
        <rFont val="Calibri"/>
      </rPr>
      <t>9. Within the "Network Layer Controls Configuration" section, verify the organizationally defined IP addresses appear in the "Allowed IPs" area and the applicable predefined network lists appear in the "Allowed IP Network Lists" area.</t>
    </r>
    <r>
      <rPr>
        <sz val="11"/>
        <color rgb="FF000000"/>
        <rFont val="Calibri"/>
      </rPr>
      <t xml:space="preserve">
</t>
    </r>
    <r>
      <rPr>
        <sz val="11"/>
        <color rgb="FF000000"/>
        <rFont val="Calibri"/>
      </rPr>
      <t>If the Network Layer Controls are not enabled and the organizationally defined IP addresses/network lists do not appear in the lists area, this is a finding.</t>
    </r>
    <r>
      <rPr>
        <sz val="11"/>
        <color rgb="FF000000"/>
        <rFont val="Calibri"/>
      </rPr>
      <t xml:space="preserve">
</t>
    </r>
    <r>
      <rPr>
        <sz val="11"/>
        <color rgb="FF000000"/>
        <rFont val="Calibri"/>
      </rPr>
      <t>NOTE: Not all sites will implement organizationally defined white lists.</t>
    </r>
  </si>
  <si>
    <t>V-76401</t>
  </si>
  <si>
    <r>
      <rPr>
        <sz val="11"/>
        <rFont val="Calibri"/>
      </rPr>
      <t>Kona Site Defender that provides intermediary services for TLS must be configured to comply with the required TLS settings in NIST SP 800-52.</t>
    </r>
  </si>
  <si>
    <r>
      <rPr>
        <sz val="11"/>
        <color rgb="FF000000"/>
        <rFont val="Calibri"/>
      </rPr>
      <t>Configure Kona Site Defender to only allow NIST SP 800-52 TLS settings: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</si>
  <si>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NIST SP 800-52 provides guidance on using the most secure version and configuration of the TLS/SSL protocol. 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 as the underlying security protocol and therefore are in scope for this requirement. NIST SP 800-52 provides guidance.</t>
    </r>
    <r>
      <rPr>
        <sz val="11"/>
        <color rgb="FF000000"/>
        <rFont val="Calibri"/>
      </rPr>
      <t xml:space="preserve">
</t>
    </r>
    <r>
      <rPr>
        <sz val="11"/>
        <color rgb="FF000000"/>
        <rFont val="Calibri"/>
      </rPr>
      <t>NIST SP 800-52 sets TLS version 1.1 as a minimum version; thus, no versions of SSL are allowed (including for client negotiation) on either DoD only or public-facing servers.</t>
    </r>
  </si>
  <si>
    <r>
      <rPr>
        <sz val="11"/>
        <color rgb="FF000000"/>
        <rFont val="Calibri"/>
      </rPr>
      <t>Confirm Kona Site Defender allows only NIST SP 800-52 TLS settings:</t>
    </r>
    <r>
      <rPr>
        <sz val="11"/>
        <color rgb="FF000000"/>
        <rFont val="Calibri"/>
      </rPr>
      <t xml:space="preserve">
</t>
    </r>
    <r>
      <rPr>
        <sz val="11"/>
        <color rgb="FF000000"/>
        <rFont val="Calibri"/>
      </rPr>
      <t>1. Navigate to the Qualys SSL Scanner: https://www.ssllabs.com/ssltest/analyze.html</t>
    </r>
    <r>
      <rPr>
        <sz val="11"/>
        <color rgb="FF000000"/>
        <rFont val="Calibri"/>
      </rPr>
      <t xml:space="preserve">
</t>
    </r>
    <r>
      <rPr>
        <sz val="11"/>
        <color rgb="FF000000"/>
        <rFont val="Calibri"/>
      </rPr>
      <t>2. Enter into the scanner the Hostname being tested.</t>
    </r>
    <r>
      <rPr>
        <sz val="11"/>
        <color rgb="FF000000"/>
        <rFont val="Calibri"/>
      </rPr>
      <t xml:space="preserve">
</t>
    </r>
    <r>
      <rPr>
        <sz val="11"/>
        <color rgb="FF000000"/>
        <rFont val="Calibri"/>
      </rPr>
      <t>3. Under the "Configurations" and then "Protocol" section, verify that communications are restricted to TLS versions 1.2 and above for government-only services or TLS versions 1.0 and above for citizen or business-facing applications.</t>
    </r>
    <r>
      <rPr>
        <sz val="11"/>
        <color rgb="FF000000"/>
        <rFont val="Calibri"/>
      </rPr>
      <t xml:space="preserve">
</t>
    </r>
    <r>
      <rPr>
        <sz val="11"/>
        <color rgb="FF000000"/>
        <rFont val="Calibri"/>
      </rPr>
      <t>If Kona Site Defender does not allow only NIST SP 800-52 TLS settings, this is a finding.</t>
    </r>
  </si>
  <si>
    <t>V-76403</t>
  </si>
  <si>
    <r>
      <rPr>
        <sz val="11"/>
        <rFont val="Calibri"/>
      </rPr>
      <t>To protect against data mining, Kona Site Defender providing content filtering must prevent code injection attacks from being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</si>
  <si>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ALG to have the capability to prevent code injections. Examples include web application firewalls (WAFs) or database application gateways.</t>
    </r>
  </si>
  <si>
    <t>V-76405</t>
  </si>
  <si>
    <r>
      <rPr>
        <sz val="11"/>
        <rFont val="Calibri"/>
      </rPr>
      <t>To protect against data mining, Kona Site Defender providing content filtering must prevent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</si>
  <si>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Compliance requires the ALG to have the capability to prevent code injections. Examples include web application firewalls (WAFs) or database application gateways.</t>
    </r>
  </si>
  <si>
    <t>V-76407</t>
  </si>
  <si>
    <r>
      <rPr>
        <sz val="11"/>
        <rFont val="Calibri"/>
      </rPr>
      <t>To protect against data mining, Kona Site Defender providing content filtering must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</si>
  <si>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Compliance requires the ALG to have the capability to prevent SQL code injections. Examples include a web application firewalls (WAFs) or database application gateways.</t>
    </r>
  </si>
  <si>
    <t>V-76409</t>
  </si>
  <si>
    <r>
      <rPr>
        <sz val="11"/>
        <rFont val="Calibri"/>
      </rPr>
      <t>To protect against data mining, Kona Site Defender providing content filtering must detect code injection attacks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</si>
  <si>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</si>
  <si>
    <t>V-76411</t>
  </si>
  <si>
    <r>
      <rPr>
        <sz val="11"/>
        <rFont val="Calibri"/>
      </rPr>
      <t>To protect against data mining, Kona Site Defender providing content filtering must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</si>
  <si>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ALGs with anomaly detection must be configured to protect against unauthorized data mining attacks. These devices must include rules and anomaly detection algorithms to monitor for atypical database queries or accesses. Examples include web application firewalls (WAFs) or database application gateways.</t>
    </r>
  </si>
  <si>
    <t>V-76413</t>
  </si>
  <si>
    <r>
      <rPr>
        <sz val="11"/>
        <rFont val="Calibri"/>
      </rPr>
      <t>To protect against data mining, Kona Site Defender providing content filtering as part of its intermediary services must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</si>
  <si>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</si>
  <si>
    <t>V-76415</t>
  </si>
  <si>
    <r>
      <rPr>
        <sz val="11"/>
        <rFont val="Calibri"/>
      </rPr>
      <t>Kona Site Defender must off-load audit records onto a centralized log server.</t>
    </r>
  </si>
  <si>
    <r>
      <rPr>
        <sz val="11"/>
        <color rgb="FF000000"/>
        <rFont val="Calibri"/>
      </rPr>
      <t>Configure Kona Site Defender to deliver web logs via the Log Delivery Service (LDS):</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Click the "Edit" button (if not already selected).</t>
    </r>
    <r>
      <rPr>
        <sz val="11"/>
        <color rgb="FF000000"/>
        <rFont val="Calibri"/>
      </rPr>
      <t xml:space="preserve">
</t>
    </r>
    <r>
      <rPr>
        <sz val="11"/>
        <color rgb="FF000000"/>
        <rFont val="Calibri"/>
      </rPr>
      <t>6. Under the "Log Request Details" section, enable "Log Host Header", "Log Referrer Header", and "Log User-Agent Header".</t>
    </r>
    <r>
      <rPr>
        <sz val="11"/>
        <color rgb="FF000000"/>
        <rFont val="Calibri"/>
      </rPr>
      <t xml:space="preserve">
</t>
    </r>
    <r>
      <rPr>
        <sz val="11"/>
        <color rgb="FF000000"/>
        <rFont val="Calibri"/>
      </rPr>
      <t>7. Under the "Log Request Details" section, set "Cookie Mode" is set to "Log all cookies" or "Log some cookies" with the applicable cookies specified in the box below.</t>
    </r>
    <r>
      <rPr>
        <sz val="11"/>
        <color rgb="FF000000"/>
        <rFont val="Calibri"/>
      </rPr>
      <t xml:space="preserve">
</t>
    </r>
    <r>
      <rPr>
        <sz val="11"/>
        <color rgb="FF000000"/>
        <rFont val="Calibri"/>
      </rPr>
      <t>8. Click the "Save" button.</t>
    </r>
    <r>
      <rPr>
        <sz val="11"/>
        <color rgb="FF000000"/>
        <rFont val="Calibri"/>
      </rPr>
      <t xml:space="preserve">
</t>
    </r>
    <r>
      <rPr>
        <sz val="11"/>
        <color rgb="FF000000"/>
        <rFont val="Calibri"/>
      </rPr>
      <t>9. Activate the configuration by clicking the "Activate" tab and the activate buttons for the proper network (either staging or production).</t>
    </r>
    <r>
      <rPr>
        <sz val="11"/>
        <color rgb="FF000000"/>
        <rFont val="Calibri"/>
      </rPr>
      <t xml:space="preserve">
</t>
    </r>
    <r>
      <rPr>
        <sz val="11"/>
        <color rgb="FF000000"/>
        <rFont val="Calibri"/>
      </rPr>
      <t>10. Once the configuration has been propagated to the proper network, click the "Configure" tab.</t>
    </r>
    <r>
      <rPr>
        <sz val="11"/>
        <color rgb="FF000000"/>
        <rFont val="Calibri"/>
      </rPr>
      <t xml:space="preserve">
</t>
    </r>
    <r>
      <rPr>
        <sz val="11"/>
        <color rgb="FF000000"/>
        <rFont val="Calibri"/>
      </rPr>
      <t>11. Select "Log Delivery".</t>
    </r>
    <r>
      <rPr>
        <sz val="11"/>
        <color rgb="FF000000"/>
        <rFont val="Calibri"/>
      </rPr>
      <t xml:space="preserve">
</t>
    </r>
    <r>
      <rPr>
        <sz val="11"/>
        <color rgb="FF000000"/>
        <rFont val="Calibri"/>
      </rPr>
      <t>12. In the same row as the applicable object ID, click the gear icon under the "Action" column.</t>
    </r>
    <r>
      <rPr>
        <sz val="11"/>
        <color rgb="FF000000"/>
        <rFont val="Calibri"/>
      </rPr>
      <t xml:space="preserve">
</t>
    </r>
    <r>
      <rPr>
        <sz val="11"/>
        <color rgb="FF000000"/>
        <rFont val="Calibri"/>
      </rPr>
      <t>13. Select "Begin Log Delivery" and then either "New" or ""Copy"</t>
    </r>
    <r>
      <rPr>
        <sz val="11"/>
        <color rgb="FF000000"/>
        <rFont val="Calibri"/>
      </rPr>
      <t xml:space="preserve">
</t>
    </r>
    <r>
      <rPr>
        <sz val="11"/>
        <color rgb="FF000000"/>
        <rFont val="Calibri"/>
      </rPr>
      <t>14. Proceed through the prompts to select the log format and location to send the logs.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</si>
  <si>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</si>
  <si>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Confirm Kona Site Defender is configured to deliver web logs via the Log Delivery Service (LDS):</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Under the "Log Request Details" section, verify that "Log Host Header", "Log Referrer Header", and "Log User-Agent Header" are all enabled.</t>
    </r>
    <r>
      <rPr>
        <sz val="11"/>
        <color rgb="FF000000"/>
        <rFont val="Calibri"/>
      </rPr>
      <t xml:space="preserve">
</t>
    </r>
    <r>
      <rPr>
        <sz val="11"/>
        <color rgb="FF000000"/>
        <rFont val="Calibri"/>
      </rPr>
      <t>6. Under the "Log Request Details" section, confirm that "Cookie Mode" is set to "Log all cookies" or "Log some cookies" with the applicable cookies specified in the box below.</t>
    </r>
    <r>
      <rPr>
        <sz val="11"/>
        <color rgb="FF000000"/>
        <rFont val="Calibri"/>
      </rPr>
      <t xml:space="preserve">
</t>
    </r>
    <r>
      <rPr>
        <sz val="11"/>
        <color rgb="FF000000"/>
        <rFont val="Calibri"/>
      </rPr>
      <t>7. Click the "Configure" tab.</t>
    </r>
    <r>
      <rPr>
        <sz val="11"/>
        <color rgb="FF000000"/>
        <rFont val="Calibri"/>
      </rPr>
      <t xml:space="preserve">
</t>
    </r>
    <r>
      <rPr>
        <sz val="11"/>
        <color rgb="FF000000"/>
        <rFont val="Calibri"/>
      </rPr>
      <t>8. Select "Log Delivery".</t>
    </r>
    <r>
      <rPr>
        <sz val="11"/>
        <color rgb="FF000000"/>
        <rFont val="Calibri"/>
      </rPr>
      <t xml:space="preserve">
</t>
    </r>
    <r>
      <rPr>
        <sz val="11"/>
        <color rgb="FF000000"/>
        <rFont val="Calibri"/>
      </rPr>
      <t>9. Verify the status is "Active" for the applicable object ID.</t>
    </r>
    <r>
      <rPr>
        <sz val="11"/>
        <color rgb="FF000000"/>
        <rFont val="Calibri"/>
      </rPr>
      <t xml:space="preserve">
</t>
    </r>
    <r>
      <rPr>
        <sz val="11"/>
        <color rgb="FF000000"/>
        <rFont val="Calibri"/>
      </rPr>
      <t>If log delivery is not configured properly, this is a finding.</t>
    </r>
  </si>
  <si>
    <t>V-76417</t>
  </si>
  <si>
    <r>
      <rPr>
        <sz val="11"/>
        <rFont val="Calibri"/>
      </rPr>
      <t>Kona Site Defender must off-load audit records onto a centralized log server in real time.</t>
    </r>
  </si>
  <si>
    <t>CAT III (Low)</t>
  </si>
  <si>
    <r>
      <rPr>
        <sz val="11"/>
        <color rgb="FF000000"/>
        <rFont val="Calibri"/>
      </rPr>
      <t>Configure Kona Site Defender to deliver security event traffic to the SIEM:</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select the product with which you would like to work and click "Continue".</t>
    </r>
    <r>
      <rPr>
        <sz val="11"/>
        <color rgb="FF000000"/>
        <rFont val="Calibri"/>
      </rPr>
      <t xml:space="preserve">
</t>
    </r>
    <r>
      <rPr>
        <sz val="11"/>
        <color rgb="FF000000"/>
        <rFont val="Calibri"/>
      </rPr>
      <t>5. Open the security configuration for which you want SIEM data.</t>
    </r>
    <r>
      <rPr>
        <sz val="11"/>
        <color rgb="FF000000"/>
        <rFont val="Calibri"/>
      </rPr>
      <t xml:space="preserve">
</t>
    </r>
    <r>
      <rPr>
        <sz val="11"/>
        <color rgb="FF000000"/>
        <rFont val="Calibri"/>
      </rPr>
      <t>6. Scroll down to the SIEM Integration section.</t>
    </r>
    <r>
      <rPr>
        <sz val="11"/>
        <color rgb="FF000000"/>
        <rFont val="Calibri"/>
      </rPr>
      <t xml:space="preserve">
</t>
    </r>
    <r>
      <rPr>
        <sz val="11"/>
        <color rgb="FF000000"/>
        <rFont val="Calibri"/>
      </rPr>
      <t>7. In the "Allow data collection for SIEM" field, click "Yes".</t>
    </r>
    <r>
      <rPr>
        <sz val="11"/>
        <color rgb="FF000000"/>
        <rFont val="Calibri"/>
      </rPr>
      <t xml:space="preserve">
</t>
    </r>
    <r>
      <rPr>
        <sz val="11"/>
        <color rgb="FF000000"/>
        <rFont val="Calibri"/>
      </rPr>
      <t>8. Choose the firewall policies for which you want to export data. Enable SIEM integration for:</t>
    </r>
    <r>
      <rPr>
        <sz val="11"/>
        <color rgb="FF000000"/>
        <rFont val="Calibri"/>
      </rPr>
      <t xml:space="preserve">
</t>
    </r>
    <r>
      <rPr>
        <sz val="11"/>
        <color rgb="FF000000"/>
        <rFont val="Calibri"/>
      </rPr>
      <t xml:space="preserve">   - ALL Firewall policies if you want to send SIEM data for events that violate any/all firewall policies within the security configuration.</t>
    </r>
    <r>
      <rPr>
        <sz val="11"/>
        <color rgb="FF000000"/>
        <rFont val="Calibri"/>
      </rPr>
      <t xml:space="preserve">
</t>
    </r>
    <r>
      <rPr>
        <sz val="11"/>
        <color rgb="FF000000"/>
        <rFont val="Calibri"/>
      </rPr>
      <t xml:space="preserve">   - The following firewall policies if you want data regarding one or more specific firewall policies. In the drop down list, choose the policies you want.</t>
    </r>
    <r>
      <rPr>
        <sz val="11"/>
        <color rgb="FF000000"/>
        <rFont val="Calibri"/>
      </rPr>
      <t xml:space="preserve">
</t>
    </r>
    <r>
      <rPr>
        <sz val="11"/>
        <color rgb="FF000000"/>
        <rFont val="Calibri"/>
      </rPr>
      <t>9. Skip the SIEM Event Version field for now.</t>
    </r>
    <r>
      <rPr>
        <sz val="11"/>
        <color rgb="FF000000"/>
        <rFont val="Calibri"/>
      </rPr>
      <t xml:space="preserve">
</t>
    </r>
    <r>
      <rPr>
        <sz val="11"/>
        <color rgb="FF000000"/>
        <rFont val="Calibri"/>
      </rPr>
      <t>10. Copy the number in the Security Config ID field. You’ll need it in a minute.</t>
    </r>
    <r>
      <rPr>
        <sz val="11"/>
        <color rgb="FF000000"/>
        <rFont val="Calibri"/>
      </rPr>
      <t xml:space="preserve">
</t>
    </r>
    <r>
      <rPr>
        <sz val="11"/>
        <color rgb="FF000000"/>
        <rFont val="Calibri"/>
      </rPr>
      <t>11. Push security configuration changes to the production network.</t>
    </r>
    <r>
      <rPr>
        <sz val="11"/>
        <color rgb="FF000000"/>
        <rFont val="Calibri"/>
      </rPr>
      <t xml:space="preserve">
</t>
    </r>
    <r>
      <rPr>
        <sz val="11"/>
        <color rgb="FF000000"/>
        <rFont val="Calibri"/>
      </rPr>
      <t xml:space="preserve">   - On the upper right of the Security Configuration page, click the Activate button. Under Network, choose Production and click Activate</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</si>
  <si>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ALG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</si>
  <si>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If the SIEM delivery option has been purchased, confirm that the Kona Site Defender SIEM integration is enabled:</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select "Site Defender" and then "Continue".</t>
    </r>
    <r>
      <rPr>
        <sz val="11"/>
        <color rgb="FF000000"/>
        <rFont val="Calibri"/>
      </rPr>
      <t xml:space="preserve">
</t>
    </r>
    <r>
      <rPr>
        <sz val="11"/>
        <color rgb="FF000000"/>
        <rFont val="Calibri"/>
      </rPr>
      <t>5. Open the security configuration for which SIEM data is required.</t>
    </r>
    <r>
      <rPr>
        <sz val="11"/>
        <color rgb="FF000000"/>
        <rFont val="Calibri"/>
      </rPr>
      <t xml:space="preserve">
</t>
    </r>
    <r>
      <rPr>
        <sz val="11"/>
        <color rgb="FF000000"/>
        <rFont val="Calibri"/>
      </rPr>
      <t>6. Scroll down to the SIEM Integration section and verify that "Allow data collection for SIEM" is enabled.</t>
    </r>
    <r>
      <rPr>
        <sz val="11"/>
        <color rgb="FF000000"/>
        <rFont val="Calibri"/>
      </rPr>
      <t xml:space="preserve">
</t>
    </r>
    <r>
      <rPr>
        <sz val="11"/>
        <color rgb="FF000000"/>
        <rFont val="Calibri"/>
      </rPr>
      <t>If "Allow data collection for SIEM field" is not enabled, this is a finding.</t>
    </r>
  </si>
  <si>
    <t>V-76419</t>
  </si>
  <si>
    <r>
      <rPr>
        <sz val="11"/>
        <rFont val="Calibri"/>
      </rPr>
      <t>Kona Site Defender must not strip origin-defined HTTP session headers.</t>
    </r>
  </si>
  <si>
    <r>
      <rPr>
        <sz val="11"/>
        <color rgb="FF000000"/>
        <rFont val="Calibri"/>
      </rPr>
      <t>Configure Kona Site Defender to not modify origin-defined HTTP session headers:</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"Configure" tab and select "Site" under the "Property" section.</t>
    </r>
    <r>
      <rPr>
        <sz val="11"/>
        <color rgb="FF000000"/>
        <rFont val="Calibri"/>
      </rPr>
      <t xml:space="preserve">
</t>
    </r>
    <r>
      <rPr>
        <sz val="11"/>
        <color rgb="FF000000"/>
        <rFont val="Calibri"/>
      </rPr>
      <t>3. If prompted for which product to use, select "Site Defender" and then "Continue".</t>
    </r>
    <r>
      <rPr>
        <sz val="11"/>
        <color rgb="FF000000"/>
        <rFont val="Calibri"/>
      </rPr>
      <t xml:space="preserve">
</t>
    </r>
    <r>
      <rPr>
        <sz val="11"/>
        <color rgb="FF000000"/>
        <rFont val="Calibri"/>
      </rPr>
      <t>4. Click on the applicable configuration.</t>
    </r>
    <r>
      <rPr>
        <sz val="11"/>
        <color rgb="FF000000"/>
        <rFont val="Calibri"/>
      </rPr>
      <t xml:space="preserve">
</t>
    </r>
    <r>
      <rPr>
        <sz val="11"/>
        <color rgb="FF000000"/>
        <rFont val="Calibri"/>
      </rPr>
      <t>5. Click on the applicable version of the configuration.</t>
    </r>
    <r>
      <rPr>
        <sz val="11"/>
        <color rgb="FF000000"/>
        <rFont val="Calibri"/>
      </rPr>
      <t xml:space="preserve">
</t>
    </r>
    <r>
      <rPr>
        <sz val="11"/>
        <color rgb="FF000000"/>
        <rFont val="Calibri"/>
      </rPr>
      <t>6. Search the "Property Configuration Settings" and remove any of the following behaviors that are modifying origin-defined HTTP session headers:</t>
    </r>
    <r>
      <rPr>
        <sz val="11"/>
        <color rgb="FF000000"/>
        <rFont val="Calibri"/>
      </rPr>
      <t xml:space="preserve">
</t>
    </r>
    <r>
      <rPr>
        <sz val="11"/>
        <color rgb="FF000000"/>
        <rFont val="Calibri"/>
      </rPr>
      <t>"Modify Incoming Request Header"</t>
    </r>
    <r>
      <rPr>
        <sz val="11"/>
        <color rgb="FF000000"/>
        <rFont val="Calibri"/>
      </rPr>
      <t xml:space="preserve">
</t>
    </r>
    <r>
      <rPr>
        <sz val="11"/>
        <color rgb="FF000000"/>
        <rFont val="Calibri"/>
      </rPr>
      <t>"Modify Incoming Response Header"</t>
    </r>
    <r>
      <rPr>
        <sz val="11"/>
        <color rgb="FF000000"/>
        <rFont val="Calibri"/>
      </rPr>
      <t xml:space="preserve">
</t>
    </r>
    <r>
      <rPr>
        <sz val="11"/>
        <color rgb="FF000000"/>
        <rFont val="Calibri"/>
      </rPr>
      <t>"Modify Outgoing Request Header"</t>
    </r>
    <r>
      <rPr>
        <sz val="11"/>
        <color rgb="FF000000"/>
        <rFont val="Calibri"/>
      </rPr>
      <t xml:space="preserve">
</t>
    </r>
    <r>
      <rPr>
        <sz val="11"/>
        <color rgb="FF000000"/>
        <rFont val="Calibri"/>
      </rPr>
      <t>"Modify Outgoing Response Header"</t>
    </r>
    <r>
      <rPr>
        <sz val="11"/>
        <color rgb="FF000000"/>
        <rFont val="Calibri"/>
      </rPr>
      <t xml:space="preserve">
</t>
    </r>
    <r>
      <rPr>
        <sz val="11"/>
        <color rgb="FF000000"/>
        <rFont val="Calibri"/>
      </rPr>
      <t>OR</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</si>
  <si>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Lack of authentication enables anyone to gain access to the network or possibly a network element that provides the opportunity for intruders to compromise resources within the network infrastructure. By identifying and authenticating non-organizational users, their access to network resources can be restricted accordingly.</t>
    </r>
    <r>
      <rPr>
        <sz val="11"/>
        <color rgb="FF000000"/>
        <rFont val="Calibri"/>
      </rPr>
      <t xml:space="preserve">
</t>
    </r>
    <r>
      <rPr>
        <sz val="11"/>
        <color rgb="FF000000"/>
        <rFont val="Calibri"/>
      </rPr>
      <t>Non-organizational users will be uniquely identified and authenticated for all accesses other than accesses explicitly identified and documented by the organization when related to the use of anonymous access.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t>
    </r>
    <r>
      <rPr>
        <sz val="11"/>
        <color rgb="FF000000"/>
        <rFont val="Calibri"/>
      </rPr>
      <t xml:space="preserve">
</t>
    </r>
    <r>
      <rPr>
        <sz val="11"/>
        <color rgb="FF000000"/>
        <rFont val="Calibri"/>
      </rPr>
      <t>This control applies to application layer gateways that provide content filtering and proxy services on network segments (e.g., DMZ) that allow access by non-organizational users. It focuses on authentication requests to the proxied application for access to destination resources and policy filtering decisions rather than administrator and management functions.</t>
    </r>
  </si>
  <si>
    <r>
      <rPr>
        <sz val="11"/>
        <color rgb="FF000000"/>
        <rFont val="Calibri"/>
      </rPr>
      <t>Confirm Kona Site Defender is not stripping origin-defined HTTP session headers:</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"Configure" tab and select "Site" under the "Property" section.</t>
    </r>
    <r>
      <rPr>
        <sz val="11"/>
        <color rgb="FF000000"/>
        <rFont val="Calibri"/>
      </rPr>
      <t xml:space="preserve">
</t>
    </r>
    <r>
      <rPr>
        <sz val="11"/>
        <color rgb="FF000000"/>
        <rFont val="Calibri"/>
      </rPr>
      <t>3. If prompted for which product to use, select "Site Defender" and then "Continue".</t>
    </r>
    <r>
      <rPr>
        <sz val="11"/>
        <color rgb="FF000000"/>
        <rFont val="Calibri"/>
      </rPr>
      <t xml:space="preserve">
</t>
    </r>
    <r>
      <rPr>
        <sz val="11"/>
        <color rgb="FF000000"/>
        <rFont val="Calibri"/>
      </rPr>
      <t>4. Click on the applicable configuration.</t>
    </r>
    <r>
      <rPr>
        <sz val="11"/>
        <color rgb="FF000000"/>
        <rFont val="Calibri"/>
      </rPr>
      <t xml:space="preserve">
</t>
    </r>
    <r>
      <rPr>
        <sz val="11"/>
        <color rgb="FF000000"/>
        <rFont val="Calibri"/>
      </rPr>
      <t>5. Click on the applicable version of the configuration.</t>
    </r>
    <r>
      <rPr>
        <sz val="11"/>
        <color rgb="FF000000"/>
        <rFont val="Calibri"/>
      </rPr>
      <t xml:space="preserve">
</t>
    </r>
    <r>
      <rPr>
        <sz val="11"/>
        <color rgb="FF000000"/>
        <rFont val="Calibri"/>
      </rPr>
      <t>6. Click the "View XML" button.</t>
    </r>
    <r>
      <rPr>
        <sz val="11"/>
        <color rgb="FF000000"/>
        <rFont val="Calibri"/>
      </rPr>
      <t xml:space="preserve">
</t>
    </r>
    <r>
      <rPr>
        <sz val="11"/>
        <color rgb="FF000000"/>
        <rFont val="Calibri"/>
      </rPr>
      <t>7. Search the XML text for the following fields and confirm that no origin session headers are being added or removed:</t>
    </r>
    <r>
      <rPr>
        <sz val="11"/>
        <color rgb="FF000000"/>
        <rFont val="Calibri"/>
      </rPr>
      <t xml:space="preserve">
</t>
    </r>
    <r>
      <rPr>
        <sz val="11"/>
        <color rgb="FF000000"/>
        <rFont val="Calibri"/>
      </rPr>
      <t>"edgeservices:modify-incoming-request.remove-header"</t>
    </r>
    <r>
      <rPr>
        <sz val="11"/>
        <color rgb="FF000000"/>
        <rFont val="Calibri"/>
      </rPr>
      <t xml:space="preserve">
</t>
    </r>
    <r>
      <rPr>
        <sz val="11"/>
        <color rgb="FF000000"/>
        <rFont val="Calibri"/>
      </rPr>
      <t>"edgeservices:modify-incoming-request.add-header"</t>
    </r>
    <r>
      <rPr>
        <sz val="11"/>
        <color rgb="FF000000"/>
        <rFont val="Calibri"/>
      </rPr>
      <t xml:space="preserve">
</t>
    </r>
    <r>
      <rPr>
        <sz val="11"/>
        <color rgb="FF000000"/>
        <rFont val="Calibri"/>
      </rPr>
      <t>"edgeservices:modify-incoming-response.remove-header"</t>
    </r>
    <r>
      <rPr>
        <sz val="11"/>
        <color rgb="FF000000"/>
        <rFont val="Calibri"/>
      </rPr>
      <t xml:space="preserve">
</t>
    </r>
    <r>
      <rPr>
        <sz val="11"/>
        <color rgb="FF000000"/>
        <rFont val="Calibri"/>
      </rPr>
      <t>"edgeservices:modify-incoming-response.add-header"</t>
    </r>
    <r>
      <rPr>
        <sz val="11"/>
        <color rgb="FF000000"/>
        <rFont val="Calibri"/>
      </rPr>
      <t xml:space="preserve">
</t>
    </r>
    <r>
      <rPr>
        <sz val="11"/>
        <color rgb="FF000000"/>
        <rFont val="Calibri"/>
      </rPr>
      <t>"edgeservices:modify-outgoing-request.remove-header"</t>
    </r>
    <r>
      <rPr>
        <sz val="11"/>
        <color rgb="FF000000"/>
        <rFont val="Calibri"/>
      </rPr>
      <t xml:space="preserve">
</t>
    </r>
    <r>
      <rPr>
        <sz val="11"/>
        <color rgb="FF000000"/>
        <rFont val="Calibri"/>
      </rPr>
      <t>"edgeservices:modify-outgoing-request.add-header"</t>
    </r>
    <r>
      <rPr>
        <sz val="11"/>
        <color rgb="FF000000"/>
        <rFont val="Calibri"/>
      </rPr>
      <t xml:space="preserve">
</t>
    </r>
    <r>
      <rPr>
        <sz val="11"/>
        <color rgb="FF000000"/>
        <rFont val="Calibri"/>
      </rPr>
      <t>"edgeservices:modify-outgoing-response.remove-header"</t>
    </r>
    <r>
      <rPr>
        <sz val="11"/>
        <color rgb="FF000000"/>
        <rFont val="Calibri"/>
      </rPr>
      <t xml:space="preserve">
</t>
    </r>
    <r>
      <rPr>
        <sz val="11"/>
        <color rgb="FF000000"/>
        <rFont val="Calibri"/>
      </rPr>
      <t>"edgeservices:modify-outgoing-response.add-header"</t>
    </r>
    <r>
      <rPr>
        <sz val="11"/>
        <color rgb="FF000000"/>
        <rFont val="Calibri"/>
      </rPr>
      <t xml:space="preserve">
</t>
    </r>
    <r>
      <rPr>
        <sz val="11"/>
        <color rgb="FF000000"/>
        <rFont val="Calibri"/>
      </rPr>
      <t>If Kona Site Defender is stripping origin-defined HTTP session headers, this is a finding.</t>
    </r>
  </si>
  <si>
    <t>V-76421</t>
  </si>
  <si>
    <r>
      <rPr>
        <sz val="11"/>
        <rFont val="Calibri"/>
      </rPr>
      <t>Kona Site Defender providing content filtering must protect against known and unknown types of denial-of-service (DoS) attacks by employing rate-based attack prevention behavior analysis.</t>
    </r>
  </si>
  <si>
    <r>
      <rPr>
        <sz val="11"/>
        <color rgb="FF000000"/>
        <rFont val="Calibri"/>
      </rPr>
      <t>Configure the Kona Site Defender to enable rate controls.</t>
    </r>
    <r>
      <rPr>
        <sz val="11"/>
        <color rgb="FF000000"/>
        <rFont val="Calibri"/>
      </rPr>
      <t xml:space="preserve">
</t>
    </r>
    <r>
      <rPr>
        <sz val="11"/>
        <color rgb="FF000000"/>
        <rFont val="Calibri"/>
      </rPr>
      <t>The Akamai Professional Services team should be consulted to implement this Fix content due to the complexities involved. In most cases, this should be included in the SLA.</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Click on the "Shared Resources" link.</t>
    </r>
    <r>
      <rPr>
        <sz val="11"/>
        <color rgb="FF000000"/>
        <rFont val="Calibri"/>
      </rPr>
      <t xml:space="preserve">
</t>
    </r>
    <r>
      <rPr>
        <sz val="11"/>
        <color rgb="FF000000"/>
        <rFont val="Calibri"/>
      </rPr>
      <t>8. Click on the "Rate Policies" link in the left hand column.</t>
    </r>
    <r>
      <rPr>
        <sz val="11"/>
        <color rgb="FF000000"/>
        <rFont val="Calibri"/>
      </rPr>
      <t xml:space="preserve">
</t>
    </r>
    <r>
      <rPr>
        <sz val="11"/>
        <color rgb="FF000000"/>
        <rFont val="Calibri"/>
      </rPr>
      <t>9. Click the plus shaped "+" icon to add a new Rate Policy.</t>
    </r>
    <r>
      <rPr>
        <sz val="11"/>
        <color rgb="FF000000"/>
        <rFont val="Calibri"/>
      </rPr>
      <t xml:space="preserve">
</t>
    </r>
    <r>
      <rPr>
        <sz val="11"/>
        <color rgb="FF000000"/>
        <rFont val="Calibri"/>
      </rPr>
      <t>10.  Follow the prompts to complete the process and click the "Save" button to complete the process.</t>
    </r>
    <r>
      <rPr>
        <sz val="11"/>
        <color rgb="FF000000"/>
        <rFont val="Calibri"/>
      </rPr>
      <t xml:space="preserve">
</t>
    </r>
    <r>
      <rPr>
        <sz val="11"/>
        <color rgb="FF000000"/>
        <rFont val="Calibri"/>
      </rPr>
      <t>OR</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</si>
  <si>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If the network does not provide safeguards against DoS attacks, network resources may not be available to users during an attack.</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</si>
  <si>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Confirm Kona Site Defender has rate controls enabled:</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Under the "Security Configurations" section, click on the most recent version under the "Production" column for the security configuration being reviewed.</t>
    </r>
    <r>
      <rPr>
        <sz val="11"/>
        <color rgb="FF000000"/>
        <rFont val="Calibri"/>
      </rPr>
      <t xml:space="preserve">
</t>
    </r>
    <r>
      <rPr>
        <sz val="11"/>
        <color rgb="FF000000"/>
        <rFont val="Calibri"/>
      </rPr>
      <t>6. The detailed "Security Configuration" page will load listing the protected host names and applicable policies.</t>
    </r>
    <r>
      <rPr>
        <sz val="11"/>
        <color rgb="FF000000"/>
        <rFont val="Calibri"/>
      </rPr>
      <t xml:space="preserve">
</t>
    </r>
    <r>
      <rPr>
        <sz val="11"/>
        <color rgb="FF000000"/>
        <rFont val="Calibri"/>
      </rPr>
      <t>7. Select the policy being reviewed.</t>
    </r>
    <r>
      <rPr>
        <sz val="11"/>
        <color rgb="FF000000"/>
        <rFont val="Calibri"/>
      </rPr>
      <t xml:space="preserve">
</t>
    </r>
    <r>
      <rPr>
        <sz val="11"/>
        <color rgb="FF000000"/>
        <rFont val="Calibri"/>
      </rPr>
      <t>8. Within the "Policy Details" section, verify the "Rate Controls" check box is selected.</t>
    </r>
    <r>
      <rPr>
        <sz val="11"/>
        <color rgb="FF000000"/>
        <rFont val="Calibri"/>
      </rPr>
      <t xml:space="preserve">
</t>
    </r>
    <r>
      <rPr>
        <sz val="11"/>
        <color rgb="FF000000"/>
        <rFont val="Calibri"/>
      </rPr>
      <t>9. Within the "Rate Controls" section, verify the action is set to "Deny" for each Adaptive Rule ID.</t>
    </r>
    <r>
      <rPr>
        <sz val="11"/>
        <color rgb="FF000000"/>
        <rFont val="Calibri"/>
      </rPr>
      <t xml:space="preserve">
</t>
    </r>
    <r>
      <rPr>
        <sz val="11"/>
        <color rgb="FF000000"/>
        <rFont val="Calibri"/>
      </rPr>
      <t>If "Rate Controls" is not selected, this is a finding.</t>
    </r>
  </si>
  <si>
    <t>V-76423</t>
  </si>
  <si>
    <r>
      <rPr>
        <sz val="11"/>
        <rFont val="Calibri"/>
      </rPr>
      <t>Kona Site Defender providing content filtering must protect against known types of denial-of-service (DoS) attacks by employing signatures.</t>
    </r>
  </si>
  <si>
    <r>
      <rPr>
        <sz val="11"/>
        <color rgb="FF000000"/>
        <rFont val="Calibri"/>
      </rPr>
      <t>If the network does not provide safeguards against DoS attacks, network resources may not be available to users during an attack.</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ALG component vendor.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</si>
  <si>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t>V-76425</t>
  </si>
  <si>
    <r>
      <rPr>
        <sz val="11"/>
        <rFont val="Calibri"/>
      </rPr>
      <t>Kona Site Defender that provides intermediary services for HTTP must inspect inbound and outbound HTTP traffic for protocol compliance and protocol anomalies.</t>
    </r>
  </si>
  <si>
    <r>
      <rPr>
        <sz val="11"/>
        <color rgb="FF000000"/>
        <rFont val="Calibri"/>
      </rPr>
      <t>Application protocol anomaly detection examines application layer protocols such as HTTP to identify attacks based on observed deviations in the normal RFC behavior of a protocol or service. This type of monitoring allows for the detection of known and unknown exploits that exploit weaknesses of commonly used protocols.</t>
    </r>
    <r>
      <rPr>
        <sz val="11"/>
        <color rgb="FF000000"/>
        <rFont val="Calibri"/>
      </rPr>
      <t xml:space="preserve">
</t>
    </r>
    <r>
      <rPr>
        <sz val="11"/>
        <color rgb="FF000000"/>
        <rFont val="Calibri"/>
      </rPr>
      <t>Since protocol anomaly analysis examines the application payload for patterns or anomalies, an HTTP proxy must be included in the ALG. This ALG will be configured to inspect inbound and outbound HTTP communications traffic to detect protocol anomalies such as malformed message and command insertion attacks.</t>
    </r>
    <r>
      <rPr>
        <sz val="11"/>
        <color rgb="FF000000"/>
        <rFont val="Calibri"/>
      </rPr>
      <t xml:space="preserve">
</t>
    </r>
    <r>
      <rPr>
        <sz val="11"/>
        <color rgb="FF000000"/>
        <rFont val="Calibri"/>
      </rPr>
      <t>All inbound and outbound traffic, including HTTPS, must be inspected. However, the intention of this policy is not to mandate HTTPS inspection by the ALG. Typically, HTTPS traffic is inspected at the source or destination and/or is directed for inspection by an organizationally defined network termination point.</t>
    </r>
  </si>
  <si>
    <t>V-76427</t>
  </si>
  <si>
    <r>
      <rPr>
        <sz val="11"/>
        <rFont val="Calibri"/>
      </rPr>
      <t>Kona Site Defender providing encryption intermediary services must implement NIST FIPS-validated cryptography to generate cryptographic hashes.</t>
    </r>
  </si>
  <si>
    <r>
      <rPr>
        <sz val="11"/>
        <color rgb="FF000000"/>
        <rFont val="Calibri"/>
      </rPr>
      <t>Configure Kona Site Defender to only allow NIST FIPS-validated cryptography to generate cryptographic hashes: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</si>
  <si>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Use of weak or untested encryption algorithms undermines the purposes of using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</si>
  <si>
    <r>
      <rPr>
        <sz val="11"/>
        <color rgb="FF000000"/>
        <rFont val="Calibri"/>
      </rPr>
      <t>Confirm Kona Site Defender only allows NIST SP 800-52 TLS settings:</t>
    </r>
    <r>
      <rPr>
        <sz val="11"/>
        <color rgb="FF000000"/>
        <rFont val="Calibri"/>
      </rPr>
      <t xml:space="preserve">
</t>
    </r>
    <r>
      <rPr>
        <sz val="11"/>
        <color rgb="FF000000"/>
        <rFont val="Calibri"/>
      </rPr>
      <t>1. Navigate to the Qualys SSL Scanner: https://www.ssllabs.com/ssltest/analyze.html</t>
    </r>
    <r>
      <rPr>
        <sz val="11"/>
        <color rgb="FF000000"/>
        <rFont val="Calibri"/>
      </rPr>
      <t xml:space="preserve">
</t>
    </r>
    <r>
      <rPr>
        <sz val="11"/>
        <color rgb="FF000000"/>
        <rFont val="Calibri"/>
      </rPr>
      <t>2. Enter into the scanner the Hostname being tested.</t>
    </r>
    <r>
      <rPr>
        <sz val="11"/>
        <color rgb="FF000000"/>
        <rFont val="Calibri"/>
      </rPr>
      <t xml:space="preserve">
</t>
    </r>
    <r>
      <rPr>
        <sz val="11"/>
        <color rgb="FF000000"/>
        <rFont val="Calibri"/>
      </rPr>
      <t>3. Under the "Configurations" and then "Cipher Suites" section, verify that communications are restricted to NIST FIPS-validated cryptography to generate cryptographic hashes as defined at https://www.nist.gov/publications/guidelines-selection-configuration-and-use-transport-layer-security-tls-implementations?pub_id=915295.</t>
    </r>
    <r>
      <rPr>
        <sz val="11"/>
        <color rgb="FF000000"/>
        <rFont val="Calibri"/>
      </rPr>
      <t xml:space="preserve">
</t>
    </r>
    <r>
      <rPr>
        <sz val="11"/>
        <color rgb="FF000000"/>
        <rFont val="Calibri"/>
      </rPr>
      <t>If the cipher suites include non-NIST FIPS-validated cryptography, this is a finding.</t>
    </r>
  </si>
  <si>
    <t>V-76429</t>
  </si>
  <si>
    <r>
      <rPr>
        <sz val="11"/>
        <rFont val="Calibri"/>
      </rPr>
      <t>Kona Site Defender providing encryption intermediary services must implement NIST FIPS-validated cryptography for digital signatures.</t>
    </r>
  </si>
  <si>
    <r>
      <rPr>
        <sz val="11"/>
        <color rgb="FF000000"/>
        <rFont val="Calibri"/>
      </rPr>
      <t>Configure Kona Site Defender to only allow NIST FIPS-validated cryptography for digital signatures: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</si>
  <si>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Confirm Kona Site Defender only allows NIST SP 800-52 TLS settings:</t>
    </r>
    <r>
      <rPr>
        <sz val="11"/>
        <color rgb="FF000000"/>
        <rFont val="Calibri"/>
      </rPr>
      <t xml:space="preserve">
</t>
    </r>
    <r>
      <rPr>
        <sz val="11"/>
        <color rgb="FF000000"/>
        <rFont val="Calibri"/>
      </rPr>
      <t>1. Navigate to the Qualys SSL Scanner: https://www.ssllabs.com/ssltest/analyze.html</t>
    </r>
    <r>
      <rPr>
        <sz val="11"/>
        <color rgb="FF000000"/>
        <rFont val="Calibri"/>
      </rPr>
      <t xml:space="preserve">
</t>
    </r>
    <r>
      <rPr>
        <sz val="11"/>
        <color rgb="FF000000"/>
        <rFont val="Calibri"/>
      </rPr>
      <t>2. Enter into the scanner the Hostname being tested.</t>
    </r>
    <r>
      <rPr>
        <sz val="11"/>
        <color rgb="FF000000"/>
        <rFont val="Calibri"/>
      </rPr>
      <t xml:space="preserve">
</t>
    </r>
    <r>
      <rPr>
        <sz val="11"/>
        <color rgb="FF000000"/>
        <rFont val="Calibri"/>
      </rPr>
      <t>3. Under the "Certificate" section, verify that the "Signature algorithm" is restricted to NIST FIPS-validated cryptography for digital signatures as defined at https://www.nist.gov/publications/guidelines-selection-configuration-and-use-transport-layer-security-tls-implementations?pub_id=915295.</t>
    </r>
    <r>
      <rPr>
        <sz val="11"/>
        <color rgb="FF000000"/>
        <rFont val="Calibri"/>
      </rPr>
      <t xml:space="preserve">
</t>
    </r>
    <r>
      <rPr>
        <sz val="11"/>
        <color rgb="FF000000"/>
        <rFont val="Calibri"/>
      </rPr>
      <t>If the signature algorithm include non-NIST FIPS-validated cryptography, this is a finding.</t>
    </r>
  </si>
  <si>
    <t>V-76431</t>
  </si>
  <si>
    <r>
      <rPr>
        <sz val="11"/>
        <rFont val="Calibri"/>
      </rPr>
      <t>Kona Site Defender providing encryption intermediary services must use NIST FIPS-validated cryptography to implement encryption services.</t>
    </r>
  </si>
  <si>
    <r>
      <rPr>
        <sz val="11"/>
        <color rgb="FF000000"/>
        <rFont val="Calibri"/>
      </rPr>
      <t>Configure Kona Site Defender to only allow NIST FIPS-validated cryptography to implement encryption services: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</si>
  <si>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Confirm Kona Site Defender only allows NIST SP 800-52 TLS settings:</t>
    </r>
    <r>
      <rPr>
        <sz val="11"/>
        <color rgb="FF000000"/>
        <rFont val="Calibri"/>
      </rPr>
      <t xml:space="preserve">
</t>
    </r>
    <r>
      <rPr>
        <sz val="11"/>
        <color rgb="FF000000"/>
        <rFont val="Calibri"/>
      </rPr>
      <t>1. Navigate to the Qualys SSL Scanner: https://www.ssllabs.com/ssltest/analyze.html</t>
    </r>
    <r>
      <rPr>
        <sz val="11"/>
        <color rgb="FF000000"/>
        <rFont val="Calibri"/>
      </rPr>
      <t xml:space="preserve">
</t>
    </r>
    <r>
      <rPr>
        <sz val="11"/>
        <color rgb="FF000000"/>
        <rFont val="Calibri"/>
      </rPr>
      <t>2. Enter into the scanner the Hostname being tested.</t>
    </r>
    <r>
      <rPr>
        <sz val="11"/>
        <color rgb="FF000000"/>
        <rFont val="Calibri"/>
      </rPr>
      <t xml:space="preserve">
</t>
    </r>
    <r>
      <rPr>
        <sz val="11"/>
        <color rgb="FF000000"/>
        <rFont val="Calibri"/>
      </rPr>
      <t>3. Under the "Configurations" and then "Cipher Suites" section, verify that communications are restricted to NIST FIPS-validated cryptography to implement encryption services as defined at https://www.nist.gov/publications/guidelines-selection-configuration-and-use-transport-layer-security-tls-implementations?pub_id=915295.</t>
    </r>
    <r>
      <rPr>
        <sz val="11"/>
        <color rgb="FF000000"/>
        <rFont val="Calibri"/>
      </rPr>
      <t xml:space="preserve">
</t>
    </r>
    <r>
      <rPr>
        <sz val="11"/>
        <color rgb="FF000000"/>
        <rFont val="Calibri"/>
      </rPr>
      <t>If the cipher suites include non-NIST FIPS-validated cryptography, this is a finding.</t>
    </r>
  </si>
  <si>
    <t>V-76433</t>
  </si>
  <si>
    <r>
      <rPr>
        <sz val="11"/>
        <rFont val="Calibri"/>
      </rPr>
      <t>Kona Site Defender providing user authentication intermediary services using PKI-based user authentication must only accept end entity certificates issued by DoD PKI or DoD-approved PKI Certification Authorities (CAs) for the establishment of protected sessions.</t>
    </r>
  </si>
  <si>
    <r>
      <rPr>
        <sz val="11"/>
        <color rgb="FF000000"/>
        <rFont val="Calibri"/>
      </rPr>
      <t>Configure Kona Site Defender to accept only end entity certificates issued by DoD PKI or DoD-approved PKI CAs for the establishment of protected sessions: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</si>
  <si>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Non-DoD approved PKIs have not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http://iase.disa.mil/pki-pke/interoperability. DoD-approved PKI CAs may include Category I, II, and III certificates. Category I DoD-approved external PKIs are PIV issuers. Category II DoD-approved external PKIs are Non-Federal Agency PKIs cross-certified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 xml:space="preserve">Deploying the ALG with TLS enabled will require the installation of DoD and/or DoD-approved CA certificates in the trusted root certificate store of each proxy to be used for TLS traffic. </t>
    </r>
    <r>
      <rPr>
        <sz val="11"/>
        <color rgb="FF000000"/>
        <rFont val="Calibri"/>
      </rPr>
      <t xml:space="preserve">
</t>
    </r>
    <r>
      <rPr>
        <sz val="11"/>
        <color rgb="FF000000"/>
        <rFont val="Calibri"/>
      </rPr>
      <t>This requirement focuses on communications protection for the application session rather than for the network packet.</t>
    </r>
  </si>
  <si>
    <r>
      <rPr>
        <sz val="11"/>
        <color rgb="FF000000"/>
        <rFont val="Calibri"/>
      </rPr>
      <t>If Kona Site Defender is providing user authentication intermediary services, confirm that it accepts only end entity certificates issued by DoD PKI or DoD-approved PKI CAs for the establishment of protected sessions:</t>
    </r>
    <r>
      <rPr>
        <sz val="11"/>
        <color rgb="FF000000"/>
        <rFont val="Calibri"/>
      </rPr>
      <t xml:space="preserve">
</t>
    </r>
    <r>
      <rPr>
        <sz val="11"/>
        <color rgb="FF000000"/>
        <rFont val="Calibri"/>
      </rPr>
      <t>Contact the Akamai Professional Services team to confirm accepted certificate authorities at 1-877-4-AKATEC (1-877-425-2832).</t>
    </r>
    <r>
      <rPr>
        <sz val="11"/>
        <color rgb="FF000000"/>
        <rFont val="Calibri"/>
      </rPr>
      <t xml:space="preserve">
</t>
    </r>
    <r>
      <rPr>
        <sz val="11"/>
        <color rgb="FF000000"/>
        <rFont val="Calibri"/>
      </rPr>
      <t>If the Akamai Professional Services team confirms that the list of accepted certificate authorities is not issued by DoD-approved PKI certification authorities, this is a finding.</t>
    </r>
  </si>
  <si>
    <t>V-76435</t>
  </si>
  <si>
    <r>
      <rPr>
        <sz val="11"/>
        <rFont val="Calibri"/>
      </rPr>
      <t>Kona Site Defender providing content filtering must update malicious code protection mechanisms and signature definitions whenever new releases are available in accordance with organizational configuration management policy and procedures.</t>
    </r>
  </si>
  <si>
    <r>
      <rPr>
        <sz val="11"/>
        <color rgb="FF000000"/>
        <rFont val="Calibri"/>
      </rPr>
      <t>Configure Kona Site Defender to use the latest rule set to block traffic for organizationally defined HTTP protocol violations, HTTP policy violations, SQL injection, remote file inclusion, cross-site scripting, command injection attacks, and any applicable custom rules:</t>
    </r>
    <r>
      <rPr>
        <sz val="11"/>
        <color rgb="FF000000"/>
        <rFont val="Calibri"/>
      </rPr>
      <t xml:space="preserve">
</t>
    </r>
    <r>
      <rPr>
        <sz val="11"/>
        <color rgb="FF000000"/>
        <rFont val="Calibri"/>
      </rPr>
      <t>Contact the Akamai Professional Services team to implement the changes at 1-877-4-AKATEC (1-877-425-2832).</t>
    </r>
  </si>
  <si>
    <r>
      <rPr>
        <sz val="11"/>
        <color rgb="FF000000"/>
        <rFont val="Calibri"/>
      </rPr>
      <t>Malicious code protection mechanisms include but are not limited to anti-virus and malware detection software. To minimize any potential negative impact to the organization caused by malicious code, malicious code must be identified and eradicated. Malicious code includes viruses, worms, trojan horses, and spyware.</t>
    </r>
  </si>
  <si>
    <r>
      <rPr>
        <sz val="11"/>
        <color rgb="FF000000"/>
        <rFont val="Calibri"/>
      </rPr>
      <t>Confirm Kona Site Defender is configured to use the latest rule set to block traffic for organizationally defined HTTP protocol violations, HTTP policy violations, SQL injection, remote file inclusion, cross-site scripting, command injection attacks, and any applicable custom rules:</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for which product to use, select "Site Defender" and then "Continue".</t>
    </r>
    <r>
      <rPr>
        <sz val="11"/>
        <color rgb="FF000000"/>
        <rFont val="Calibri"/>
      </rPr>
      <t xml:space="preserve">
</t>
    </r>
    <r>
      <rPr>
        <sz val="11"/>
        <color rgb="FF000000"/>
        <rFont val="Calibri"/>
      </rPr>
      <t>5. For the applicable security configuration, click on the tuning status details link under the "Tuning Status" column.</t>
    </r>
    <r>
      <rPr>
        <sz val="11"/>
        <color rgb="FF000000"/>
        <rFont val="Calibri"/>
      </rPr>
      <t xml:space="preserve">
</t>
    </r>
    <r>
      <rPr>
        <sz val="11"/>
        <color rgb="FF000000"/>
        <rFont val="Calibri"/>
      </rPr>
      <t>If the tuning status does not state "You are using the latest Kona Rule Set version and your security configuration is optimal", this is a finding.</t>
    </r>
  </si>
  <si>
    <t>V-76437</t>
  </si>
  <si>
    <r>
      <rPr>
        <sz val="11"/>
        <rFont val="Calibri"/>
      </rPr>
      <t>Kona Site Defender providing content filtering must block malicious code upon detection.</t>
    </r>
  </si>
  <si>
    <r>
      <rPr>
        <sz val="11"/>
        <color rgb="FF000000"/>
        <rFont val="Calibri"/>
      </rPr>
      <t>Taking an appropriate action based on local organizational incident handling procedures minimizes the impact of malicious code on the network.</t>
    </r>
    <r>
      <rPr>
        <sz val="11"/>
        <color rgb="FF000000"/>
        <rFont val="Calibri"/>
      </rPr>
      <t xml:space="preserve">
</t>
    </r>
    <r>
      <rPr>
        <sz val="11"/>
        <color rgb="FF000000"/>
        <rFont val="Calibri"/>
      </rPr>
      <t>This requirement is limited to ALGs, web content filters, and packet inspection firewalls that perform malicious code detection as part of their functionality.</t>
    </r>
  </si>
  <si>
    <t>V-76439</t>
  </si>
  <si>
    <r>
      <rPr>
        <sz val="11"/>
        <rFont val="Calibri"/>
      </rPr>
      <t>Kona Site Defender providing content filtering must send an immediate (within seconds) alert to the system administrator, at a minimum, in response to malicious code detection.</t>
    </r>
  </si>
  <si>
    <r>
      <rPr>
        <sz val="11"/>
        <color rgb="FF000000"/>
        <rFont val="Calibri"/>
      </rPr>
      <t>Configure Kona Site Defender to alert the ISSO, ISSM, and SA when detection events occur:</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"Monitor" tab.</t>
    </r>
    <r>
      <rPr>
        <sz val="11"/>
        <color rgb="FF000000"/>
        <rFont val="Calibri"/>
      </rPr>
      <t xml:space="preserve">
</t>
    </r>
    <r>
      <rPr>
        <sz val="11"/>
        <color rgb="FF000000"/>
        <rFont val="Calibri"/>
      </rPr>
      <t>3. Under the "Security" section select "Security Monitor".</t>
    </r>
    <r>
      <rPr>
        <sz val="11"/>
        <color rgb="FF000000"/>
        <rFont val="Calibri"/>
      </rPr>
      <t xml:space="preserve">
</t>
    </r>
    <r>
      <rPr>
        <sz val="11"/>
        <color rgb="FF000000"/>
        <rFont val="Calibri"/>
      </rPr>
      <t>4. Click the "Notification" button (an icon shaped like a triangle with an exclamation point on the inside)</t>
    </r>
    <r>
      <rPr>
        <sz val="11"/>
        <color rgb="FF000000"/>
        <rFont val="Calibri"/>
      </rPr>
      <t xml:space="preserve">
</t>
    </r>
    <r>
      <rPr>
        <sz val="11"/>
        <color rgb="FF000000"/>
        <rFont val="Calibri"/>
      </rPr>
      <t>5. Click the "Configure Notification" button shaped like a plus sign.</t>
    </r>
    <r>
      <rPr>
        <sz val="11"/>
        <color rgb="FF000000"/>
        <rFont val="Calibri"/>
      </rPr>
      <t xml:space="preserve">
</t>
    </r>
    <r>
      <rPr>
        <sz val="11"/>
        <color rgb="FF000000"/>
        <rFont val="Calibri"/>
      </rPr>
      <t>6. Click the "Add Notification" button shaped like a plus sign.</t>
    </r>
    <r>
      <rPr>
        <sz val="11"/>
        <color rgb="FF000000"/>
        <rFont val="Calibri"/>
      </rPr>
      <t xml:space="preserve">
</t>
    </r>
    <r>
      <rPr>
        <sz val="11"/>
        <color rgb="FF000000"/>
        <rFont val="Calibri"/>
      </rPr>
      <t>7. Click the "Show Advanced View" link.</t>
    </r>
    <r>
      <rPr>
        <sz val="11"/>
        <color rgb="FF000000"/>
        <rFont val="Calibri"/>
      </rPr>
      <t xml:space="preserve">
</t>
    </r>
    <r>
      <rPr>
        <sz val="11"/>
        <color rgb="FF000000"/>
        <rFont val="Calibri"/>
      </rPr>
      <t>8. Set the "Notification Name" to "WAF Activity Mitigated"</t>
    </r>
    <r>
      <rPr>
        <sz val="11"/>
        <color rgb="FF000000"/>
        <rFont val="Calibri"/>
      </rPr>
      <t xml:space="preserve">
</t>
    </r>
    <r>
      <rPr>
        <sz val="11"/>
        <color rgb="FF000000"/>
        <rFont val="Calibri"/>
      </rPr>
      <t>9. Enter a more detailed description in the “Description” text box.</t>
    </r>
    <r>
      <rPr>
        <sz val="11"/>
        <color rgb="FF000000"/>
        <rFont val="Calibri"/>
      </rPr>
      <t xml:space="preserve">
</t>
    </r>
    <r>
      <rPr>
        <sz val="11"/>
        <color rgb="FF000000"/>
        <rFont val="Calibri"/>
      </rPr>
      <t>10. Set the priority to "high".</t>
    </r>
    <r>
      <rPr>
        <sz val="11"/>
        <color rgb="FF000000"/>
        <rFont val="Calibri"/>
      </rPr>
      <t xml:space="preserve">
</t>
    </r>
    <r>
      <rPr>
        <sz val="11"/>
        <color rgb="FF000000"/>
        <rFont val="Calibri"/>
      </rPr>
      <t>11. In the "Notify When:" section, set "Mitigated" to greater than (&gt;) 1.</t>
    </r>
    <r>
      <rPr>
        <sz val="11"/>
        <color rgb="FF000000"/>
        <rFont val="Calibri"/>
      </rPr>
      <t xml:space="preserve">
</t>
    </r>
    <r>
      <rPr>
        <sz val="11"/>
        <color rgb="FF000000"/>
        <rFont val="Calibri"/>
      </rPr>
      <t>12. Set the “Apply Filter:” dropdowns to “Host Name” and “Contains”, and enter the applicable host name in the text box.</t>
    </r>
    <r>
      <rPr>
        <sz val="11"/>
        <color rgb="FF000000"/>
        <rFont val="Calibri"/>
      </rPr>
      <t xml:space="preserve">
</t>
    </r>
    <r>
      <rPr>
        <sz val="11"/>
        <color rgb="FF000000"/>
        <rFont val="Calibri"/>
      </rPr>
      <t>13. Set "During:" to "1 Minute".</t>
    </r>
    <r>
      <rPr>
        <sz val="11"/>
        <color rgb="FF000000"/>
        <rFont val="Calibri"/>
      </rPr>
      <t xml:space="preserve">
</t>
    </r>
    <r>
      <rPr>
        <sz val="11"/>
        <color rgb="FF000000"/>
        <rFont val="Calibri"/>
      </rPr>
      <t>14. Set "Notify After:" to "1" occurrences.</t>
    </r>
    <r>
      <rPr>
        <sz val="11"/>
        <color rgb="FF000000"/>
        <rFont val="Calibri"/>
      </rPr>
      <t xml:space="preserve">
</t>
    </r>
    <r>
      <rPr>
        <sz val="11"/>
        <color rgb="FF000000"/>
        <rFont val="Calibri"/>
      </rPr>
      <t>15. Select the "Host Name" check box in the "For:" area.</t>
    </r>
    <r>
      <rPr>
        <sz val="11"/>
        <color rgb="FF000000"/>
        <rFont val="Calibri"/>
      </rPr>
      <t xml:space="preserve">
</t>
    </r>
    <r>
      <rPr>
        <sz val="11"/>
        <color rgb="FF000000"/>
        <rFont val="Calibri"/>
      </rPr>
      <t>16. Add the ISSO and ISSM emails to the "Email to:" field.</t>
    </r>
    <r>
      <rPr>
        <sz val="11"/>
        <color rgb="FF000000"/>
        <rFont val="Calibri"/>
      </rPr>
      <t xml:space="preserve">
</t>
    </r>
    <r>
      <rPr>
        <sz val="11"/>
        <color rgb="FF000000"/>
        <rFont val="Calibri"/>
      </rPr>
      <t>17. Click the “Save” button.</t>
    </r>
  </si>
  <si>
    <r>
      <rPr>
        <sz val="11"/>
        <color rgb="FF000000"/>
        <rFont val="Calibri"/>
      </rPr>
      <t>Without an alert, security personnel may be unaware of an impending failure of the audit capability. This will impede the ability to perform forensic analysis and detect rate-based and other anomalies.</t>
    </r>
    <r>
      <rPr>
        <sz val="11"/>
        <color rgb="FF000000"/>
        <rFont val="Calibri"/>
      </rPr>
      <t xml:space="preserve">
</t>
    </r>
    <r>
      <rPr>
        <sz val="11"/>
        <color rgb="FF000000"/>
        <rFont val="Calibri"/>
      </rPr>
      <t>The ALG generates an immediate (within seconds) alert that notifies designated personnel of the incident. Sending a message to an unattended log or console does not meet this requirement since that will not be seen immediately. These messages should include a severity level indicator or code as an indicator of the criticality of the incident.</t>
    </r>
  </si>
  <si>
    <r>
      <rPr>
        <sz val="11"/>
        <color rgb="FF000000"/>
        <rFont val="Calibri"/>
      </rPr>
      <t>Confirm Kona Site Defender is configured to alert the ISSO, ISSM, and SA when detection events occur:</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"Monitor" tab.</t>
    </r>
    <r>
      <rPr>
        <sz val="11"/>
        <color rgb="FF000000"/>
        <rFont val="Calibri"/>
      </rPr>
      <t xml:space="preserve">
</t>
    </r>
    <r>
      <rPr>
        <sz val="11"/>
        <color rgb="FF000000"/>
        <rFont val="Calibri"/>
      </rPr>
      <t>3. Under the "Security" section select "Security Monitor".</t>
    </r>
    <r>
      <rPr>
        <sz val="11"/>
        <color rgb="FF000000"/>
        <rFont val="Calibri"/>
      </rPr>
      <t xml:space="preserve">
</t>
    </r>
    <r>
      <rPr>
        <sz val="11"/>
        <color rgb="FF000000"/>
        <rFont val="Calibri"/>
      </rPr>
      <t>4. Click the "Notification" button (an icon shaped like a triangle with an exclamation point on the inside)</t>
    </r>
    <r>
      <rPr>
        <sz val="11"/>
        <color rgb="FF000000"/>
        <rFont val="Calibri"/>
      </rPr>
      <t xml:space="preserve">
</t>
    </r>
    <r>
      <rPr>
        <sz val="11"/>
        <color rgb="FF000000"/>
        <rFont val="Calibri"/>
      </rPr>
      <t>5. Click the "Configure Notification" button shaped like a plus sign.</t>
    </r>
    <r>
      <rPr>
        <sz val="11"/>
        <color rgb="FF000000"/>
        <rFont val="Calibri"/>
      </rPr>
      <t xml:space="preserve">
</t>
    </r>
    <r>
      <rPr>
        <sz val="11"/>
        <color rgb="FF000000"/>
        <rFont val="Calibri"/>
      </rPr>
      <t>6. Confirm that notifications are being sent when "Mitigated" is greater than (&gt;) "1".</t>
    </r>
    <r>
      <rPr>
        <sz val="11"/>
        <color rgb="FF000000"/>
        <rFont val="Calibri"/>
      </rPr>
      <t xml:space="preserve">
</t>
    </r>
    <r>
      <rPr>
        <sz val="11"/>
        <color rgb="FF000000"/>
        <rFont val="Calibri"/>
      </rPr>
      <t>If the alerts are not being sent, this is a finding.</t>
    </r>
  </si>
  <si>
    <t>V-76441</t>
  </si>
  <si>
    <r>
      <rPr>
        <sz val="11"/>
        <rFont val="Calibri"/>
      </rPr>
      <t>Kona Site Defender providing content filtering must be configured to integrate with a system-wide intrusion detection system.</t>
    </r>
  </si>
  <si>
    <r>
      <rPr>
        <sz val="11"/>
        <color rgb="FF000000"/>
        <rFont val="Calibri"/>
      </rPr>
      <t>Configure Kona Site Defender to deliver security event traffic to the SIEM:</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Under the "Security" section, select "Security Configuration".</t>
    </r>
    <r>
      <rPr>
        <sz val="11"/>
        <color rgb="FF000000"/>
        <rFont val="Calibri"/>
      </rPr>
      <t xml:space="preserve">
</t>
    </r>
    <r>
      <rPr>
        <sz val="11"/>
        <color rgb="FF000000"/>
        <rFont val="Calibri"/>
      </rPr>
      <t>4. If prompted, select the product with which you would like to work and click "Continue".</t>
    </r>
    <r>
      <rPr>
        <sz val="11"/>
        <color rgb="FF000000"/>
        <rFont val="Calibri"/>
      </rPr>
      <t xml:space="preserve">
</t>
    </r>
    <r>
      <rPr>
        <sz val="11"/>
        <color rgb="FF000000"/>
        <rFont val="Calibri"/>
      </rPr>
      <t>5. Open the security configuration for which you want SIEM data.</t>
    </r>
    <r>
      <rPr>
        <sz val="11"/>
        <color rgb="FF000000"/>
        <rFont val="Calibri"/>
      </rPr>
      <t xml:space="preserve">
</t>
    </r>
    <r>
      <rPr>
        <sz val="11"/>
        <color rgb="FF000000"/>
        <rFont val="Calibri"/>
      </rPr>
      <t>6. Scroll down to the SIEM Integration section.</t>
    </r>
    <r>
      <rPr>
        <sz val="11"/>
        <color rgb="FF000000"/>
        <rFont val="Calibri"/>
      </rPr>
      <t xml:space="preserve">
</t>
    </r>
    <r>
      <rPr>
        <sz val="11"/>
        <color rgb="FF000000"/>
        <rFont val="Calibri"/>
      </rPr>
      <t>7. In the "Allow data collection for SIEM" field, click "Yes".</t>
    </r>
    <r>
      <rPr>
        <sz val="11"/>
        <color rgb="FF000000"/>
        <rFont val="Calibri"/>
      </rPr>
      <t xml:space="preserve">
</t>
    </r>
    <r>
      <rPr>
        <sz val="11"/>
        <color rgb="FF000000"/>
        <rFont val="Calibri"/>
      </rPr>
      <t>8. Choose the firewall policies for which you want to export data. Enable SIEM integration for:</t>
    </r>
    <r>
      <rPr>
        <sz val="11"/>
        <color rgb="FF000000"/>
        <rFont val="Calibri"/>
      </rPr>
      <t xml:space="preserve">
</t>
    </r>
    <r>
      <rPr>
        <sz val="11"/>
        <color rgb="FF000000"/>
        <rFont val="Calibri"/>
      </rPr>
      <t xml:space="preserve">   - ALL Firewall policies if you want to send SIEM data for events that violate any/all firewall policies within the security configuration.</t>
    </r>
    <r>
      <rPr>
        <sz val="11"/>
        <color rgb="FF000000"/>
        <rFont val="Calibri"/>
      </rPr>
      <t xml:space="preserve">
</t>
    </r>
    <r>
      <rPr>
        <sz val="11"/>
        <color rgb="FF000000"/>
        <rFont val="Calibri"/>
      </rPr>
      <t xml:space="preserve">   - The following firewall policies if you want data regarding one or more specific firewall policies. In the drop down list, choose the policies you want.</t>
    </r>
    <r>
      <rPr>
        <sz val="11"/>
        <color rgb="FF000000"/>
        <rFont val="Calibri"/>
      </rPr>
      <t xml:space="preserve">
</t>
    </r>
    <r>
      <rPr>
        <sz val="11"/>
        <color rgb="FF000000"/>
        <rFont val="Calibri"/>
      </rPr>
      <t>9. Skip the SIEM Event Version field for now.</t>
    </r>
    <r>
      <rPr>
        <sz val="11"/>
        <color rgb="FF000000"/>
        <rFont val="Calibri"/>
      </rPr>
      <t xml:space="preserve">
</t>
    </r>
    <r>
      <rPr>
        <sz val="11"/>
        <color rgb="FF000000"/>
        <rFont val="Calibri"/>
      </rPr>
      <t>10. Copy the number in the Security Config ID field. You’ll need it in a minute.</t>
    </r>
    <r>
      <rPr>
        <sz val="11"/>
        <color rgb="FF000000"/>
        <rFont val="Calibri"/>
      </rPr>
      <t xml:space="preserve">
</t>
    </r>
    <r>
      <rPr>
        <sz val="11"/>
        <color rgb="FF000000"/>
        <rFont val="Calibri"/>
      </rPr>
      <t>11. Push security configuration changes to the production network.</t>
    </r>
    <r>
      <rPr>
        <sz val="11"/>
        <color rgb="FF000000"/>
        <rFont val="Calibri"/>
      </rPr>
      <t xml:space="preserve">
</t>
    </r>
    <r>
      <rPr>
        <sz val="11"/>
        <color rgb="FF000000"/>
        <rFont val="Calibri"/>
      </rPr>
      <t xml:space="preserve"> - On the upper right of the Security Configuration page, click the Activate button. Under Network, choose Production and click Activate</t>
    </r>
  </si>
  <si>
    <r>
      <rPr>
        <sz val="11"/>
        <color rgb="FF000000"/>
        <rFont val="Calibri"/>
      </rPr>
      <t>Without coordinated reporting between separate devices, it is not possible to identify the true scale and possible target of an attack.</t>
    </r>
    <r>
      <rPr>
        <sz val="11"/>
        <color rgb="FF000000"/>
        <rFont val="Calibri"/>
      </rPr>
      <t xml:space="preserve">
</t>
    </r>
    <r>
      <rPr>
        <sz val="11"/>
        <color rgb="FF000000"/>
        <rFont val="Calibri"/>
      </rPr>
      <t>Integration of the ALG with a system-wide intrusion detection system supports continuous monitoring and incident response programs. This requirement applies to monitoring at internal boundaries using TLS gateways, web content filters, email gateways, and other types of ALGs.</t>
    </r>
    <r>
      <rPr>
        <sz val="11"/>
        <color rgb="FF000000"/>
        <rFont val="Calibri"/>
      </rPr>
      <t xml:space="preserve">
</t>
    </r>
    <r>
      <rPr>
        <sz val="11"/>
        <color rgb="FF000000"/>
        <rFont val="Calibri"/>
      </rPr>
      <t>ALGs can work as part of the network monitoring capabilities to off-load inspection functions from the external boundary IDPS by performing more granular content inspection of protocols at the upper layers of the OSI reference model.</t>
    </r>
  </si>
  <si>
    <t>V-76443</t>
  </si>
  <si>
    <r>
      <rPr>
        <sz val="11"/>
        <rFont val="Calibri"/>
      </rPr>
      <t>Kona Site Defender providing content filtering must continuously monitor inbound communications traffic crossing internal security boundaries for unusual or unauthorized activities or conditions.</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</si>
  <si>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that cross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</si>
  <si>
    <t>V-76445</t>
  </si>
  <si>
    <r>
      <rPr>
        <sz val="11"/>
        <rFont val="Calibri"/>
      </rPr>
      <t>Kona Site Defender providing content filtering must send an alert to, at a minimum, the ISSO and ISSM when detection events occur.</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</si>
  <si>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In accordance with CCI-001242, the ALG that provides content inspection services is a real-time intrusion detection system. These systems must generate an alert when detection events from real-time monitoring occur. 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</si>
  <si>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t>V-76447</t>
  </si>
  <si>
    <r>
      <rPr>
        <sz val="11"/>
        <rFont val="Calibri"/>
      </rPr>
      <t>Kona Site Defender providing content filtering must generate an alert to, at a minimum, the ISSO and ISSM when threats identified by authoritative sources (e.g., IAVMs or CTOs) are detected.</t>
    </r>
  </si>
  <si>
    <r>
      <rPr>
        <sz val="11"/>
        <color rgb="FF000000"/>
        <rFont val="Calibri"/>
      </rPr>
      <t>Configure Kona Site Defender to alert the ISSO, ISSM, and SA when detection events occur:</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"Monitor" tab.</t>
    </r>
    <r>
      <rPr>
        <sz val="11"/>
        <color rgb="FF000000"/>
        <rFont val="Calibri"/>
      </rPr>
      <t xml:space="preserve">
</t>
    </r>
    <r>
      <rPr>
        <sz val="11"/>
        <color rgb="FF000000"/>
        <rFont val="Calibri"/>
      </rPr>
      <t>3. Under the "Security" section select "Security Monitor".</t>
    </r>
    <r>
      <rPr>
        <sz val="11"/>
        <color rgb="FF000000"/>
        <rFont val="Calibri"/>
      </rPr>
      <t xml:space="preserve">
</t>
    </r>
    <r>
      <rPr>
        <sz val="11"/>
        <color rgb="FF000000"/>
        <rFont val="Calibri"/>
      </rPr>
      <t>4. Click the "Notification" button (an icon shaped like a triangle with an exclamation point on the inside)</t>
    </r>
    <r>
      <rPr>
        <sz val="11"/>
        <color rgb="FF000000"/>
        <rFont val="Calibri"/>
      </rPr>
      <t xml:space="preserve">
</t>
    </r>
    <r>
      <rPr>
        <sz val="11"/>
        <color rgb="FF000000"/>
        <rFont val="Calibri"/>
      </rPr>
      <t>5. Click the "Configure Notification" button shaped like a plus sign.</t>
    </r>
    <r>
      <rPr>
        <sz val="11"/>
        <color rgb="FF000000"/>
        <rFont val="Calibri"/>
      </rPr>
      <t xml:space="preserve">
</t>
    </r>
    <r>
      <rPr>
        <sz val="11"/>
        <color rgb="FF000000"/>
        <rFont val="Calibri"/>
      </rPr>
      <t>6. Click the "Add Notification" button shaped like a plus sign.</t>
    </r>
    <r>
      <rPr>
        <sz val="11"/>
        <color rgb="FF000000"/>
        <rFont val="Calibri"/>
      </rPr>
      <t xml:space="preserve">
</t>
    </r>
    <r>
      <rPr>
        <sz val="11"/>
        <color rgb="FF000000"/>
        <rFont val="Calibri"/>
      </rPr>
      <t>7. Click the "Show Advanced View" link.</t>
    </r>
    <r>
      <rPr>
        <sz val="11"/>
        <color rgb="FF000000"/>
        <rFont val="Calibri"/>
      </rPr>
      <t xml:space="preserve">
</t>
    </r>
    <r>
      <rPr>
        <sz val="11"/>
        <color rgb="FF000000"/>
        <rFont val="Calibri"/>
      </rPr>
      <t>8. Set the "Notification Name" to "WAF Activity Mitigated"</t>
    </r>
    <r>
      <rPr>
        <sz val="11"/>
        <color rgb="FF000000"/>
        <rFont val="Calibri"/>
      </rPr>
      <t xml:space="preserve">
</t>
    </r>
    <r>
      <rPr>
        <sz val="11"/>
        <color rgb="FF000000"/>
        <rFont val="Calibri"/>
      </rPr>
      <t>9. Enter a more detailed description in the “Description” text box.</t>
    </r>
    <r>
      <rPr>
        <sz val="11"/>
        <color rgb="FF000000"/>
        <rFont val="Calibri"/>
      </rPr>
      <t xml:space="preserve">
</t>
    </r>
    <r>
      <rPr>
        <sz val="11"/>
        <color rgb="FF000000"/>
        <rFont val="Calibri"/>
      </rPr>
      <t>10. Set the priority to "high".</t>
    </r>
    <r>
      <rPr>
        <sz val="11"/>
        <color rgb="FF000000"/>
        <rFont val="Calibri"/>
      </rPr>
      <t xml:space="preserve">
</t>
    </r>
    <r>
      <rPr>
        <sz val="11"/>
        <color rgb="FF000000"/>
        <rFont val="Calibri"/>
      </rPr>
      <t>11. In the "Notify When:" section, set "Mitigated" to greater than (&gt;) "1".</t>
    </r>
    <r>
      <rPr>
        <sz val="11"/>
        <color rgb="FF000000"/>
        <rFont val="Calibri"/>
      </rPr>
      <t xml:space="preserve">
</t>
    </r>
    <r>
      <rPr>
        <sz val="11"/>
        <color rgb="FF000000"/>
        <rFont val="Calibri"/>
      </rPr>
      <t>12. Set the “Apply Filter:” dropdowns to “Host Name” and “Contains”, and enter the applicable host name in the text box.</t>
    </r>
    <r>
      <rPr>
        <sz val="11"/>
        <color rgb="FF000000"/>
        <rFont val="Calibri"/>
      </rPr>
      <t xml:space="preserve">
</t>
    </r>
    <r>
      <rPr>
        <sz val="11"/>
        <color rgb="FF000000"/>
        <rFont val="Calibri"/>
      </rPr>
      <t>13. Set "During:" to "1 Minute".</t>
    </r>
    <r>
      <rPr>
        <sz val="11"/>
        <color rgb="FF000000"/>
        <rFont val="Calibri"/>
      </rPr>
      <t xml:space="preserve">
</t>
    </r>
    <r>
      <rPr>
        <sz val="11"/>
        <color rgb="FF000000"/>
        <rFont val="Calibri"/>
      </rPr>
      <t>14. Set "Notify After:" to "1" occurrences.</t>
    </r>
    <r>
      <rPr>
        <sz val="11"/>
        <color rgb="FF000000"/>
        <rFont val="Calibri"/>
      </rPr>
      <t xml:space="preserve">
</t>
    </r>
    <r>
      <rPr>
        <sz val="11"/>
        <color rgb="FF000000"/>
        <rFont val="Calibri"/>
      </rPr>
      <t>15. Select the "Host Name" check box in the "For:" area.</t>
    </r>
    <r>
      <rPr>
        <sz val="11"/>
        <color rgb="FF000000"/>
        <rFont val="Calibri"/>
      </rPr>
      <t xml:space="preserve">
</t>
    </r>
    <r>
      <rPr>
        <sz val="11"/>
        <color rgb="FF000000"/>
        <rFont val="Calibri"/>
      </rPr>
      <t>16. Add the ISSO and ISSM emails to the "Email to:" field.</t>
    </r>
    <r>
      <rPr>
        <sz val="11"/>
        <color rgb="FF000000"/>
        <rFont val="Calibri"/>
      </rPr>
      <t xml:space="preserve">
</t>
    </r>
    <r>
      <rPr>
        <sz val="11"/>
        <color rgb="FF000000"/>
        <rFont val="Calibri"/>
      </rPr>
      <t>17. Click the “Save” button.</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</si>
  <si>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</si>
  <si>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t>V-76449</t>
  </si>
  <si>
    <r>
      <rPr>
        <sz val="11"/>
        <rFont val="Calibri"/>
      </rPr>
      <t>Kona Site Defender providing content filtering must generate an alert to, at a minimum, the ISSO and ISSM when denial-of-service (DoS) incidents are detected.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</si>
  <si>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</si>
  <si>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t>V-76451</t>
  </si>
  <si>
    <r>
      <rPr>
        <sz val="11"/>
        <rFont val="Calibri"/>
      </rPr>
      <t>Kona Site Defender must check the validity of all data inputs except those specifically identified by the organization.</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</si>
  <si>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t>
    </r>
    <r>
      <rPr>
        <sz val="11"/>
        <color rgb="FF000000"/>
        <rFont val="Calibri"/>
      </rPr>
      <t xml:space="preserve">
</t>
    </r>
    <r>
      <rPr>
        <sz val="11"/>
        <color rgb="FF000000"/>
        <rFont val="Calibri"/>
      </rPr>
      <t>Structured messages can contain raw or unstructured data interspersed with metadata or control information. If network elements use attacker-supplied inputs to construct structured messages without properly encoding such messages,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t>
    </r>
    <r>
      <rPr>
        <sz val="11"/>
        <color rgb="FF000000"/>
        <rFont val="Calibri"/>
      </rPr>
      <t xml:space="preserve">
</t>
    </r>
    <r>
      <rPr>
        <sz val="11"/>
        <color rgb="FF000000"/>
        <rFont val="Calibri"/>
      </rPr>
      <t>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This requirement applies to gateways and firewalls that perform content inspection or have higher-layer proxy functionality.</t>
    </r>
  </si>
  <si>
    <t>V-76453</t>
  </si>
  <si>
    <r>
      <rPr>
        <sz val="11"/>
        <rFont val="Calibri"/>
      </rPr>
      <t>Kona Site Defender must reveal error messages only to the ISSO, ISSM, and SCA.</t>
    </r>
  </si>
  <si>
    <r>
      <rPr>
        <sz val="11"/>
        <color rgb="FF000000"/>
        <rFont val="Calibri"/>
      </rPr>
      <t>Ensure that only authorized personnel have access to the Kona Site Defender portal (Luna):</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Select "Configure" and then "Manage Users &amp; Groups".</t>
    </r>
    <r>
      <rPr>
        <sz val="11"/>
        <color rgb="FF000000"/>
        <rFont val="Calibri"/>
      </rPr>
      <t xml:space="preserve">
</t>
    </r>
    <r>
      <rPr>
        <sz val="11"/>
        <color rgb="FF000000"/>
        <rFont val="Calibri"/>
      </rPr>
      <t>3. Select the "Users" tab.</t>
    </r>
    <r>
      <rPr>
        <sz val="11"/>
        <color rgb="FF000000"/>
        <rFont val="Calibri"/>
      </rPr>
      <t xml:space="preserve">
</t>
    </r>
    <r>
      <rPr>
        <sz val="11"/>
        <color rgb="FF000000"/>
        <rFont val="Calibri"/>
      </rPr>
      <t>4. Add the correct personnel by clicking the "Create a New User" button or remove existing users by clicking the gear icon next to their entry and selecting "Delete this user".</t>
    </r>
  </si>
  <si>
    <r>
      <rPr>
        <sz val="11"/>
        <color rgb="FF000000"/>
        <rFont val="Calibri"/>
      </rPr>
      <t>Only authorized personnel should be aware of errors and the details of the errors. Error messages are an indicator of an organization's operational state or can give configuration details about the network element.</t>
    </r>
    <r>
      <rPr>
        <sz val="11"/>
        <color rgb="FF000000"/>
        <rFont val="Calibri"/>
      </rPr>
      <t xml:space="preserve">
</t>
    </r>
    <r>
      <rPr>
        <sz val="11"/>
        <color rgb="FF000000"/>
        <rFont val="Calibri"/>
      </rPr>
      <t>Limiting access to system logs and administrative consoles to authorized personnel will help to mitigate this risk. However, user feedback and error messages should also be restricted by type and content in accordance with security best practices (e.g., ICMP messages).</t>
    </r>
  </si>
  <si>
    <r>
      <rPr>
        <sz val="11"/>
        <color rgb="FF000000"/>
        <rFont val="Calibri"/>
      </rPr>
      <t>Verify that only authorized personnel have access to the Kona Site Defender portal (Luna):</t>
    </r>
    <r>
      <rPr>
        <sz val="11"/>
        <color rgb="FF000000"/>
        <rFont val="Calibri"/>
      </rPr>
      <t xml:space="preserve">
</t>
    </r>
    <r>
      <rPr>
        <sz val="11"/>
        <color rgb="FF000000"/>
        <rFont val="Calibri"/>
      </rPr>
      <t>1. Log in to the Akamai Luna Portal (https://control.akamai.com).</t>
    </r>
    <r>
      <rPr>
        <sz val="11"/>
        <color rgb="FF000000"/>
        <rFont val="Calibri"/>
      </rPr>
      <t xml:space="preserve">
</t>
    </r>
    <r>
      <rPr>
        <sz val="11"/>
        <color rgb="FF000000"/>
        <rFont val="Calibri"/>
      </rPr>
      <t>2. Select "Configure" and then "Manage Users &amp; Groups".</t>
    </r>
    <r>
      <rPr>
        <sz val="11"/>
        <color rgb="FF000000"/>
        <rFont val="Calibri"/>
      </rPr>
      <t xml:space="preserve">
</t>
    </r>
    <r>
      <rPr>
        <sz val="11"/>
        <color rgb="FF000000"/>
        <rFont val="Calibri"/>
      </rPr>
      <t>3. Select the "Roles" tab.</t>
    </r>
    <r>
      <rPr>
        <sz val="11"/>
        <color rgb="FF000000"/>
        <rFont val="Calibri"/>
      </rPr>
      <t xml:space="preserve">
</t>
    </r>
    <r>
      <rPr>
        <sz val="11"/>
        <color rgb="FF000000"/>
        <rFont val="Calibri"/>
      </rPr>
      <t>4. Review the personnel list and their current roles.</t>
    </r>
    <r>
      <rPr>
        <sz val="11"/>
        <color rgb="FF000000"/>
        <rFont val="Calibri"/>
      </rPr>
      <t xml:space="preserve">
</t>
    </r>
    <r>
      <rPr>
        <sz val="11"/>
        <color rgb="FF000000"/>
        <rFont val="Calibri"/>
      </rPr>
      <t>If non-privileged users can perform privileged functions, this is a finding.</t>
    </r>
  </si>
  <si>
    <t>V-76455</t>
  </si>
  <si>
    <r>
      <rPr>
        <sz val="11"/>
        <rFont val="Calibri"/>
      </rPr>
      <t>Kona Site Defender must only allow incoming communications from organization-defined authorized sources routed to organization-defined authorized destinations.</t>
    </r>
  </si>
  <si>
    <r>
      <rPr>
        <sz val="11"/>
        <color rgb="FF000000"/>
        <rFont val="Calibri"/>
      </rPr>
      <t>Configure Kona Site Defender to connect to the correct origin server:</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Click the "Edit" button (if not already selected).</t>
    </r>
    <r>
      <rPr>
        <sz val="11"/>
        <color rgb="FF000000"/>
        <rFont val="Calibri"/>
      </rPr>
      <t xml:space="preserve">
</t>
    </r>
    <r>
      <rPr>
        <sz val="11"/>
        <color rgb="FF000000"/>
        <rFont val="Calibri"/>
      </rPr>
      <t>6. In the "Origin Server" section, change the "Origin Server Hostname" to the correct hostname.</t>
    </r>
    <r>
      <rPr>
        <sz val="11"/>
        <color rgb="FF000000"/>
        <rFont val="Calibri"/>
      </rPr>
      <t xml:space="preserve">
</t>
    </r>
    <r>
      <rPr>
        <sz val="11"/>
        <color rgb="FF000000"/>
        <rFont val="Calibri"/>
      </rPr>
      <t>7. Click the "Save" button.</t>
    </r>
    <r>
      <rPr>
        <sz val="11"/>
        <color rgb="FF000000"/>
        <rFont val="Calibri"/>
      </rPr>
      <t xml:space="preserve">
</t>
    </r>
    <r>
      <rPr>
        <sz val="11"/>
        <color rgb="FF000000"/>
        <rFont val="Calibri"/>
      </rPr>
      <t>8. Activate the configuration by clicking the "Activate" tab and the activate buttons for the proper network (either staging or production).</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</si>
  <si>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 level firewalls and Web content filters), ensure the flow of traffic is only allowed from authorized sources to authorized destinations. Networks with different levels of trust (e.g., the Internet or CDS) must be kept separate.</t>
    </r>
  </si>
  <si>
    <r>
      <rPr>
        <sz val="11"/>
        <color rgb="FF000000"/>
        <rFont val="Calibri"/>
      </rPr>
      <t>Confirm Kona Site Defender is configured to connect to the correct origin server:</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the "Select Group or Property" button.</t>
    </r>
    <r>
      <rPr>
        <sz val="11"/>
        <color rgb="FF000000"/>
        <rFont val="Calibri"/>
      </rPr>
      <t xml:space="preserve">
</t>
    </r>
    <r>
      <rPr>
        <sz val="11"/>
        <color rgb="FF000000"/>
        <rFont val="Calibri"/>
      </rPr>
      <t>3. Select the configuration that is being reviewed.</t>
    </r>
    <r>
      <rPr>
        <sz val="11"/>
        <color rgb="FF000000"/>
        <rFont val="Calibri"/>
      </rPr>
      <t xml:space="preserve">
</t>
    </r>
    <r>
      <rPr>
        <sz val="11"/>
        <color rgb="FF000000"/>
        <rFont val="Calibri"/>
      </rPr>
      <t>4. Under the "Active Production" section, click on the active version.</t>
    </r>
    <r>
      <rPr>
        <sz val="11"/>
        <color rgb="FF000000"/>
        <rFont val="Calibri"/>
      </rPr>
      <t xml:space="preserve">
</t>
    </r>
    <r>
      <rPr>
        <sz val="11"/>
        <color rgb="FF000000"/>
        <rFont val="Calibri"/>
      </rPr>
      <t>5. In the "Origin Server" section, verify the "Origin Server Hostname" is valid.</t>
    </r>
    <r>
      <rPr>
        <sz val="11"/>
        <color rgb="FF000000"/>
        <rFont val="Calibri"/>
      </rPr>
      <t xml:space="preserve">
</t>
    </r>
    <r>
      <rPr>
        <sz val="11"/>
        <color rgb="FF000000"/>
        <rFont val="Calibri"/>
      </rPr>
      <t>If the "Origin Server Hostname" is not valid,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</si>
  <si>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</si>
  <si>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</si>
  <si>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</si>
  <si>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</si>
  <si>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</si>
  <si>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</si>
  <si>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</si>
  <si>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</si>
  <si>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</si>
  <si>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</si>
  <si>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</si>
  <si>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</si>
  <si>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</si>
  <si>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</si>
  <si>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</si>
  <si>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</si>
  <si>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</si>
  <si>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</si>
  <si>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</si>
  <si>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</si>
  <si>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</si>
  <si>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</si>
  <si>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</si>
  <si>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</si>
  <si>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</si>
  <si>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</si>
  <si>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</si>
  <si>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</si>
  <si>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</si>
  <si>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Akamai KSD Service Impact Level 2 ALG Security Technical Implementation Guide V1R1</t>
  </si>
  <si>
    <t>Developed By:</t>
  </si>
  <si>
    <t>Akamai Technologies, Inc.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</si>
  <si>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</si>
  <si>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12 September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33</t>
    </r>
  </si>
  <si>
    <t>Download Url:</t>
  </si>
  <si>
    <t>https://www.cyber.mil/stigs</t>
  </si>
  <si>
    <t>Guide Overview:</t>
  </si>
  <si>
    <r>
      <rPr>
        <sz val="11"/>
        <color rgb="FF000000"/>
        <rFont val="Calibri"/>
      </rPr>
      <t>The Akamai Kona Site Defender (KSD) Service Impact Level 2 (IL2) Application Layer Gateway (ALG) Security Technical Implementation Guide (STIG) provides the technical security policies, requirements, and implementation details for applying security concepts to the Akamai web application firewall (WAF) cloud service. The Akamai KSD Service IL2 ALG STIG is based on the ALG Security Requirements Guide (SRG), which provides configuration guidance for the WAF, to include the optional Client Reputation module, for reverse proxy, protocol/port filtering, and protocol header inspection.</t>
    </r>
    <r>
      <rPr>
        <sz val="11"/>
        <color rgb="FF000000"/>
        <rFont val="Calibri"/>
      </rPr>
      <t xml:space="preserve">
</t>
    </r>
    <r>
      <rPr>
        <sz val="11"/>
        <color rgb="FF000000"/>
        <rFont val="Calibri"/>
      </rPr>
      <t>The Akamai KSD is a cloud service providing WAF protections inline between web servers and users. The Akamai KSD Service IL2 ALG STIG works in combination with the Akamai KSD Service IL2 Network Device Management (NDM) STIG. The Akamai KSD Service IL2 NDM STIG provides configuration guidance for the Akamai Luna Control Center (Portal) for administrative web portal access.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</si>
  <si>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</si>
  <si>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</si>
  <si>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</si>
  <si>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</si>
  <si>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</si>
  <si>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</si>
  <si>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</si>
  <si>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</si>
  <si>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</si>
  <si>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</si>
  <si>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</si>
  <si>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</si>
  <si>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</si>
  <si>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</si>
  <si>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</si>
  <si>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</si>
  <si>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</si>
  <si>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</si>
  <si>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</si>
  <si>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</si>
  <si>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</si>
  <si>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</si>
  <si>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Akamai KSD Service Impact Level 2 ALG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</si>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</sst>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694-400C-B625-81575FFDE49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694-400C-B625-81575FFDE49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C694-400C-B625-81575FFDE49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F7B-409A-8EA8-C867F2AB689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F7B-409A-8EA8-C867F2AB689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1F7B-409A-8EA8-C867F2AB689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98C-48BC-9A91-FCCFD13FB2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98C-48BC-9A91-FCCFD13FB2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24</c:v>
                </c:pt>
                <c:pt idx="2">
                  <c:v>2</c:v>
                </c:pt>
              </c:numCache>
            </c:numRef>
          </c:val>
          <c:extLst>
            <c:ext xmlns:c16="http://schemas.microsoft.com/office/drawing/2014/chart" uri="{C3380CC4-5D6E-409C-BE32-E72D297353CC}">
              <c16:uniqueId val="{00000002-C98C-48BC-9A91-FCCFD13FB2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4AD-4357-A943-3C3DE891FD7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4AD-4357-A943-3C3DE891FD7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74AD-4357-A943-3C3DE891FD7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40B-4E38-BB0E-3D8C423883B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40B-4E38-BB0E-3D8C423883B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E40B-4E38-BB0E-3D8C423883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631-4A4E-BC20-E71DE66A5EF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631-4A4E-BC20-E71DE66A5EF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631-4A4E-BC20-E71DE66A5EF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631-4A4E-BC20-E71DE66A5E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536-47D1-A754-9CF0C459575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t1ek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hmbd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z4i5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5rje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xpoi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hwyl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j2jv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4">
  <autoFilter ref="A1:M3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152</v>
      </c>
    </row>
    <row r="3" spans="2:3" ht="15" customHeight="1" x14ac:dyDescent="0.35"/>
    <row r="4" spans="2:3" ht="58" x14ac:dyDescent="0.35">
      <c r="B4" s="18" t="s">
        <v>153</v>
      </c>
      <c r="C4" s="19" t="s">
        <v>154</v>
      </c>
    </row>
    <row r="5" spans="2:3" x14ac:dyDescent="0.35">
      <c r="C5" s="19" t="s">
        <v>155</v>
      </c>
    </row>
    <row r="6" spans="2:3" x14ac:dyDescent="0.35">
      <c r="C6" s="16" t="s">
        <v>156</v>
      </c>
    </row>
    <row r="7" spans="2:3" ht="10" customHeight="1" x14ac:dyDescent="0.35"/>
    <row r="8" spans="2:3" ht="232" x14ac:dyDescent="0.35">
      <c r="B8" s="20" t="s">
        <v>157</v>
      </c>
      <c r="C8" s="19" t="s">
        <v>158</v>
      </c>
    </row>
    <row r="9" spans="2:3" ht="10" customHeight="1" x14ac:dyDescent="0.35"/>
    <row r="10" spans="2:3" ht="35" customHeight="1" x14ac:dyDescent="0.35">
      <c r="B10" s="20" t="s">
        <v>159</v>
      </c>
      <c r="C10" s="19" t="s">
        <v>160</v>
      </c>
    </row>
    <row r="11" spans="2:3" ht="75" customHeight="1" x14ac:dyDescent="0.35">
      <c r="B11" s="16" t="s">
        <v>19</v>
      </c>
      <c r="C11" s="19" t="s">
        <v>161</v>
      </c>
    </row>
    <row r="12" spans="2:3" ht="47" customHeight="1" x14ac:dyDescent="0.35">
      <c r="B12" s="16" t="s">
        <v>19</v>
      </c>
      <c r="C12" s="19" t="s">
        <v>162</v>
      </c>
    </row>
    <row r="13" spans="2:3" ht="35" customHeight="1" x14ac:dyDescent="0.35">
      <c r="B13" s="16" t="s">
        <v>19</v>
      </c>
      <c r="C13" s="19" t="s">
        <v>163</v>
      </c>
    </row>
    <row r="14" spans="2:3" ht="32" customHeight="1" x14ac:dyDescent="0.35">
      <c r="B14" s="16" t="s">
        <v>19</v>
      </c>
      <c r="C14" s="19" t="s">
        <v>164</v>
      </c>
    </row>
    <row r="15" spans="2:3" ht="30" customHeight="1" x14ac:dyDescent="0.35">
      <c r="B15" s="16" t="s">
        <v>19</v>
      </c>
      <c r="C15" s="19" t="s">
        <v>165</v>
      </c>
    </row>
    <row r="16" spans="2:3" ht="10" customHeight="1" x14ac:dyDescent="0.35"/>
    <row r="17" spans="1:3" ht="145" customHeight="1" x14ac:dyDescent="0.35">
      <c r="B17" s="20" t="s">
        <v>166</v>
      </c>
      <c r="C17" s="19" t="s">
        <v>167</v>
      </c>
    </row>
    <row r="18" spans="1:3" ht="10" customHeight="1" x14ac:dyDescent="0.35"/>
    <row r="19" spans="1:3" ht="3" customHeight="1" x14ac:dyDescent="0.35">
      <c r="B19" s="21"/>
      <c r="C19" s="21"/>
    </row>
    <row r="20" spans="1:3" ht="12" customHeight="1" x14ac:dyDescent="0.35"/>
    <row r="21" spans="1:3" ht="35" customHeight="1" x14ac:dyDescent="0.35">
      <c r="A21" s="23"/>
      <c r="B21" s="24" t="s">
        <v>168</v>
      </c>
      <c r="C21" s="25" t="s">
        <v>169</v>
      </c>
    </row>
    <row r="22" spans="1:3" ht="18" customHeight="1" x14ac:dyDescent="0.35">
      <c r="A22" s="23"/>
      <c r="B22" s="23" t="s">
        <v>19</v>
      </c>
      <c r="C22" s="25" t="s">
        <v>170</v>
      </c>
    </row>
    <row r="23" spans="1:3" ht="18" customHeight="1" x14ac:dyDescent="0.35">
      <c r="A23" s="23"/>
      <c r="B23" s="23" t="s">
        <v>19</v>
      </c>
      <c r="C23" s="25" t="s">
        <v>171</v>
      </c>
    </row>
    <row r="24" spans="1:3" ht="18" customHeight="1" x14ac:dyDescent="0.35">
      <c r="A24" s="23"/>
      <c r="B24" s="23" t="s">
        <v>19</v>
      </c>
      <c r="C24" s="25" t="s">
        <v>172</v>
      </c>
    </row>
    <row r="25" spans="1:3" ht="18" customHeight="1" x14ac:dyDescent="0.35">
      <c r="A25" s="23"/>
      <c r="B25" s="23" t="s">
        <v>19</v>
      </c>
      <c r="C25" s="25" t="s">
        <v>173</v>
      </c>
    </row>
    <row r="26" spans="1:3" ht="18" customHeight="1" x14ac:dyDescent="0.35">
      <c r="A26" s="23"/>
      <c r="B26" s="23" t="s">
        <v>19</v>
      </c>
      <c r="C26" s="25" t="s">
        <v>174</v>
      </c>
    </row>
    <row r="27" spans="1:3" ht="18" customHeight="1" x14ac:dyDescent="0.35">
      <c r="A27" s="23"/>
      <c r="B27" s="23" t="s">
        <v>19</v>
      </c>
      <c r="C27" s="25" t="s">
        <v>175</v>
      </c>
    </row>
    <row r="28" spans="1:3" ht="18" customHeight="1" x14ac:dyDescent="0.35">
      <c r="A28" s="23"/>
      <c r="B28" s="23" t="s">
        <v>19</v>
      </c>
      <c r="C28" s="25" t="s">
        <v>176</v>
      </c>
    </row>
    <row r="29" spans="1:3" ht="18" customHeight="1" x14ac:dyDescent="0.35">
      <c r="A29" s="23"/>
      <c r="B29" s="23" t="s">
        <v>19</v>
      </c>
      <c r="C29" s="25" t="s">
        <v>177</v>
      </c>
    </row>
    <row r="30" spans="1:3" ht="44" customHeight="1" x14ac:dyDescent="0.35">
      <c r="A30" s="23"/>
      <c r="B30" s="23" t="s">
        <v>19</v>
      </c>
      <c r="C30" s="26" t="s">
        <v>178</v>
      </c>
    </row>
    <row r="31" spans="1:3" ht="10" customHeight="1" x14ac:dyDescent="0.35"/>
    <row r="32" spans="1:3" ht="3" customHeight="1" x14ac:dyDescent="0.35">
      <c r="B32" s="21"/>
      <c r="C32" s="21"/>
    </row>
    <row r="33" spans="2:3" ht="12" customHeight="1" x14ac:dyDescent="0.35"/>
    <row r="34" spans="2:3" ht="24" customHeight="1" x14ac:dyDescent="0.35">
      <c r="B34" s="27" t="s">
        <v>179</v>
      </c>
      <c r="C34" s="28" t="s">
        <v>180</v>
      </c>
    </row>
    <row r="35" spans="2:3" ht="18.5" x14ac:dyDescent="0.35">
      <c r="B35" s="27" t="s">
        <v>181</v>
      </c>
      <c r="C35" s="29" t="s">
        <v>182</v>
      </c>
    </row>
    <row r="36" spans="2:3" ht="27" customHeight="1" x14ac:dyDescent="0.35">
      <c r="B36" s="30" t="s">
        <v>183</v>
      </c>
      <c r="C36" s="22" t="s">
        <v>184</v>
      </c>
    </row>
    <row r="37" spans="2:3" x14ac:dyDescent="0.35">
      <c r="B37" s="27" t="s">
        <v>185</v>
      </c>
      <c r="C37" s="31" t="s">
        <v>186</v>
      </c>
    </row>
    <row r="38" spans="2:3" ht="10" customHeight="1" x14ac:dyDescent="0.35"/>
    <row r="39" spans="2:3" ht="159.5" x14ac:dyDescent="0.35">
      <c r="B39" s="27" t="s">
        <v>187</v>
      </c>
      <c r="C39" s="32" t="s">
        <v>188</v>
      </c>
    </row>
    <row r="40" spans="2:3" ht="10" customHeight="1" x14ac:dyDescent="0.35"/>
    <row r="41" spans="2:3" ht="43.5" x14ac:dyDescent="0.35">
      <c r="B41" s="27" t="s">
        <v>189</v>
      </c>
      <c r="C41" s="19" t="s">
        <v>190</v>
      </c>
    </row>
    <row r="42" spans="2:3" ht="10" customHeight="1" x14ac:dyDescent="0.35"/>
    <row r="43" spans="2:3" ht="15.5" x14ac:dyDescent="0.35">
      <c r="C43" s="33" t="s">
        <v>15</v>
      </c>
    </row>
    <row r="44" spans="2:3" ht="29" x14ac:dyDescent="0.35">
      <c r="C44" s="19" t="s">
        <v>191</v>
      </c>
    </row>
    <row r="45" spans="2:3" ht="10" customHeight="1" x14ac:dyDescent="0.35"/>
    <row r="46" spans="2:3" ht="15.5" x14ac:dyDescent="0.35">
      <c r="C46" s="34" t="s">
        <v>29</v>
      </c>
    </row>
    <row r="47" spans="2:3" ht="29" x14ac:dyDescent="0.35">
      <c r="C47" s="19" t="s">
        <v>192</v>
      </c>
    </row>
    <row r="48" spans="2:3" ht="10" customHeight="1" x14ac:dyDescent="0.35"/>
    <row r="49" spans="2:3" ht="15.5" x14ac:dyDescent="0.35">
      <c r="C49" s="35" t="s">
        <v>70</v>
      </c>
    </row>
    <row r="50" spans="2:3" ht="29" x14ac:dyDescent="0.35">
      <c r="C50" s="19" t="s">
        <v>193</v>
      </c>
    </row>
    <row r="51" spans="2:3" ht="10" customHeight="1" x14ac:dyDescent="0.35"/>
    <row r="52" spans="2:3" ht="3" customHeight="1" x14ac:dyDescent="0.35">
      <c r="B52" s="21"/>
      <c r="C52" s="21"/>
    </row>
    <row r="53" spans="2:3" ht="12" customHeight="1" x14ac:dyDescent="0.35"/>
    <row r="54" spans="2:3" ht="130.5" x14ac:dyDescent="0.35">
      <c r="B54" s="18" t="s">
        <v>194</v>
      </c>
      <c r="C54" s="19" t="s">
        <v>195</v>
      </c>
    </row>
    <row r="55" spans="2:3" ht="6" customHeight="1" x14ac:dyDescent="0.35"/>
    <row r="56" spans="2:3" ht="217.5" x14ac:dyDescent="0.35">
      <c r="C56" s="19" t="s">
        <v>196</v>
      </c>
    </row>
    <row r="57" spans="2:3" ht="6" customHeight="1" x14ac:dyDescent="0.35"/>
    <row r="58" spans="2:3" ht="43.5" x14ac:dyDescent="0.35">
      <c r="C58" s="19" t="s">
        <v>197</v>
      </c>
    </row>
    <row r="59" spans="2:3" ht="10" customHeight="1" x14ac:dyDescent="0.35"/>
    <row r="60" spans="2:3" ht="3" customHeight="1" x14ac:dyDescent="0.35">
      <c r="B60" s="21"/>
      <c r="C60" s="21"/>
    </row>
    <row r="61" spans="2:3" ht="12" customHeight="1" x14ac:dyDescent="0.35"/>
    <row r="62" spans="2:3" ht="145" x14ac:dyDescent="0.35">
      <c r="B62" s="18" t="s">
        <v>198</v>
      </c>
      <c r="C62" s="19" t="s">
        <v>199</v>
      </c>
    </row>
    <row r="63" spans="2:3" ht="6" customHeight="1" x14ac:dyDescent="0.35"/>
    <row r="64" spans="2:3" ht="203" x14ac:dyDescent="0.35">
      <c r="C64" s="19" t="s">
        <v>200</v>
      </c>
    </row>
    <row r="65" spans="2:3" ht="6" customHeight="1" x14ac:dyDescent="0.35"/>
    <row r="66" spans="2:3" ht="43.5" x14ac:dyDescent="0.35">
      <c r="C66" s="19" t="s">
        <v>201</v>
      </c>
    </row>
    <row r="67" spans="2:3" ht="10" customHeight="1" x14ac:dyDescent="0.35"/>
    <row r="68" spans="2:3" ht="3" customHeight="1" x14ac:dyDescent="0.35">
      <c r="B68" s="21"/>
      <c r="C68" s="21"/>
    </row>
    <row r="69" spans="2:3" ht="12" customHeight="1" x14ac:dyDescent="0.35"/>
    <row r="70" spans="2:3" ht="101.5" x14ac:dyDescent="0.35">
      <c r="B70" s="18" t="s">
        <v>202</v>
      </c>
      <c r="C70" s="19" t="s">
        <v>203</v>
      </c>
    </row>
    <row r="71" spans="2:3" ht="6" customHeight="1" x14ac:dyDescent="0.35"/>
    <row r="72" spans="2:3" ht="145" x14ac:dyDescent="0.35">
      <c r="C72" s="19" t="s">
        <v>204</v>
      </c>
    </row>
    <row r="73" spans="2:3" ht="6" customHeight="1" x14ac:dyDescent="0.35"/>
    <row r="74" spans="2:3" ht="43.5" x14ac:dyDescent="0.35">
      <c r="C74" s="19" t="s">
        <v>205</v>
      </c>
    </row>
    <row r="78" spans="2:3" ht="32" customHeight="1" x14ac:dyDescent="0.35">
      <c r="B78" s="78" t="s">
        <v>151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206</v>
      </c>
      <c r="C2" s="80"/>
      <c r="D2" s="80"/>
      <c r="E2" s="80"/>
      <c r="F2" s="80"/>
      <c r="G2" s="80"/>
      <c r="H2" s="80"/>
      <c r="I2" s="80"/>
    </row>
    <row r="4" spans="2:15" ht="18.5" x14ac:dyDescent="0.45">
      <c r="B4" s="37" t="s">
        <v>207</v>
      </c>
    </row>
    <row r="5" spans="2:15" x14ac:dyDescent="0.35">
      <c r="B5" s="39" t="s">
        <v>19</v>
      </c>
      <c r="C5" s="39" t="s">
        <v>208</v>
      </c>
      <c r="D5" s="39" t="s">
        <v>209</v>
      </c>
      <c r="F5" s="81" t="s">
        <v>210</v>
      </c>
      <c r="G5" s="81"/>
      <c r="H5" s="81"/>
      <c r="I5" s="82" t="s">
        <v>211</v>
      </c>
      <c r="J5" s="82"/>
      <c r="K5" s="82"/>
      <c r="L5" s="82"/>
      <c r="M5" s="82"/>
      <c r="N5" s="82"/>
      <c r="O5" s="82"/>
    </row>
    <row r="6" spans="2:15" x14ac:dyDescent="0.35">
      <c r="B6" s="45" t="s">
        <v>212</v>
      </c>
      <c r="C6" s="46">
        <v>33</v>
      </c>
      <c r="D6" s="47" t="s">
        <v>19</v>
      </c>
      <c r="F6" s="81" t="s">
        <v>213</v>
      </c>
      <c r="G6" s="81"/>
      <c r="H6" s="81"/>
      <c r="I6" s="83" t="s">
        <v>214</v>
      </c>
      <c r="J6" s="83"/>
      <c r="K6" s="83"/>
      <c r="L6" s="83"/>
      <c r="M6" s="83"/>
      <c r="N6" s="83"/>
      <c r="O6" s="83"/>
    </row>
    <row r="7" spans="2:15" x14ac:dyDescent="0.35">
      <c r="B7" s="48" t="s">
        <v>215</v>
      </c>
      <c r="C7" s="49">
        <f>C6-C8-C9</f>
        <v>33</v>
      </c>
      <c r="D7" s="50">
        <f>IF(C6&gt;0,C7/C6,0)</f>
        <v>1</v>
      </c>
      <c r="F7" s="81" t="s">
        <v>216</v>
      </c>
      <c r="G7" s="81"/>
      <c r="H7" s="81"/>
      <c r="I7" s="83" t="s">
        <v>214</v>
      </c>
      <c r="J7" s="83"/>
      <c r="K7" s="83"/>
      <c r="L7" s="83"/>
      <c r="M7" s="83"/>
      <c r="N7" s="83"/>
      <c r="O7" s="83"/>
    </row>
    <row r="8" spans="2:15" x14ac:dyDescent="0.35">
      <c r="B8" s="41" t="s">
        <v>217</v>
      </c>
      <c r="C8" s="42">
        <f>COUNTIF('Recommendations'!G:G,"Risk Accepted")</f>
        <v>0</v>
      </c>
      <c r="D8" s="43">
        <f>IF(C6&gt;0,C8/C6,0)</f>
        <v>0</v>
      </c>
      <c r="F8" s="81" t="s">
        <v>218</v>
      </c>
      <c r="G8" s="81"/>
      <c r="H8" s="81"/>
      <c r="I8" s="83" t="s">
        <v>214</v>
      </c>
      <c r="J8" s="83"/>
      <c r="K8" s="83"/>
      <c r="L8" s="83"/>
      <c r="M8" s="83"/>
      <c r="N8" s="83"/>
      <c r="O8" s="83"/>
    </row>
    <row r="9" spans="2:15" x14ac:dyDescent="0.35">
      <c r="B9" s="41" t="s">
        <v>219</v>
      </c>
      <c r="C9" s="42">
        <f>COUNTIF('Recommendations'!G:G,"N/A")</f>
        <v>0</v>
      </c>
      <c r="D9" s="43">
        <f>IF(C6&gt;0,C9/C6,0)</f>
        <v>0</v>
      </c>
      <c r="F9" s="81" t="s">
        <v>220</v>
      </c>
      <c r="G9" s="81"/>
      <c r="H9" s="81"/>
      <c r="I9" s="83" t="s">
        <v>214</v>
      </c>
      <c r="J9" s="83"/>
      <c r="K9" s="83"/>
      <c r="L9" s="83"/>
      <c r="M9" s="83"/>
      <c r="N9" s="83"/>
      <c r="O9" s="83"/>
    </row>
    <row r="12" spans="2:15" ht="18.5" x14ac:dyDescent="0.45">
      <c r="B12" s="37" t="s">
        <v>221</v>
      </c>
    </row>
    <row r="14" spans="2:15" x14ac:dyDescent="0.35">
      <c r="B14" s="51" t="s">
        <v>222</v>
      </c>
    </row>
    <row r="15" spans="2:15" x14ac:dyDescent="0.35">
      <c r="B15" s="39" t="s">
        <v>19</v>
      </c>
      <c r="C15" s="39" t="s">
        <v>223</v>
      </c>
      <c r="D15" s="39" t="s">
        <v>224</v>
      </c>
      <c r="E15" s="39" t="s">
        <v>225</v>
      </c>
      <c r="F15" s="39" t="s">
        <v>226</v>
      </c>
    </row>
    <row r="16" spans="2:15" x14ac:dyDescent="0.35">
      <c r="B16" s="41" t="s">
        <v>227</v>
      </c>
      <c r="C16" s="42">
        <f>COUNTIF('Recommendations'!L:L,"Resolved")</f>
        <v>0</v>
      </c>
      <c r="D16" s="42">
        <f>COUNTIF('Recommendations'!L:L,"Testing")</f>
        <v>0</v>
      </c>
      <c r="E16" s="42">
        <f>COUNTIF('Recommendations'!L:L,"Outstanding")</f>
        <v>33</v>
      </c>
      <c r="F16" s="42">
        <f>SUM(C16:E16)</f>
        <v>33</v>
      </c>
    </row>
    <row r="18" spans="2:6" x14ac:dyDescent="0.35">
      <c r="B18" s="51" t="s">
        <v>228</v>
      </c>
    </row>
    <row r="19" spans="2:6" x14ac:dyDescent="0.35">
      <c r="B19" s="52" t="s">
        <v>19</v>
      </c>
      <c r="C19" s="52" t="s">
        <v>223</v>
      </c>
      <c r="D19" s="52" t="s">
        <v>224</v>
      </c>
      <c r="E19" s="52" t="s">
        <v>225</v>
      </c>
      <c r="F19" s="52" t="s">
        <v>19</v>
      </c>
    </row>
    <row r="20" spans="2:6" x14ac:dyDescent="0.35">
      <c r="B20" s="41" t="s">
        <v>227</v>
      </c>
      <c r="C20" s="43">
        <f>IF(F16&gt;0, C16/F16, 0)</f>
        <v>0</v>
      </c>
      <c r="D20" s="43">
        <f>IF(F16&gt;0, D16/F16, 0)</f>
        <v>0</v>
      </c>
      <c r="E20" s="43">
        <f>IF(F16&gt;0, E16/F16, 0)</f>
        <v>1</v>
      </c>
      <c r="F20" s="44" t="s">
        <v>19</v>
      </c>
    </row>
    <row r="25" spans="2:6" ht="18.5" x14ac:dyDescent="0.45">
      <c r="B25" s="37" t="s">
        <v>229</v>
      </c>
    </row>
    <row r="27" spans="2:6" x14ac:dyDescent="0.35">
      <c r="B27" s="51" t="s">
        <v>222</v>
      </c>
    </row>
    <row r="28" spans="2:6" x14ac:dyDescent="0.35">
      <c r="B28" s="39" t="s">
        <v>5</v>
      </c>
      <c r="C28" s="39" t="s">
        <v>223</v>
      </c>
      <c r="D28" s="39" t="s">
        <v>224</v>
      </c>
      <c r="E28" s="39" t="s">
        <v>225</v>
      </c>
      <c r="F28" s="39" t="s">
        <v>226</v>
      </c>
    </row>
    <row r="29" spans="2:6" x14ac:dyDescent="0.35">
      <c r="B29" s="41" t="s">
        <v>230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232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233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234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33</v>
      </c>
      <c r="F34" s="42">
        <f t="shared" si="0"/>
        <v>33</v>
      </c>
    </row>
    <row r="36" spans="2:6" x14ac:dyDescent="0.35">
      <c r="B36" s="51" t="s">
        <v>228</v>
      </c>
    </row>
    <row r="37" spans="2:6" x14ac:dyDescent="0.35">
      <c r="B37" s="52" t="s">
        <v>5</v>
      </c>
      <c r="C37" s="52" t="s">
        <v>223</v>
      </c>
      <c r="D37" s="52" t="s">
        <v>224</v>
      </c>
      <c r="E37" s="52" t="s">
        <v>225</v>
      </c>
      <c r="F37" s="52" t="s">
        <v>19</v>
      </c>
    </row>
    <row r="38" spans="2:6" x14ac:dyDescent="0.35">
      <c r="B38" s="41" t="s">
        <v>230</v>
      </c>
      <c r="C38" s="43">
        <f t="shared" ref="C38:C43" si="1">IF(F29&gt;0, C29/F29, 0)</f>
        <v>0</v>
      </c>
      <c r="D38" s="43">
        <f t="shared" ref="D38:D43" si="2">IF(F29&gt;0, D29/F29, 0)</f>
        <v>0</v>
      </c>
      <c r="E38" s="43">
        <f t="shared" ref="E38:E43" si="3">IF(F29&gt;0, E29/F29, 0)</f>
        <v>0</v>
      </c>
      <c r="F38" s="44" t="s">
        <v>19</v>
      </c>
    </row>
    <row r="39" spans="2:6" x14ac:dyDescent="0.35">
      <c r="B39" s="41" t="s">
        <v>231</v>
      </c>
      <c r="C39" s="43">
        <f t="shared" si="1"/>
        <v>0</v>
      </c>
      <c r="D39" s="43">
        <f t="shared" si="2"/>
        <v>0</v>
      </c>
      <c r="E39" s="43">
        <f t="shared" si="3"/>
        <v>0</v>
      </c>
      <c r="F39" s="44" t="s">
        <v>19</v>
      </c>
    </row>
    <row r="40" spans="2:6" x14ac:dyDescent="0.35">
      <c r="B40" s="41" t="s">
        <v>232</v>
      </c>
      <c r="C40" s="43">
        <f t="shared" si="1"/>
        <v>0</v>
      </c>
      <c r="D40" s="43">
        <f t="shared" si="2"/>
        <v>0</v>
      </c>
      <c r="E40" s="43">
        <f t="shared" si="3"/>
        <v>0</v>
      </c>
      <c r="F40" s="44" t="s">
        <v>19</v>
      </c>
    </row>
    <row r="41" spans="2:6" x14ac:dyDescent="0.35">
      <c r="B41" s="41" t="s">
        <v>233</v>
      </c>
      <c r="C41" s="43">
        <f t="shared" si="1"/>
        <v>0</v>
      </c>
      <c r="D41" s="43">
        <f t="shared" si="2"/>
        <v>0</v>
      </c>
      <c r="E41" s="43">
        <f t="shared" si="3"/>
        <v>0</v>
      </c>
      <c r="F41" s="44" t="s">
        <v>19</v>
      </c>
    </row>
    <row r="42" spans="2:6" x14ac:dyDescent="0.35">
      <c r="B42" s="41" t="s">
        <v>234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235</v>
      </c>
    </row>
    <row r="50" spans="2:6" x14ac:dyDescent="0.35">
      <c r="B50" s="51" t="s">
        <v>222</v>
      </c>
    </row>
    <row r="51" spans="2:6" x14ac:dyDescent="0.35">
      <c r="B51" s="39" t="s">
        <v>2</v>
      </c>
      <c r="C51" s="39" t="s">
        <v>223</v>
      </c>
      <c r="D51" s="39" t="s">
        <v>224</v>
      </c>
      <c r="E51" s="39" t="s">
        <v>225</v>
      </c>
      <c r="F51" s="39" t="s">
        <v>226</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7</v>
      </c>
      <c r="F52" s="42">
        <f>SUM(C52:E52)</f>
        <v>7</v>
      </c>
    </row>
    <row r="53" spans="2:6" x14ac:dyDescent="0.35">
      <c r="B53" s="41" t="s">
        <v>29</v>
      </c>
      <c r="C53" s="42">
        <f>COUNTIFS('Recommendations'!C:C,"CAT II (Medium)",'Recommendations'!L:L,"=Resolved")</f>
        <v>0</v>
      </c>
      <c r="D53" s="42">
        <f>COUNTIFS('Recommendations'!C:C,"=CAT II (Medium)",'Recommendations'!L:L,"=Testing")</f>
        <v>0</v>
      </c>
      <c r="E53" s="42">
        <f>COUNTIFS('Recommendations'!C:C,"=CAT II (Medium)",'Recommendations'!L:L,"=Outstanding")</f>
        <v>24</v>
      </c>
      <c r="F53" s="42">
        <f>SUM(C53:E53)</f>
        <v>24</v>
      </c>
    </row>
    <row r="54" spans="2:6" x14ac:dyDescent="0.35">
      <c r="B54" s="41" t="s">
        <v>70</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228</v>
      </c>
    </row>
    <row r="57" spans="2:6" x14ac:dyDescent="0.35">
      <c r="B57" s="52" t="s">
        <v>2</v>
      </c>
      <c r="C57" s="52" t="s">
        <v>223</v>
      </c>
      <c r="D57" s="52" t="s">
        <v>224</v>
      </c>
      <c r="E57" s="52" t="s">
        <v>225</v>
      </c>
      <c r="F57" s="52" t="s">
        <v>19</v>
      </c>
    </row>
    <row r="58" spans="2:6" x14ac:dyDescent="0.35">
      <c r="B58" s="41" t="s">
        <v>15</v>
      </c>
      <c r="C58" s="43">
        <f>IF(F52&gt;0, C52/F52, 0)</f>
        <v>0</v>
      </c>
      <c r="D58" s="43">
        <f>IF(F52&gt;0, D52/F52, 0)</f>
        <v>0</v>
      </c>
      <c r="E58" s="43">
        <f>IF(F52&gt;0, E52/F52, 0)</f>
        <v>1</v>
      </c>
      <c r="F58" s="44" t="s">
        <v>19</v>
      </c>
    </row>
    <row r="59" spans="2:6" x14ac:dyDescent="0.35">
      <c r="B59" s="41" t="s">
        <v>29</v>
      </c>
      <c r="C59" s="43">
        <f>IF(F53&gt;0, C53/F53, 0)</f>
        <v>0</v>
      </c>
      <c r="D59" s="43">
        <f>IF(F53&gt;0, D53/F53, 0)</f>
        <v>0</v>
      </c>
      <c r="E59" s="43">
        <f>IF(F53&gt;0, E53/F53, 0)</f>
        <v>1</v>
      </c>
      <c r="F59" s="44" t="s">
        <v>19</v>
      </c>
    </row>
    <row r="60" spans="2:6" x14ac:dyDescent="0.35">
      <c r="B60" s="41" t="s">
        <v>70</v>
      </c>
      <c r="C60" s="43">
        <f>IF(F54&gt;0, C54/F54, 0)</f>
        <v>0</v>
      </c>
      <c r="D60" s="43">
        <f>IF(F54&gt;0, D54/F54, 0)</f>
        <v>0</v>
      </c>
      <c r="E60" s="43">
        <f>IF(F54&gt;0, E54/F54, 0)</f>
        <v>1</v>
      </c>
      <c r="F60" s="44" t="s">
        <v>19</v>
      </c>
    </row>
    <row r="65" spans="2:6" ht="18.5" x14ac:dyDescent="0.45">
      <c r="B65" s="37" t="s">
        <v>236</v>
      </c>
    </row>
    <row r="67" spans="2:6" x14ac:dyDescent="0.35">
      <c r="B67" s="51" t="s">
        <v>222</v>
      </c>
    </row>
    <row r="68" spans="2:6" x14ac:dyDescent="0.35">
      <c r="B68" s="39" t="s">
        <v>3</v>
      </c>
      <c r="C68" s="39" t="s">
        <v>223</v>
      </c>
      <c r="D68" s="39" t="s">
        <v>224</v>
      </c>
      <c r="E68" s="39" t="s">
        <v>225</v>
      </c>
      <c r="F68" s="39" t="s">
        <v>226</v>
      </c>
    </row>
    <row r="69" spans="2:6" x14ac:dyDescent="0.35">
      <c r="B69" s="41" t="s">
        <v>237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238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239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240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33</v>
      </c>
      <c r="F73" s="42">
        <f>SUM(C73:E73)</f>
        <v>33</v>
      </c>
    </row>
    <row r="75" spans="2:6" x14ac:dyDescent="0.35">
      <c r="B75" s="51" t="s">
        <v>228</v>
      </c>
    </row>
    <row r="76" spans="2:6" x14ac:dyDescent="0.35">
      <c r="B76" s="52" t="s">
        <v>3</v>
      </c>
      <c r="C76" s="52" t="s">
        <v>223</v>
      </c>
      <c r="D76" s="52" t="s">
        <v>224</v>
      </c>
      <c r="E76" s="52" t="s">
        <v>225</v>
      </c>
      <c r="F76" s="52" t="s">
        <v>19</v>
      </c>
    </row>
    <row r="77" spans="2:6" x14ac:dyDescent="0.35">
      <c r="B77" s="41" t="s">
        <v>237</v>
      </c>
      <c r="C77" s="43">
        <f>IF(F69&gt;0, C69/F69, 0)</f>
        <v>0</v>
      </c>
      <c r="D77" s="43">
        <f>IF(F69&gt;0, D69/F69, 0)</f>
        <v>0</v>
      </c>
      <c r="E77" s="43">
        <f>IF(F69&gt;0, E69/F69, 0)</f>
        <v>0</v>
      </c>
      <c r="F77" s="44" t="s">
        <v>19</v>
      </c>
    </row>
    <row r="78" spans="2:6" x14ac:dyDescent="0.35">
      <c r="B78" s="41" t="s">
        <v>238</v>
      </c>
      <c r="C78" s="43">
        <f>IF(F70&gt;0, C70/F70, 0)</f>
        <v>0</v>
      </c>
      <c r="D78" s="43">
        <f>IF(F70&gt;0, D70/F70, 0)</f>
        <v>0</v>
      </c>
      <c r="E78" s="43">
        <f>IF(F70&gt;0, E70/F70, 0)</f>
        <v>0</v>
      </c>
      <c r="F78" s="44" t="s">
        <v>19</v>
      </c>
    </row>
    <row r="79" spans="2:6" x14ac:dyDescent="0.35">
      <c r="B79" s="41" t="s">
        <v>239</v>
      </c>
      <c r="C79" s="43">
        <f>IF(F71&gt;0, C71/F71, 0)</f>
        <v>0</v>
      </c>
      <c r="D79" s="43">
        <f>IF(F71&gt;0, D71/F71, 0)</f>
        <v>0</v>
      </c>
      <c r="E79" s="43">
        <f>IF(F71&gt;0, E71/F71, 0)</f>
        <v>0</v>
      </c>
      <c r="F79" s="44" t="s">
        <v>19</v>
      </c>
    </row>
    <row r="80" spans="2:6" x14ac:dyDescent="0.35">
      <c r="B80" s="41" t="s">
        <v>240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241</v>
      </c>
    </row>
    <row r="88" spans="2:6" x14ac:dyDescent="0.35">
      <c r="B88" s="51" t="s">
        <v>222</v>
      </c>
    </row>
    <row r="89" spans="2:6" x14ac:dyDescent="0.35">
      <c r="B89" s="39" t="s">
        <v>242</v>
      </c>
      <c r="C89" s="39" t="s">
        <v>223</v>
      </c>
      <c r="D89" s="39" t="s">
        <v>224</v>
      </c>
      <c r="E89" s="39" t="s">
        <v>225</v>
      </c>
      <c r="F89" s="39" t="s">
        <v>226</v>
      </c>
    </row>
    <row r="90" spans="2:6" x14ac:dyDescent="0.35">
      <c r="B90" s="41" t="s">
        <v>243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244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245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33</v>
      </c>
      <c r="F93" s="42">
        <f>SUM(C93:E93)</f>
        <v>33</v>
      </c>
    </row>
    <row r="95" spans="2:6" x14ac:dyDescent="0.35">
      <c r="B95" s="51" t="s">
        <v>228</v>
      </c>
    </row>
    <row r="96" spans="2:6" x14ac:dyDescent="0.35">
      <c r="B96" s="52" t="s">
        <v>242</v>
      </c>
      <c r="C96" s="52" t="s">
        <v>223</v>
      </c>
      <c r="D96" s="52" t="s">
        <v>224</v>
      </c>
      <c r="E96" s="52" t="s">
        <v>225</v>
      </c>
      <c r="F96" s="52" t="s">
        <v>19</v>
      </c>
    </row>
    <row r="97" spans="2:15" x14ac:dyDescent="0.35">
      <c r="B97" s="41" t="s">
        <v>243</v>
      </c>
      <c r="C97" s="43">
        <f>IF(F90&gt;0, C90/F90, 0)</f>
        <v>0</v>
      </c>
      <c r="D97" s="43">
        <f>IF(F90&gt;0, D90/F90, 0)</f>
        <v>0</v>
      </c>
      <c r="E97" s="43">
        <f>IF(F90&gt;0, E90/F90, 0)</f>
        <v>0</v>
      </c>
      <c r="F97" s="44" t="s">
        <v>19</v>
      </c>
    </row>
    <row r="98" spans="2:15" x14ac:dyDescent="0.35">
      <c r="B98" s="41" t="s">
        <v>244</v>
      </c>
      <c r="C98" s="43">
        <f>IF(F91&gt;0, C91/F91, 0)</f>
        <v>0</v>
      </c>
      <c r="D98" s="43">
        <f>IF(F91&gt;0, D91/F91, 0)</f>
        <v>0</v>
      </c>
      <c r="E98" s="43">
        <f>IF(F91&gt;0, E91/F91, 0)</f>
        <v>0</v>
      </c>
      <c r="F98" s="44" t="s">
        <v>19</v>
      </c>
    </row>
    <row r="99" spans="2:15" x14ac:dyDescent="0.35">
      <c r="B99" s="41" t="s">
        <v>245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246</v>
      </c>
      <c r="J105" s="37" t="s">
        <v>247</v>
      </c>
    </row>
    <row r="106" spans="2:15" x14ac:dyDescent="0.35">
      <c r="B106" s="39" t="s">
        <v>5</v>
      </c>
      <c r="C106" s="84" t="s">
        <v>248</v>
      </c>
      <c r="D106" s="84"/>
      <c r="E106" s="39" t="s">
        <v>215</v>
      </c>
      <c r="F106" s="39" t="s">
        <v>223</v>
      </c>
      <c r="G106" s="84" t="s">
        <v>249</v>
      </c>
      <c r="H106" s="84"/>
      <c r="J106" s="39" t="s">
        <v>5</v>
      </c>
      <c r="K106" s="39" t="s">
        <v>237</v>
      </c>
      <c r="L106" s="39" t="s">
        <v>238</v>
      </c>
      <c r="M106" s="39" t="s">
        <v>239</v>
      </c>
      <c r="N106" s="39" t="s">
        <v>240</v>
      </c>
      <c r="O106" s="39" t="s">
        <v>16</v>
      </c>
    </row>
    <row r="107" spans="2:15" x14ac:dyDescent="0.35">
      <c r="B107" s="45" t="s">
        <v>230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230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231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231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232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232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233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233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234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234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33</v>
      </c>
    </row>
    <row r="119" spans="2:24" ht="21" x14ac:dyDescent="0.5">
      <c r="B119" s="37" t="s">
        <v>250</v>
      </c>
      <c r="P119" s="54" t="s">
        <v>251</v>
      </c>
    </row>
    <row r="121" spans="2:24" ht="60" customHeight="1" x14ac:dyDescent="0.35">
      <c r="B121" s="87" t="s">
        <v>252</v>
      </c>
      <c r="C121" s="80"/>
      <c r="D121" s="80"/>
      <c r="E121" s="80"/>
      <c r="F121" s="80"/>
      <c r="P121" s="87" t="s">
        <v>253</v>
      </c>
      <c r="Q121" s="80"/>
      <c r="R121" s="80"/>
      <c r="S121" s="80"/>
      <c r="T121" s="80"/>
      <c r="U121" s="80"/>
      <c r="V121" s="80"/>
      <c r="W121" s="80"/>
    </row>
    <row r="123" spans="2:24" ht="30" customHeight="1" x14ac:dyDescent="0.35">
      <c r="P123" s="55" t="s">
        <v>254</v>
      </c>
      <c r="Q123" s="56">
        <f>C16</f>
        <v>0</v>
      </c>
      <c r="R123" s="57"/>
      <c r="S123" s="56">
        <f>C69</f>
        <v>0</v>
      </c>
      <c r="T123" s="57"/>
      <c r="U123" s="56">
        <f>C70</f>
        <v>0</v>
      </c>
      <c r="V123" s="57"/>
      <c r="W123" s="56">
        <f>C71</f>
        <v>0</v>
      </c>
      <c r="X123" s="57"/>
    </row>
    <row r="124" spans="2:24" ht="35" customHeight="1" x14ac:dyDescent="0.35">
      <c r="P124" s="58" t="s">
        <v>255</v>
      </c>
      <c r="Q124" s="58" t="s">
        <v>256</v>
      </c>
      <c r="R124" s="58" t="s">
        <v>257</v>
      </c>
      <c r="S124" s="58" t="s">
        <v>258</v>
      </c>
      <c r="T124" s="58" t="s">
        <v>259</v>
      </c>
      <c r="U124" s="58" t="s">
        <v>260</v>
      </c>
      <c r="V124" s="58" t="s">
        <v>261</v>
      </c>
      <c r="W124" s="58" t="s">
        <v>262</v>
      </c>
      <c r="X124" s="58" t="s">
        <v>263</v>
      </c>
    </row>
    <row r="125" spans="2:24" x14ac:dyDescent="0.35">
      <c r="O125" s="59" t="s">
        <v>264</v>
      </c>
      <c r="P125" s="60" t="s">
        <v>265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266</v>
      </c>
      <c r="P160" s="54" t="s">
        <v>267</v>
      </c>
    </row>
    <row r="162" spans="2:22" ht="45" customHeight="1" x14ac:dyDescent="0.35">
      <c r="B162" s="87" t="s">
        <v>268</v>
      </c>
      <c r="C162" s="80"/>
      <c r="D162" s="80"/>
      <c r="E162" s="80"/>
      <c r="F162" s="80"/>
      <c r="P162" s="87" t="s">
        <v>269</v>
      </c>
      <c r="Q162" s="80"/>
      <c r="R162" s="80"/>
      <c r="S162" s="80"/>
      <c r="T162" s="80"/>
      <c r="U162" s="80"/>
    </row>
    <row r="163" spans="2:22" ht="35" customHeight="1" x14ac:dyDescent="0.35">
      <c r="P163" s="84" t="s">
        <v>270</v>
      </c>
      <c r="Q163" s="84"/>
      <c r="R163" s="84" t="s">
        <v>271</v>
      </c>
      <c r="S163" s="84"/>
      <c r="T163" s="84"/>
    </row>
    <row r="164" spans="2:22" ht="30" customHeight="1" x14ac:dyDescent="0.35">
      <c r="P164" s="88">
        <v>0</v>
      </c>
      <c r="Q164" s="89"/>
      <c r="R164" s="90" t="s">
        <v>272</v>
      </c>
      <c r="S164" s="91"/>
      <c r="T164" s="91"/>
    </row>
    <row r="167" spans="2:22" ht="25" customHeight="1" x14ac:dyDescent="0.35">
      <c r="P167" s="63" t="s">
        <v>255</v>
      </c>
      <c r="Q167" s="63" t="s">
        <v>273</v>
      </c>
      <c r="R167" s="63" t="s">
        <v>274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151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21</v>
      </c>
      <c r="K4" s="1" t="s">
        <v>31</v>
      </c>
      <c r="L4" s="3" t="str">
        <f t="shared" si="0"/>
        <v>Outstanding</v>
      </c>
      <c r="M4" s="11" t="s">
        <v>19</v>
      </c>
    </row>
    <row r="5" spans="1:13" ht="60" customHeight="1" x14ac:dyDescent="0.35">
      <c r="A5" s="9" t="s">
        <v>32</v>
      </c>
      <c r="B5" s="1" t="s">
        <v>33</v>
      </c>
      <c r="C5" s="2" t="s">
        <v>29</v>
      </c>
      <c r="D5" s="3" t="s">
        <v>16</v>
      </c>
      <c r="E5" s="3" t="s">
        <v>17</v>
      </c>
      <c r="F5" s="3" t="s">
        <v>18</v>
      </c>
      <c r="G5" s="3" t="s">
        <v>19</v>
      </c>
      <c r="H5" s="4" t="s">
        <v>19</v>
      </c>
      <c r="I5" s="1" t="s">
        <v>34</v>
      </c>
      <c r="J5" s="1" t="s">
        <v>21</v>
      </c>
      <c r="K5" s="1" t="s">
        <v>35</v>
      </c>
      <c r="L5" s="3" t="str">
        <f t="shared" si="0"/>
        <v>Outstanding</v>
      </c>
      <c r="M5" s="11" t="s">
        <v>19</v>
      </c>
    </row>
    <row r="6" spans="1:13" ht="60" customHeight="1" x14ac:dyDescent="0.35">
      <c r="A6" s="9" t="s">
        <v>36</v>
      </c>
      <c r="B6" s="1" t="s">
        <v>37</v>
      </c>
      <c r="C6" s="2" t="s">
        <v>29</v>
      </c>
      <c r="D6" s="3" t="s">
        <v>16</v>
      </c>
      <c r="E6" s="3" t="s">
        <v>17</v>
      </c>
      <c r="F6" s="3" t="s">
        <v>18</v>
      </c>
      <c r="G6" s="3" t="s">
        <v>19</v>
      </c>
      <c r="H6" s="4" t="s">
        <v>19</v>
      </c>
      <c r="I6" s="1" t="s">
        <v>38</v>
      </c>
      <c r="J6" s="1" t="s">
        <v>21</v>
      </c>
      <c r="K6" s="1" t="s">
        <v>39</v>
      </c>
      <c r="L6" s="3" t="str">
        <f t="shared" si="0"/>
        <v>Outstanding</v>
      </c>
      <c r="M6" s="11" t="s">
        <v>19</v>
      </c>
    </row>
    <row r="7" spans="1:13" ht="60" customHeight="1" x14ac:dyDescent="0.35">
      <c r="A7" s="9" t="s">
        <v>40</v>
      </c>
      <c r="B7" s="1" t="s">
        <v>41</v>
      </c>
      <c r="C7" s="2" t="s">
        <v>15</v>
      </c>
      <c r="D7" s="3" t="s">
        <v>16</v>
      </c>
      <c r="E7" s="3" t="s">
        <v>17</v>
      </c>
      <c r="F7" s="3" t="s">
        <v>18</v>
      </c>
      <c r="G7" s="3" t="s">
        <v>19</v>
      </c>
      <c r="H7" s="4" t="s">
        <v>19</v>
      </c>
      <c r="I7" s="1" t="s">
        <v>42</v>
      </c>
      <c r="J7" s="1" t="s">
        <v>43</v>
      </c>
      <c r="K7" s="1" t="s">
        <v>44</v>
      </c>
      <c r="L7" s="3" t="str">
        <f t="shared" si="0"/>
        <v>Outstanding</v>
      </c>
      <c r="M7" s="11" t="s">
        <v>19</v>
      </c>
    </row>
    <row r="8" spans="1:13" ht="60" customHeight="1" x14ac:dyDescent="0.35">
      <c r="A8" s="9" t="s">
        <v>45</v>
      </c>
      <c r="B8" s="1" t="s">
        <v>46</v>
      </c>
      <c r="C8" s="2" t="s">
        <v>29</v>
      </c>
      <c r="D8" s="3" t="s">
        <v>16</v>
      </c>
      <c r="E8" s="3" t="s">
        <v>17</v>
      </c>
      <c r="F8" s="3" t="s">
        <v>18</v>
      </c>
      <c r="G8" s="3" t="s">
        <v>19</v>
      </c>
      <c r="H8" s="4" t="s">
        <v>19</v>
      </c>
      <c r="I8" s="1" t="s">
        <v>25</v>
      </c>
      <c r="J8" s="1" t="s">
        <v>47</v>
      </c>
      <c r="K8" s="1" t="s">
        <v>26</v>
      </c>
      <c r="L8" s="3" t="str">
        <f t="shared" si="0"/>
        <v>Outstanding</v>
      </c>
      <c r="M8" s="11" t="s">
        <v>19</v>
      </c>
    </row>
    <row r="9" spans="1:13" ht="60" customHeight="1" x14ac:dyDescent="0.35">
      <c r="A9" s="9" t="s">
        <v>48</v>
      </c>
      <c r="B9" s="1" t="s">
        <v>49</v>
      </c>
      <c r="C9" s="2" t="s">
        <v>29</v>
      </c>
      <c r="D9" s="3" t="s">
        <v>16</v>
      </c>
      <c r="E9" s="3" t="s">
        <v>17</v>
      </c>
      <c r="F9" s="3" t="s">
        <v>18</v>
      </c>
      <c r="G9" s="3" t="s">
        <v>19</v>
      </c>
      <c r="H9" s="4" t="s">
        <v>19</v>
      </c>
      <c r="I9" s="1" t="s">
        <v>25</v>
      </c>
      <c r="J9" s="1" t="s">
        <v>50</v>
      </c>
      <c r="K9" s="1" t="s">
        <v>26</v>
      </c>
      <c r="L9" s="3" t="str">
        <f t="shared" si="0"/>
        <v>Outstanding</v>
      </c>
      <c r="M9" s="11" t="s">
        <v>19</v>
      </c>
    </row>
    <row r="10" spans="1:13" ht="60" customHeight="1" x14ac:dyDescent="0.35">
      <c r="A10" s="9" t="s">
        <v>51</v>
      </c>
      <c r="B10" s="1" t="s">
        <v>52</v>
      </c>
      <c r="C10" s="2" t="s">
        <v>29</v>
      </c>
      <c r="D10" s="3" t="s">
        <v>16</v>
      </c>
      <c r="E10" s="3" t="s">
        <v>17</v>
      </c>
      <c r="F10" s="3" t="s">
        <v>18</v>
      </c>
      <c r="G10" s="3" t="s">
        <v>19</v>
      </c>
      <c r="H10" s="4" t="s">
        <v>19</v>
      </c>
      <c r="I10" s="1" t="s">
        <v>25</v>
      </c>
      <c r="J10" s="1" t="s">
        <v>53</v>
      </c>
      <c r="K10" s="1" t="s">
        <v>26</v>
      </c>
      <c r="L10" s="3" t="str">
        <f t="shared" si="0"/>
        <v>Outstanding</v>
      </c>
      <c r="M10" s="11" t="s">
        <v>19</v>
      </c>
    </row>
    <row r="11" spans="1:13" ht="60" customHeight="1" x14ac:dyDescent="0.35">
      <c r="A11" s="9" t="s">
        <v>54</v>
      </c>
      <c r="B11" s="1" t="s">
        <v>55</v>
      </c>
      <c r="C11" s="2" t="s">
        <v>29</v>
      </c>
      <c r="D11" s="3" t="s">
        <v>16</v>
      </c>
      <c r="E11" s="3" t="s">
        <v>17</v>
      </c>
      <c r="F11" s="3" t="s">
        <v>18</v>
      </c>
      <c r="G11" s="3" t="s">
        <v>19</v>
      </c>
      <c r="H11" s="4" t="s">
        <v>19</v>
      </c>
      <c r="I11" s="1" t="s">
        <v>25</v>
      </c>
      <c r="J11" s="1" t="s">
        <v>56</v>
      </c>
      <c r="K11" s="1" t="s">
        <v>26</v>
      </c>
      <c r="L11" s="3" t="str">
        <f t="shared" si="0"/>
        <v>Outstanding</v>
      </c>
      <c r="M11" s="11" t="s">
        <v>19</v>
      </c>
    </row>
    <row r="12" spans="1:13" ht="60" customHeight="1" x14ac:dyDescent="0.35">
      <c r="A12" s="9" t="s">
        <v>57</v>
      </c>
      <c r="B12" s="1" t="s">
        <v>58</v>
      </c>
      <c r="C12" s="2" t="s">
        <v>29</v>
      </c>
      <c r="D12" s="3" t="s">
        <v>16</v>
      </c>
      <c r="E12" s="3" t="s">
        <v>17</v>
      </c>
      <c r="F12" s="3" t="s">
        <v>18</v>
      </c>
      <c r="G12" s="3" t="s">
        <v>19</v>
      </c>
      <c r="H12" s="4" t="s">
        <v>19</v>
      </c>
      <c r="I12" s="1" t="s">
        <v>25</v>
      </c>
      <c r="J12" s="1" t="s">
        <v>59</v>
      </c>
      <c r="K12" s="1" t="s">
        <v>26</v>
      </c>
      <c r="L12" s="3" t="str">
        <f t="shared" si="0"/>
        <v>Outstanding</v>
      </c>
      <c r="M12" s="11" t="s">
        <v>19</v>
      </c>
    </row>
    <row r="13" spans="1:13" ht="60" customHeight="1" x14ac:dyDescent="0.35">
      <c r="A13" s="9" t="s">
        <v>60</v>
      </c>
      <c r="B13" s="1" t="s">
        <v>61</v>
      </c>
      <c r="C13" s="2" t="s">
        <v>29</v>
      </c>
      <c r="D13" s="3" t="s">
        <v>16</v>
      </c>
      <c r="E13" s="3" t="s">
        <v>17</v>
      </c>
      <c r="F13" s="3" t="s">
        <v>18</v>
      </c>
      <c r="G13" s="3" t="s">
        <v>19</v>
      </c>
      <c r="H13" s="4" t="s">
        <v>19</v>
      </c>
      <c r="I13" s="1" t="s">
        <v>25</v>
      </c>
      <c r="J13" s="1" t="s">
        <v>62</v>
      </c>
      <c r="K13" s="1" t="s">
        <v>26</v>
      </c>
      <c r="L13" s="3" t="str">
        <f t="shared" si="0"/>
        <v>Outstanding</v>
      </c>
      <c r="M13" s="11" t="s">
        <v>19</v>
      </c>
    </row>
    <row r="14" spans="1:13" ht="60" customHeight="1" x14ac:dyDescent="0.35">
      <c r="A14" s="9" t="s">
        <v>63</v>
      </c>
      <c r="B14" s="1" t="s">
        <v>64</v>
      </c>
      <c r="C14" s="2" t="s">
        <v>29</v>
      </c>
      <c r="D14" s="3" t="s">
        <v>16</v>
      </c>
      <c r="E14" s="3" t="s">
        <v>17</v>
      </c>
      <c r="F14" s="3" t="s">
        <v>18</v>
      </c>
      <c r="G14" s="3" t="s">
        <v>19</v>
      </c>
      <c r="H14" s="4" t="s">
        <v>19</v>
      </c>
      <c r="I14" s="1" t="s">
        <v>65</v>
      </c>
      <c r="J14" s="1" t="s">
        <v>66</v>
      </c>
      <c r="K14" s="1" t="s">
        <v>67</v>
      </c>
      <c r="L14" s="3" t="str">
        <f t="shared" si="0"/>
        <v>Outstanding</v>
      </c>
      <c r="M14" s="11" t="s">
        <v>19</v>
      </c>
    </row>
    <row r="15" spans="1:13" ht="60" customHeight="1" x14ac:dyDescent="0.35">
      <c r="A15" s="9" t="s">
        <v>68</v>
      </c>
      <c r="B15" s="1" t="s">
        <v>69</v>
      </c>
      <c r="C15" s="2" t="s">
        <v>70</v>
      </c>
      <c r="D15" s="3" t="s">
        <v>16</v>
      </c>
      <c r="E15" s="3" t="s">
        <v>17</v>
      </c>
      <c r="F15" s="3" t="s">
        <v>18</v>
      </c>
      <c r="G15" s="3" t="s">
        <v>19</v>
      </c>
      <c r="H15" s="4" t="s">
        <v>19</v>
      </c>
      <c r="I15" s="1" t="s">
        <v>71</v>
      </c>
      <c r="J15" s="1" t="s">
        <v>72</v>
      </c>
      <c r="K15" s="1" t="s">
        <v>73</v>
      </c>
      <c r="L15" s="3" t="str">
        <f t="shared" si="0"/>
        <v>Outstanding</v>
      </c>
      <c r="M15" s="11" t="s">
        <v>19</v>
      </c>
    </row>
    <row r="16" spans="1:13" ht="60" customHeight="1" x14ac:dyDescent="0.35">
      <c r="A16" s="9" t="s">
        <v>74</v>
      </c>
      <c r="B16" s="1" t="s">
        <v>75</v>
      </c>
      <c r="C16" s="2" t="s">
        <v>29</v>
      </c>
      <c r="D16" s="3" t="s">
        <v>16</v>
      </c>
      <c r="E16" s="3" t="s">
        <v>17</v>
      </c>
      <c r="F16" s="3" t="s">
        <v>18</v>
      </c>
      <c r="G16" s="3" t="s">
        <v>19</v>
      </c>
      <c r="H16" s="4" t="s">
        <v>19</v>
      </c>
      <c r="I16" s="1" t="s">
        <v>76</v>
      </c>
      <c r="J16" s="1" t="s">
        <v>77</v>
      </c>
      <c r="K16" s="1" t="s">
        <v>78</v>
      </c>
      <c r="L16" s="3" t="str">
        <f t="shared" si="0"/>
        <v>Outstanding</v>
      </c>
      <c r="M16" s="11" t="s">
        <v>19</v>
      </c>
    </row>
    <row r="17" spans="1:13" ht="60" customHeight="1" x14ac:dyDescent="0.35">
      <c r="A17" s="9" t="s">
        <v>79</v>
      </c>
      <c r="B17" s="1" t="s">
        <v>80</v>
      </c>
      <c r="C17" s="2" t="s">
        <v>29</v>
      </c>
      <c r="D17" s="3" t="s">
        <v>16</v>
      </c>
      <c r="E17" s="3" t="s">
        <v>17</v>
      </c>
      <c r="F17" s="3" t="s">
        <v>18</v>
      </c>
      <c r="G17" s="3" t="s">
        <v>19</v>
      </c>
      <c r="H17" s="4" t="s">
        <v>19</v>
      </c>
      <c r="I17" s="1" t="s">
        <v>81</v>
      </c>
      <c r="J17" s="1" t="s">
        <v>82</v>
      </c>
      <c r="K17" s="1" t="s">
        <v>83</v>
      </c>
      <c r="L17" s="3" t="str">
        <f t="shared" si="0"/>
        <v>Outstanding</v>
      </c>
      <c r="M17" s="11" t="s">
        <v>19</v>
      </c>
    </row>
    <row r="18" spans="1:13" ht="60" customHeight="1" x14ac:dyDescent="0.35">
      <c r="A18" s="9" t="s">
        <v>84</v>
      </c>
      <c r="B18" s="1" t="s">
        <v>85</v>
      </c>
      <c r="C18" s="2" t="s">
        <v>29</v>
      </c>
      <c r="D18" s="3" t="s">
        <v>16</v>
      </c>
      <c r="E18" s="3" t="s">
        <v>17</v>
      </c>
      <c r="F18" s="3" t="s">
        <v>18</v>
      </c>
      <c r="G18" s="3" t="s">
        <v>19</v>
      </c>
      <c r="H18" s="4" t="s">
        <v>19</v>
      </c>
      <c r="I18" s="1" t="s">
        <v>25</v>
      </c>
      <c r="J18" s="1" t="s">
        <v>86</v>
      </c>
      <c r="K18" s="1" t="s">
        <v>26</v>
      </c>
      <c r="L18" s="3" t="str">
        <f t="shared" si="0"/>
        <v>Outstanding</v>
      </c>
      <c r="M18" s="11" t="s">
        <v>19</v>
      </c>
    </row>
    <row r="19" spans="1:13" ht="60" customHeight="1" x14ac:dyDescent="0.35">
      <c r="A19" s="9" t="s">
        <v>87</v>
      </c>
      <c r="B19" s="1" t="s">
        <v>88</v>
      </c>
      <c r="C19" s="2" t="s">
        <v>29</v>
      </c>
      <c r="D19" s="3" t="s">
        <v>16</v>
      </c>
      <c r="E19" s="3" t="s">
        <v>17</v>
      </c>
      <c r="F19" s="3" t="s">
        <v>18</v>
      </c>
      <c r="G19" s="3" t="s">
        <v>19</v>
      </c>
      <c r="H19" s="4" t="s">
        <v>19</v>
      </c>
      <c r="I19" s="1" t="s">
        <v>25</v>
      </c>
      <c r="J19" s="1" t="s">
        <v>89</v>
      </c>
      <c r="K19" s="1" t="s">
        <v>26</v>
      </c>
      <c r="L19" s="3" t="str">
        <f t="shared" si="0"/>
        <v>Outstanding</v>
      </c>
      <c r="M19" s="11" t="s">
        <v>19</v>
      </c>
    </row>
    <row r="20" spans="1:13" ht="60" customHeight="1" x14ac:dyDescent="0.35">
      <c r="A20" s="9" t="s">
        <v>90</v>
      </c>
      <c r="B20" s="1" t="s">
        <v>91</v>
      </c>
      <c r="C20" s="2" t="s">
        <v>15</v>
      </c>
      <c r="D20" s="3" t="s">
        <v>16</v>
      </c>
      <c r="E20" s="3" t="s">
        <v>17</v>
      </c>
      <c r="F20" s="3" t="s">
        <v>18</v>
      </c>
      <c r="G20" s="3" t="s">
        <v>19</v>
      </c>
      <c r="H20" s="4" t="s">
        <v>19</v>
      </c>
      <c r="I20" s="1" t="s">
        <v>92</v>
      </c>
      <c r="J20" s="1" t="s">
        <v>93</v>
      </c>
      <c r="K20" s="1" t="s">
        <v>94</v>
      </c>
      <c r="L20" s="3" t="str">
        <f t="shared" si="0"/>
        <v>Outstanding</v>
      </c>
      <c r="M20" s="11" t="s">
        <v>19</v>
      </c>
    </row>
    <row r="21" spans="1:13" ht="60" customHeight="1" x14ac:dyDescent="0.35">
      <c r="A21" s="9" t="s">
        <v>95</v>
      </c>
      <c r="B21" s="1" t="s">
        <v>96</v>
      </c>
      <c r="C21" s="2" t="s">
        <v>29</v>
      </c>
      <c r="D21" s="3" t="s">
        <v>16</v>
      </c>
      <c r="E21" s="3" t="s">
        <v>17</v>
      </c>
      <c r="F21" s="3" t="s">
        <v>18</v>
      </c>
      <c r="G21" s="3" t="s">
        <v>19</v>
      </c>
      <c r="H21" s="4" t="s">
        <v>19</v>
      </c>
      <c r="I21" s="1" t="s">
        <v>97</v>
      </c>
      <c r="J21" s="1" t="s">
        <v>93</v>
      </c>
      <c r="K21" s="1" t="s">
        <v>98</v>
      </c>
      <c r="L21" s="3" t="str">
        <f t="shared" si="0"/>
        <v>Outstanding</v>
      </c>
      <c r="M21" s="11" t="s">
        <v>19</v>
      </c>
    </row>
    <row r="22" spans="1:13" ht="60" customHeight="1" x14ac:dyDescent="0.35">
      <c r="A22" s="9" t="s">
        <v>99</v>
      </c>
      <c r="B22" s="1" t="s">
        <v>100</v>
      </c>
      <c r="C22" s="2" t="s">
        <v>15</v>
      </c>
      <c r="D22" s="3" t="s">
        <v>16</v>
      </c>
      <c r="E22" s="3" t="s">
        <v>17</v>
      </c>
      <c r="F22" s="3" t="s">
        <v>18</v>
      </c>
      <c r="G22" s="3" t="s">
        <v>19</v>
      </c>
      <c r="H22" s="4" t="s">
        <v>19</v>
      </c>
      <c r="I22" s="1" t="s">
        <v>101</v>
      </c>
      <c r="J22" s="1" t="s">
        <v>93</v>
      </c>
      <c r="K22" s="1" t="s">
        <v>102</v>
      </c>
      <c r="L22" s="3" t="str">
        <f t="shared" si="0"/>
        <v>Outstanding</v>
      </c>
      <c r="M22" s="11" t="s">
        <v>19</v>
      </c>
    </row>
    <row r="23" spans="1:13" ht="60" customHeight="1" x14ac:dyDescent="0.35">
      <c r="A23" s="9" t="s">
        <v>103</v>
      </c>
      <c r="B23" s="1" t="s">
        <v>104</v>
      </c>
      <c r="C23" s="2" t="s">
        <v>15</v>
      </c>
      <c r="D23" s="3" t="s">
        <v>16</v>
      </c>
      <c r="E23" s="3" t="s">
        <v>17</v>
      </c>
      <c r="F23" s="3" t="s">
        <v>18</v>
      </c>
      <c r="G23" s="3" t="s">
        <v>19</v>
      </c>
      <c r="H23" s="4" t="s">
        <v>19</v>
      </c>
      <c r="I23" s="1" t="s">
        <v>105</v>
      </c>
      <c r="J23" s="1" t="s">
        <v>106</v>
      </c>
      <c r="K23" s="1" t="s">
        <v>107</v>
      </c>
      <c r="L23" s="3" t="str">
        <f t="shared" si="0"/>
        <v>Outstanding</v>
      </c>
      <c r="M23" s="11" t="s">
        <v>19</v>
      </c>
    </row>
    <row r="24" spans="1:13" ht="60" customHeight="1" x14ac:dyDescent="0.35">
      <c r="A24" s="9" t="s">
        <v>108</v>
      </c>
      <c r="B24" s="1" t="s">
        <v>109</v>
      </c>
      <c r="C24" s="2" t="s">
        <v>29</v>
      </c>
      <c r="D24" s="3" t="s">
        <v>16</v>
      </c>
      <c r="E24" s="3" t="s">
        <v>17</v>
      </c>
      <c r="F24" s="3" t="s">
        <v>18</v>
      </c>
      <c r="G24" s="3" t="s">
        <v>19</v>
      </c>
      <c r="H24" s="4" t="s">
        <v>19</v>
      </c>
      <c r="I24" s="1" t="s">
        <v>110</v>
      </c>
      <c r="J24" s="1" t="s">
        <v>111</v>
      </c>
      <c r="K24" s="1" t="s">
        <v>112</v>
      </c>
      <c r="L24" s="3" t="str">
        <f t="shared" si="0"/>
        <v>Outstanding</v>
      </c>
      <c r="M24" s="11" t="s">
        <v>19</v>
      </c>
    </row>
    <row r="25" spans="1:13" ht="60" customHeight="1" x14ac:dyDescent="0.35">
      <c r="A25" s="9" t="s">
        <v>113</v>
      </c>
      <c r="B25" s="1" t="s">
        <v>114</v>
      </c>
      <c r="C25" s="2" t="s">
        <v>29</v>
      </c>
      <c r="D25" s="3" t="s">
        <v>16</v>
      </c>
      <c r="E25" s="3" t="s">
        <v>17</v>
      </c>
      <c r="F25" s="3" t="s">
        <v>18</v>
      </c>
      <c r="G25" s="3" t="s">
        <v>19</v>
      </c>
      <c r="H25" s="4" t="s">
        <v>19</v>
      </c>
      <c r="I25" s="1" t="s">
        <v>25</v>
      </c>
      <c r="J25" s="1" t="s">
        <v>115</v>
      </c>
      <c r="K25" s="1" t="s">
        <v>26</v>
      </c>
      <c r="L25" s="3" t="str">
        <f t="shared" si="0"/>
        <v>Outstanding</v>
      </c>
      <c r="M25" s="11" t="s">
        <v>19</v>
      </c>
    </row>
    <row r="26" spans="1:13" ht="60" customHeight="1" x14ac:dyDescent="0.35">
      <c r="A26" s="9" t="s">
        <v>116</v>
      </c>
      <c r="B26" s="1" t="s">
        <v>117</v>
      </c>
      <c r="C26" s="2" t="s">
        <v>29</v>
      </c>
      <c r="D26" s="3" t="s">
        <v>16</v>
      </c>
      <c r="E26" s="3" t="s">
        <v>17</v>
      </c>
      <c r="F26" s="3" t="s">
        <v>18</v>
      </c>
      <c r="G26" s="3" t="s">
        <v>19</v>
      </c>
      <c r="H26" s="4" t="s">
        <v>19</v>
      </c>
      <c r="I26" s="1" t="s">
        <v>118</v>
      </c>
      <c r="J26" s="1" t="s">
        <v>119</v>
      </c>
      <c r="K26" s="1" t="s">
        <v>120</v>
      </c>
      <c r="L26" s="3" t="str">
        <f t="shared" si="0"/>
        <v>Outstanding</v>
      </c>
      <c r="M26" s="11" t="s">
        <v>19</v>
      </c>
    </row>
    <row r="27" spans="1:13" ht="60" customHeight="1" x14ac:dyDescent="0.35">
      <c r="A27" s="9" t="s">
        <v>121</v>
      </c>
      <c r="B27" s="1" t="s">
        <v>122</v>
      </c>
      <c r="C27" s="2" t="s">
        <v>70</v>
      </c>
      <c r="D27" s="3" t="s">
        <v>16</v>
      </c>
      <c r="E27" s="3" t="s">
        <v>17</v>
      </c>
      <c r="F27" s="3" t="s">
        <v>18</v>
      </c>
      <c r="G27" s="3" t="s">
        <v>19</v>
      </c>
      <c r="H27" s="4" t="s">
        <v>19</v>
      </c>
      <c r="I27" s="1" t="s">
        <v>123</v>
      </c>
      <c r="J27" s="1" t="s">
        <v>124</v>
      </c>
      <c r="K27" s="1" t="s">
        <v>73</v>
      </c>
      <c r="L27" s="3" t="str">
        <f t="shared" si="0"/>
        <v>Outstanding</v>
      </c>
      <c r="M27" s="11" t="s">
        <v>19</v>
      </c>
    </row>
    <row r="28" spans="1:13" ht="60" customHeight="1" x14ac:dyDescent="0.35">
      <c r="A28" s="9" t="s">
        <v>125</v>
      </c>
      <c r="B28" s="1" t="s">
        <v>126</v>
      </c>
      <c r="C28" s="2" t="s">
        <v>29</v>
      </c>
      <c r="D28" s="3" t="s">
        <v>16</v>
      </c>
      <c r="E28" s="3" t="s">
        <v>17</v>
      </c>
      <c r="F28" s="3" t="s">
        <v>18</v>
      </c>
      <c r="G28" s="3" t="s">
        <v>19</v>
      </c>
      <c r="H28" s="4" t="s">
        <v>19</v>
      </c>
      <c r="I28" s="1" t="s">
        <v>25</v>
      </c>
      <c r="J28" s="1" t="s">
        <v>127</v>
      </c>
      <c r="K28" s="1" t="s">
        <v>26</v>
      </c>
      <c r="L28" s="3" t="str">
        <f t="shared" si="0"/>
        <v>Outstanding</v>
      </c>
      <c r="M28" s="11" t="s">
        <v>19</v>
      </c>
    </row>
    <row r="29" spans="1:13" ht="60" customHeight="1" x14ac:dyDescent="0.35">
      <c r="A29" s="9" t="s">
        <v>128</v>
      </c>
      <c r="B29" s="1" t="s">
        <v>129</v>
      </c>
      <c r="C29" s="2" t="s">
        <v>29</v>
      </c>
      <c r="D29" s="3" t="s">
        <v>16</v>
      </c>
      <c r="E29" s="3" t="s">
        <v>17</v>
      </c>
      <c r="F29" s="3" t="s">
        <v>18</v>
      </c>
      <c r="G29" s="3" t="s">
        <v>19</v>
      </c>
      <c r="H29" s="4" t="s">
        <v>19</v>
      </c>
      <c r="I29" s="1" t="s">
        <v>118</v>
      </c>
      <c r="J29" s="1" t="s">
        <v>130</v>
      </c>
      <c r="K29" s="1" t="s">
        <v>120</v>
      </c>
      <c r="L29" s="3" t="str">
        <f t="shared" si="0"/>
        <v>Outstanding</v>
      </c>
      <c r="M29" s="11" t="s">
        <v>19</v>
      </c>
    </row>
    <row r="30" spans="1:13" ht="60" customHeight="1" x14ac:dyDescent="0.35">
      <c r="A30" s="9" t="s">
        <v>131</v>
      </c>
      <c r="B30" s="1" t="s">
        <v>132</v>
      </c>
      <c r="C30" s="2" t="s">
        <v>29</v>
      </c>
      <c r="D30" s="3" t="s">
        <v>16</v>
      </c>
      <c r="E30" s="3" t="s">
        <v>17</v>
      </c>
      <c r="F30" s="3" t="s">
        <v>18</v>
      </c>
      <c r="G30" s="3" t="s">
        <v>19</v>
      </c>
      <c r="H30" s="4" t="s">
        <v>19</v>
      </c>
      <c r="I30" s="1" t="s">
        <v>133</v>
      </c>
      <c r="J30" s="1" t="s">
        <v>134</v>
      </c>
      <c r="K30" s="1" t="s">
        <v>120</v>
      </c>
      <c r="L30" s="3" t="str">
        <f t="shared" si="0"/>
        <v>Outstanding</v>
      </c>
      <c r="M30" s="11" t="s">
        <v>19</v>
      </c>
    </row>
    <row r="31" spans="1:13" ht="60" customHeight="1" x14ac:dyDescent="0.35">
      <c r="A31" s="9" t="s">
        <v>135</v>
      </c>
      <c r="B31" s="1" t="s">
        <v>136</v>
      </c>
      <c r="C31" s="2" t="s">
        <v>29</v>
      </c>
      <c r="D31" s="3" t="s">
        <v>16</v>
      </c>
      <c r="E31" s="3" t="s">
        <v>17</v>
      </c>
      <c r="F31" s="3" t="s">
        <v>18</v>
      </c>
      <c r="G31" s="3" t="s">
        <v>19</v>
      </c>
      <c r="H31" s="4" t="s">
        <v>19</v>
      </c>
      <c r="I31" s="1" t="s">
        <v>133</v>
      </c>
      <c r="J31" s="1" t="s">
        <v>137</v>
      </c>
      <c r="K31" s="1" t="s">
        <v>120</v>
      </c>
      <c r="L31" s="3" t="str">
        <f t="shared" si="0"/>
        <v>Outstanding</v>
      </c>
      <c r="M31" s="11" t="s">
        <v>19</v>
      </c>
    </row>
    <row r="32" spans="1:13" ht="60" customHeight="1" x14ac:dyDescent="0.35">
      <c r="A32" s="9" t="s">
        <v>138</v>
      </c>
      <c r="B32" s="1" t="s">
        <v>139</v>
      </c>
      <c r="C32" s="2" t="s">
        <v>29</v>
      </c>
      <c r="D32" s="3" t="s">
        <v>16</v>
      </c>
      <c r="E32" s="3" t="s">
        <v>17</v>
      </c>
      <c r="F32" s="3" t="s">
        <v>18</v>
      </c>
      <c r="G32" s="3" t="s">
        <v>19</v>
      </c>
      <c r="H32" s="4" t="s">
        <v>19</v>
      </c>
      <c r="I32" s="1" t="s">
        <v>25</v>
      </c>
      <c r="J32" s="1" t="s">
        <v>140</v>
      </c>
      <c r="K32" s="1" t="s">
        <v>26</v>
      </c>
      <c r="L32" s="3" t="str">
        <f t="shared" si="0"/>
        <v>Outstanding</v>
      </c>
      <c r="M32" s="11" t="s">
        <v>19</v>
      </c>
    </row>
    <row r="33" spans="1:13" ht="60" customHeight="1" x14ac:dyDescent="0.35">
      <c r="A33" s="9" t="s">
        <v>141</v>
      </c>
      <c r="B33" s="1" t="s">
        <v>142</v>
      </c>
      <c r="C33" s="2" t="s">
        <v>15</v>
      </c>
      <c r="D33" s="3" t="s">
        <v>16</v>
      </c>
      <c r="E33" s="3" t="s">
        <v>17</v>
      </c>
      <c r="F33" s="3" t="s">
        <v>18</v>
      </c>
      <c r="G33" s="3" t="s">
        <v>19</v>
      </c>
      <c r="H33" s="4" t="s">
        <v>19</v>
      </c>
      <c r="I33" s="1" t="s">
        <v>143</v>
      </c>
      <c r="J33" s="1" t="s">
        <v>144</v>
      </c>
      <c r="K33" s="1" t="s">
        <v>145</v>
      </c>
      <c r="L33" s="3" t="str">
        <f t="shared" si="0"/>
        <v>Outstanding</v>
      </c>
      <c r="M33" s="11" t="s">
        <v>19</v>
      </c>
    </row>
    <row r="34" spans="1:13" ht="60" customHeight="1" x14ac:dyDescent="0.35">
      <c r="A34" s="10" t="s">
        <v>146</v>
      </c>
      <c r="B34" s="5" t="s">
        <v>147</v>
      </c>
      <c r="C34" s="6" t="s">
        <v>29</v>
      </c>
      <c r="D34" s="7" t="s">
        <v>16</v>
      </c>
      <c r="E34" s="7" t="s">
        <v>17</v>
      </c>
      <c r="F34" s="7" t="s">
        <v>18</v>
      </c>
      <c r="G34" s="7" t="s">
        <v>19</v>
      </c>
      <c r="H34" s="8" t="s">
        <v>19</v>
      </c>
      <c r="I34" s="5" t="s">
        <v>148</v>
      </c>
      <c r="J34" s="5" t="s">
        <v>149</v>
      </c>
      <c r="K34" s="5" t="s">
        <v>150</v>
      </c>
      <c r="L34" s="7" t="str">
        <f t="shared" si="0"/>
        <v>Outstanding</v>
      </c>
      <c r="M34" s="12" t="s">
        <v>19</v>
      </c>
    </row>
    <row r="38" spans="1:13" ht="32" customHeight="1" x14ac:dyDescent="0.35">
      <c r="A38" s="78" t="s">
        <v>151</v>
      </c>
      <c r="B38" s="78"/>
      <c r="C38" s="78"/>
      <c r="D38" s="78"/>
    </row>
  </sheetData>
  <mergeCells count="1">
    <mergeCell ref="A38:D38"/>
  </mergeCells>
  <conditionalFormatting sqref="C2:C3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4" xr:uid="{00000000-0002-0000-0200-000000000000}">
      <formula1>"Must,Should,Could,Won't,Unassigned"</formula1>
    </dataValidation>
    <dataValidation type="list" showErrorMessage="1" errorTitle="Invalid Value" error="Please select a value from the list: Low, Medium, High, Unassessed." sqref="E2:E34" xr:uid="{00000000-0002-0000-0200-000001000000}">
      <formula1>"Low,Medium,High,Unassessed"</formula1>
    </dataValidation>
    <dataValidation type="list" showErrorMessage="1" errorTitle="Invalid Value" error="Please select a value from the list: Phase1, Phase2, Phase3, Phase4, Phase5, Pending." sqref="F2:F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275</v>
      </c>
      <c r="C2" s="95" t="s">
        <v>275</v>
      </c>
      <c r="D2" s="95" t="s">
        <v>275</v>
      </c>
      <c r="E2" s="95" t="s">
        <v>275</v>
      </c>
      <c r="F2" s="95" t="s">
        <v>275</v>
      </c>
      <c r="G2" s="95" t="s">
        <v>275</v>
      </c>
      <c r="H2" s="99" t="s">
        <v>276</v>
      </c>
      <c r="I2" s="99" t="s">
        <v>276</v>
      </c>
      <c r="J2" s="99" t="s">
        <v>276</v>
      </c>
      <c r="K2" s="99" t="s">
        <v>276</v>
      </c>
      <c r="L2" s="99" t="s">
        <v>276</v>
      </c>
      <c r="M2" s="98" t="s">
        <v>277</v>
      </c>
      <c r="N2" s="98" t="s">
        <v>277</v>
      </c>
      <c r="O2" s="100" t="s">
        <v>278</v>
      </c>
      <c r="P2" s="100" t="s">
        <v>278</v>
      </c>
      <c r="Q2" s="96" t="s">
        <v>11</v>
      </c>
      <c r="R2" s="96" t="s">
        <v>11</v>
      </c>
      <c r="S2" s="96" t="s">
        <v>11</v>
      </c>
      <c r="T2" s="97" t="s">
        <v>279</v>
      </c>
    </row>
    <row r="3" spans="2:20" ht="35" customHeight="1" x14ac:dyDescent="0.35">
      <c r="B3" s="68" t="s">
        <v>280</v>
      </c>
      <c r="C3" s="68" t="s">
        <v>281</v>
      </c>
      <c r="D3" s="68" t="s">
        <v>282</v>
      </c>
      <c r="E3" s="68" t="s">
        <v>283</v>
      </c>
      <c r="F3" s="68" t="s">
        <v>284</v>
      </c>
      <c r="G3" s="68" t="s">
        <v>9</v>
      </c>
      <c r="H3" s="69" t="s">
        <v>285</v>
      </c>
      <c r="I3" s="69" t="s">
        <v>286</v>
      </c>
      <c r="J3" s="69" t="s">
        <v>287</v>
      </c>
      <c r="K3" s="69" t="s">
        <v>288</v>
      </c>
      <c r="L3" s="69" t="s">
        <v>220</v>
      </c>
      <c r="M3" s="70" t="s">
        <v>289</v>
      </c>
      <c r="N3" s="70" t="s">
        <v>290</v>
      </c>
      <c r="O3" s="71" t="s">
        <v>291</v>
      </c>
      <c r="P3" s="71" t="s">
        <v>292</v>
      </c>
      <c r="Q3" s="72" t="s">
        <v>11</v>
      </c>
      <c r="R3" s="72" t="s">
        <v>293</v>
      </c>
      <c r="S3" s="72" t="s">
        <v>294</v>
      </c>
      <c r="T3" s="73" t="s">
        <v>295</v>
      </c>
    </row>
    <row r="4" spans="2:20" ht="60" customHeight="1" x14ac:dyDescent="0.35">
      <c r="B4" s="74" t="s">
        <v>296</v>
      </c>
      <c r="C4" s="74" t="s">
        <v>297</v>
      </c>
      <c r="D4" s="74" t="s">
        <v>298</v>
      </c>
      <c r="E4" s="74" t="s">
        <v>299</v>
      </c>
      <c r="F4" s="74" t="s">
        <v>300</v>
      </c>
      <c r="G4" s="74" t="s">
        <v>301</v>
      </c>
      <c r="H4" s="74" t="s">
        <v>302</v>
      </c>
      <c r="I4" s="74" t="s">
        <v>303</v>
      </c>
      <c r="J4" s="74" t="s">
        <v>304</v>
      </c>
      <c r="K4" s="74" t="s">
        <v>305</v>
      </c>
      <c r="L4" s="74" t="s">
        <v>306</v>
      </c>
      <c r="M4" s="74" t="s">
        <v>307</v>
      </c>
      <c r="N4" s="74" t="s">
        <v>308</v>
      </c>
      <c r="O4" s="74" t="s">
        <v>309</v>
      </c>
      <c r="P4" s="74" t="s">
        <v>310</v>
      </c>
      <c r="Q4" s="74" t="s">
        <v>311</v>
      </c>
      <c r="R4" s="74" t="s">
        <v>312</v>
      </c>
      <c r="S4" s="74" t="s">
        <v>313</v>
      </c>
      <c r="T4" s="74" t="s">
        <v>314</v>
      </c>
    </row>
    <row r="5" spans="2:20" ht="60" customHeight="1" x14ac:dyDescent="0.35">
      <c r="B5" s="36" t="s">
        <v>315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322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323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324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325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332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333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334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335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342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343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344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345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352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353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354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355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362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363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364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Akamai KSD Service Impact Level 2 ALG Security Technical Implementation Guide - SHGIR</dc:title>
  <dc:subject>Generated on: 2026-06-08 14:40:15</dc:subject>
  <dc:creator>Anicet Fopa Tchoffo</dc:creator>
  <cp:keywords>Baseline;Hardening;DISA;STIG</cp:keywords>
  <dc:description>Baseline Developed By: Akamai Technologies, Inc. and Defense Information Systems Agency (DISA) for the US DoD</dc:description>
  <cp:lastModifiedBy>Anicet Fopa Tchoffo</cp:lastModifiedBy>
  <dcterms:modified xsi:type="dcterms:W3CDTF">2026-06-08T13:40:22Z</dcterms:modified>
  <cp:category>DISA-STIG</cp:category>
  <cp:contentStatus>Draft</cp:contentStatus>
</cp:coreProperties>
</file>