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0A75C7A769D9F0B8D3A8195C24861D93D288C0BB" xr6:coauthVersionLast="47" xr6:coauthVersionMax="47" xr10:uidLastSave="{4152575A-6BE9-435A-8040-B0F00B60A76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E72" i="3"/>
  <c r="D72" i="3"/>
  <c r="C72" i="3"/>
  <c r="F72" i="3" s="1"/>
  <c r="E71" i="3"/>
  <c r="D71" i="3"/>
  <c r="C71" i="3"/>
  <c r="F71" i="3" s="1"/>
  <c r="F70" i="3"/>
  <c r="V153" i="3" s="1"/>
  <c r="E70" i="3"/>
  <c r="D70" i="3"/>
  <c r="C70" i="3"/>
  <c r="U123" i="3" s="1"/>
  <c r="E69" i="3"/>
  <c r="D69" i="3"/>
  <c r="C69" i="3"/>
  <c r="F69" i="3" s="1"/>
  <c r="E54" i="3"/>
  <c r="D54" i="3"/>
  <c r="C54" i="3"/>
  <c r="F54" i="3" s="1"/>
  <c r="E53" i="3"/>
  <c r="D53" i="3"/>
  <c r="C53" i="3"/>
  <c r="F53" i="3" s="1"/>
  <c r="E52" i="3"/>
  <c r="D52" i="3"/>
  <c r="C52" i="3"/>
  <c r="F52" i="3" s="1"/>
  <c r="E34" i="3"/>
  <c r="D34" i="3"/>
  <c r="F34" i="3" s="1"/>
  <c r="C34" i="3"/>
  <c r="E33" i="3"/>
  <c r="F33" i="3" s="1"/>
  <c r="D33" i="3"/>
  <c r="C33" i="3"/>
  <c r="E32" i="3"/>
  <c r="D32" i="3"/>
  <c r="C32" i="3"/>
  <c r="F32" i="3" s="1"/>
  <c r="E31" i="3"/>
  <c r="F31" i="3" s="1"/>
  <c r="D31" i="3"/>
  <c r="C31" i="3"/>
  <c r="E30" i="3"/>
  <c r="D30" i="3"/>
  <c r="C30" i="3"/>
  <c r="F30" i="3" s="1"/>
  <c r="E29" i="3"/>
  <c r="D29" i="3"/>
  <c r="C29" i="3"/>
  <c r="F29" i="3" s="1"/>
  <c r="E16" i="3"/>
  <c r="D16" i="3"/>
  <c r="C16" i="3"/>
  <c r="Q123" i="3" s="1"/>
  <c r="C9" i="3"/>
  <c r="C7" i="3" s="1"/>
  <c r="D7" i="3" s="1"/>
  <c r="D8" i="3"/>
  <c r="C8" i="3"/>
  <c r="G112" i="3" l="1"/>
  <c r="E42" i="3"/>
  <c r="D42" i="3"/>
  <c r="C42" i="3"/>
  <c r="X153" i="3"/>
  <c r="X148" i="3"/>
  <c r="X143" i="3"/>
  <c r="X138" i="3"/>
  <c r="X133" i="3"/>
  <c r="X128" i="3"/>
  <c r="D79" i="3"/>
  <c r="X152" i="3"/>
  <c r="X147" i="3"/>
  <c r="X142" i="3"/>
  <c r="X137" i="3"/>
  <c r="X132" i="3"/>
  <c r="X127" i="3"/>
  <c r="C79" i="3"/>
  <c r="X151" i="3"/>
  <c r="X146" i="3"/>
  <c r="X141" i="3"/>
  <c r="X136" i="3"/>
  <c r="X131" i="3"/>
  <c r="X126" i="3"/>
  <c r="X155" i="3"/>
  <c r="X150" i="3"/>
  <c r="X145" i="3"/>
  <c r="X140" i="3"/>
  <c r="X135" i="3"/>
  <c r="X130" i="3"/>
  <c r="X125" i="3"/>
  <c r="E79" i="3"/>
  <c r="X154" i="3"/>
  <c r="X149" i="3"/>
  <c r="X144" i="3"/>
  <c r="X139" i="3"/>
  <c r="X134" i="3"/>
  <c r="X129" i="3"/>
  <c r="E100" i="3"/>
  <c r="D100" i="3"/>
  <c r="C100" i="3"/>
  <c r="E99" i="3"/>
  <c r="D99" i="3"/>
  <c r="C99" i="3"/>
  <c r="C58" i="3"/>
  <c r="E58" i="3"/>
  <c r="D58" i="3"/>
  <c r="E59" i="3"/>
  <c r="D59" i="3"/>
  <c r="C59" i="3"/>
  <c r="E43" i="3"/>
  <c r="D43" i="3"/>
  <c r="C43" i="3"/>
  <c r="E80" i="3"/>
  <c r="D80" i="3"/>
  <c r="C80" i="3"/>
  <c r="E38" i="3"/>
  <c r="D38" i="3"/>
  <c r="C38" i="3"/>
  <c r="E39" i="3"/>
  <c r="C39" i="3"/>
  <c r="D3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D40" i="3"/>
  <c r="C40" i="3"/>
  <c r="E40" i="3"/>
  <c r="E98" i="3"/>
  <c r="D98" i="3"/>
  <c r="C98" i="3"/>
  <c r="D60" i="3"/>
  <c r="C60" i="3"/>
  <c r="E60" i="3"/>
  <c r="C97" i="3"/>
  <c r="E97" i="3"/>
  <c r="D97" i="3"/>
  <c r="D41" i="3"/>
  <c r="E41" i="3"/>
  <c r="C41" i="3"/>
  <c r="C81" i="3"/>
  <c r="S123" i="3"/>
  <c r="F16" i="3"/>
  <c r="D81" i="3"/>
  <c r="V129" i="3"/>
  <c r="V134" i="3"/>
  <c r="V139" i="3"/>
  <c r="V144" i="3"/>
  <c r="V149" i="3"/>
  <c r="V154" i="3"/>
  <c r="W123" i="3"/>
  <c r="D9" i="3"/>
  <c r="V125" i="3"/>
  <c r="V130" i="3"/>
  <c r="V135" i="3"/>
  <c r="V140" i="3"/>
  <c r="V145" i="3"/>
  <c r="V150" i="3"/>
  <c r="V155" i="3"/>
  <c r="V126" i="3"/>
  <c r="V131" i="3"/>
  <c r="V136" i="3"/>
  <c r="V141" i="3"/>
  <c r="V146" i="3"/>
  <c r="V151" i="3"/>
  <c r="D78" i="3"/>
  <c r="E78" i="3"/>
  <c r="V127" i="3"/>
  <c r="V132" i="3"/>
  <c r="V137" i="3"/>
  <c r="V142" i="3"/>
  <c r="V147" i="3"/>
  <c r="V152" i="3"/>
  <c r="V128" i="3"/>
  <c r="V133" i="3"/>
  <c r="V138" i="3"/>
  <c r="V143" i="3"/>
  <c r="V148" i="3"/>
  <c r="R154" i="3" l="1"/>
  <c r="R149" i="3"/>
  <c r="R144" i="3"/>
  <c r="R139" i="3"/>
  <c r="R134" i="3"/>
  <c r="R129"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Before installing or upgrading ColdFusion, the integrity of the installation package must be manually verified.</t>
        </r>
      </text>
    </comment>
    <comment ref="K10" authorId="0" shapeId="0" xr:uid="{00000000-0006-0000-0400-000002000000}">
      <text>
        <r>
          <rPr>
            <sz val="11"/>
            <rFont val="Calibri"/>
          </rPr>
          <t>Installed versions of ColdFusion must be supported by the vendor.</t>
        </r>
      </text>
    </comment>
    <comment ref="J19" authorId="0" shapeId="0" xr:uid="{00000000-0006-0000-0400-000003000000}">
      <text>
        <r>
          <rPr>
            <sz val="11"/>
            <rFont val="Calibri"/>
          </rPr>
          <t>The ColdFusion file ownership and permissions must be restricted to prevent unauthorized access to log tools.</t>
        </r>
      </text>
    </comment>
    <comment ref="K19" authorId="0" shapeId="0" xr:uid="{00000000-0006-0000-0400-000005000000}">
      <text>
        <r>
          <rPr>
            <sz val="11"/>
            <rFont val="Calibri"/>
          </rPr>
          <t>Critical ColdFusion directories must have secure file system permissions and ownership.</t>
        </r>
      </text>
    </comment>
    <comment ref="L19" authorId="0" shapeId="0" xr:uid="{00000000-0006-0000-0400-000004000000}">
      <text>
        <r>
          <rPr>
            <sz val="11"/>
            <rFont val="Calibri"/>
          </rPr>
          <t>ColdFusion must protect newly created objects.</t>
        </r>
      </text>
    </comment>
    <comment ref="J26" authorId="0" shapeId="0" xr:uid="{00000000-0006-0000-0400-000006000000}">
      <text>
        <r>
          <rPr>
            <sz val="11"/>
            <rFont val="Calibri"/>
          </rPr>
          <t>The ColdFusion built-in Tomcat Web Server must use FIPS-validated ciphers on secured connectors.</t>
        </r>
      </text>
    </comment>
    <comment ref="K26" authorId="0" shapeId="0" xr:uid="{00000000-0006-0000-0400-000017000000}">
      <text>
        <r>
          <rPr>
            <sz val="11"/>
            <rFont val="Calibri"/>
          </rPr>
          <t>Web services using Simple Object Access Protocol (SOAP) to access sensitive data must be secured with WS-Security.</t>
        </r>
      </text>
    </comment>
    <comment ref="L26" authorId="0" shapeId="0" xr:uid="{00000000-0006-0000-0400-000018000000}">
      <text>
        <r>
          <rPr>
            <sz val="11"/>
            <rFont val="Calibri"/>
          </rPr>
          <t>ColdFusion must transmit only encrypted representations of passwords to NoSQL data sources.</t>
        </r>
      </text>
    </comment>
    <comment ref="M26" authorId="0" shapeId="0" xr:uid="{00000000-0006-0000-0400-000007000000}">
      <text>
        <r>
          <rPr>
            <sz val="11"/>
            <rFont val="Calibri"/>
          </rPr>
          <t>ColdFusion must only transmit encrypted representations of passwords to the Solr Server.</t>
        </r>
      </text>
    </comment>
    <comment ref="N26" authorId="0" shapeId="0" xr:uid="{00000000-0006-0000-0400-000008000000}">
      <text>
        <r>
          <rPr>
            <sz val="11"/>
            <rFont val="Calibri"/>
          </rPr>
          <t>ColdFusion must transmit only encrypted representations of passwords to the mail server.</t>
        </r>
      </text>
    </comment>
    <comment ref="O26" authorId="0" shapeId="0" xr:uid="{00000000-0006-0000-0400-000009000000}">
      <text>
        <r>
          <rPr>
            <sz val="11"/>
            <rFont val="Calibri"/>
          </rPr>
          <t>ColdFusion must only transmit encrypted representations of passwords to the caching server.</t>
        </r>
      </text>
    </comment>
    <comment ref="P26" authorId="0" shapeId="0" xr:uid="{00000000-0006-0000-0400-00000A000000}">
      <text>
        <r>
          <rPr>
            <sz val="11"/>
            <rFont val="Calibri"/>
          </rPr>
          <t>JVM Arguments must be configured for encryption.</t>
        </r>
      </text>
    </comment>
    <comment ref="Q26" authorId="0" shapeId="0" xr:uid="{00000000-0006-0000-0400-00000B000000}">
      <text>
        <r>
          <rPr>
            <sz val="11"/>
            <rFont val="Calibri"/>
          </rPr>
          <t>ColdFusion must be configured to use only DOD-approved keystores and truststores containing certificates issued by a DOD Public Key Infrastructure (PKI) Certificate Authority (CA), and all keystore and truststore files must be protected by file system permissions that prevent unauthorized access or modification.</t>
        </r>
      </text>
    </comment>
    <comment ref="R26" authorId="0" shapeId="0" xr:uid="{00000000-0006-0000-0400-00000C000000}">
      <text>
        <r>
          <rPr>
            <sz val="11"/>
            <rFont val="Calibri"/>
          </rPr>
          <t>ColdFusion must be configured to mutually authenticate connecting proxies and load balancers.</t>
        </r>
      </text>
    </comment>
    <comment ref="S26" authorId="0" shapeId="0" xr:uid="{00000000-0006-0000-0400-00000D000000}">
      <text>
        <r>
          <rPr>
            <sz val="11"/>
            <rFont val="Calibri"/>
          </rPr>
          <t>ColdFusion must generate a unique session identifier using a FIPS 140-2/140-3 or higher approved random number generator.</t>
        </r>
      </text>
    </comment>
    <comment ref="T26" authorId="0" shapeId="0" xr:uid="{00000000-0006-0000-0400-00000E000000}">
      <text>
        <r>
          <rPr>
            <sz val="11"/>
            <rFont val="Calibri"/>
          </rPr>
          <t>JVM Arguments must be configured for Transport Layer Security (TLS) 1.2 or higher.</t>
        </r>
      </text>
    </comment>
    <comment ref="U26" authorId="0" shapeId="0" xr:uid="{00000000-0006-0000-0400-00000F000000}">
      <text>
        <r>
          <rPr>
            <sz val="11"/>
            <rFont val="Calibri"/>
          </rPr>
          <t>ColdFusion must configure Lightweight Directory Access Protocol (LDAP) for Transport Layer Security (TLS).</t>
        </r>
      </text>
    </comment>
    <comment ref="V26" authorId="0" shapeId="0" xr:uid="{00000000-0006-0000-0400-000010000000}">
      <text>
        <r>
          <rPr>
            <sz val="11"/>
            <rFont val="Calibri"/>
          </rPr>
          <t>ColdFusion must remove all export ciphers to protect the confidentiality and integrity of transmitted information.</t>
        </r>
      </text>
    </comment>
    <comment ref="W26" authorId="0" shapeId="0" xr:uid="{00000000-0006-0000-0400-000011000000}">
      <text>
        <r>
          <rPr>
            <sz val="11"/>
            <rFont val="Calibri"/>
          </rPr>
          <t>JVM arguments must be configured to use approved cryptographic mechanisms to protect data in transit.</t>
        </r>
      </text>
    </comment>
    <comment ref="X26" authorId="0" shapeId="0" xr:uid="{00000000-0006-0000-0400-000012000000}">
      <text>
        <r>
          <rPr>
            <sz val="11"/>
            <rFont val="Calibri"/>
          </rPr>
          <t>ColdFusion must encrypt patch retrieval.</t>
        </r>
      </text>
    </comment>
    <comment ref="Y26" authorId="0" shapeId="0" xr:uid="{00000000-0006-0000-0400-000013000000}">
      <text>
        <r>
          <rPr>
            <sz val="11"/>
            <rFont val="Calibri"/>
          </rPr>
          <t>ColdFusion must ensure that ColdFusion Package Manager (cfpm) packages are transmitted using encrypted protocols.</t>
        </r>
      </text>
    </comment>
    <comment ref="Z26" authorId="0" shapeId="0" xr:uid="{00000000-0006-0000-0400-000014000000}">
      <text>
        <r>
          <rPr>
            <sz val="11"/>
            <rFont val="Calibri"/>
          </rPr>
          <t>The ColdFusion administrator must be using HTTPS to maintain the confidentiality and integrity of information during reception.</t>
        </r>
      </text>
    </comment>
    <comment ref="AA26" authorId="0" shapeId="0" xr:uid="{00000000-0006-0000-0400-000015000000}">
      <text>
        <r>
          <rPr>
            <sz val="11"/>
            <rFont val="Calibri"/>
          </rPr>
          <t>ColdFusion must be configured to set the Secure attribute on session cookies to ensure that cookies are only transmitted over secure HTTPS connections.</t>
        </r>
      </text>
    </comment>
    <comment ref="AB26" authorId="0" shapeId="0" xr:uid="{00000000-0006-0000-0400-000016000000}">
      <text>
        <r>
          <rPr>
            <sz val="11"/>
            <rFont val="Calibri"/>
          </rPr>
          <t>ColdFusion must include only approved trust anchors in trust stores or certificate stores managed by the organization.</t>
        </r>
      </text>
    </comment>
    <comment ref="J27" authorId="0" shapeId="0" xr:uid="{00000000-0006-0000-0400-000019000000}">
      <text>
        <r>
          <rPr>
            <sz val="11"/>
            <rFont val="Calibri"/>
          </rPr>
          <t>ColdFusion must store only encrypted representations of passwords.</t>
        </r>
      </text>
    </comment>
    <comment ref="K27" authorId="0" shapeId="0" xr:uid="{00000000-0006-0000-0400-00001A000000}">
      <text>
        <r>
          <rPr>
            <sz val="11"/>
            <rFont val="Calibri"/>
          </rPr>
          <t>ColdFusion must not store user information in the server registry.</t>
        </r>
      </text>
    </comment>
    <comment ref="L27" authorId="0" shapeId="0" xr:uid="{00000000-0006-0000-0400-00001B000000}">
      <text>
        <r>
          <rPr>
            <sz val="11"/>
            <rFont val="Calibri"/>
          </rPr>
          <t>ColdFusion Backup Directory must be deleted.</t>
        </r>
      </text>
    </comment>
    <comment ref="J32" authorId="0" shapeId="0" xr:uid="{00000000-0006-0000-0400-00001C000000}">
      <text>
        <r>
          <rPr>
            <sz val="11"/>
            <rFont val="Calibri"/>
          </rPr>
          <t>ColdFusion must configure WebSocket Service.</t>
        </r>
      </text>
    </comment>
    <comment ref="K32" authorId="0" shapeId="0" xr:uid="{00000000-0006-0000-0400-00001F000000}">
      <text>
        <r>
          <rPr>
            <sz val="11"/>
            <rFont val="Calibri"/>
          </rPr>
          <t>ColdFusion must have Tomcat configured with deployXML disabled.</t>
        </r>
      </text>
    </comment>
    <comment ref="L32" authorId="0" shapeId="0" xr:uid="{00000000-0006-0000-0400-000020000000}">
      <text>
        <r>
          <rPr>
            <sz val="11"/>
            <rFont val="Calibri"/>
          </rPr>
          <t>ColdFusion must be configured with autoDeploy disabled.</t>
        </r>
      </text>
    </comment>
    <comment ref="M32" authorId="0" shapeId="0" xr:uid="{00000000-0006-0000-0400-000021000000}">
      <text>
        <r>
          <rPr>
            <sz val="11"/>
            <rFont val="Calibri"/>
          </rPr>
          <t>ColdFusion must be configured with secure and approved server settings to enforce application hardening, input validation, error handling, and protection against common web vulnerabilities.</t>
        </r>
      </text>
    </comment>
    <comment ref="N32" authorId="0" shapeId="0" xr:uid="{00000000-0006-0000-0400-000022000000}">
      <text>
        <r>
          <rPr>
            <sz val="11"/>
            <rFont val="Calibri"/>
          </rPr>
          <t>ColdFusion must have sandboxes enabled and defined.</t>
        </r>
      </text>
    </comment>
    <comment ref="O32" authorId="0" shapeId="0" xr:uid="{00000000-0006-0000-0400-000023000000}">
      <text>
        <r>
          <rPr>
            <sz val="11"/>
            <rFont val="Calibri"/>
          </rPr>
          <t>The ColdFusion error messages must be restricted to only authorized users.</t>
        </r>
      </text>
    </comment>
    <comment ref="P32" authorId="0" shapeId="0" xr:uid="{00000000-0006-0000-0400-000024000000}">
      <text>
        <r>
          <rPr>
            <sz val="11"/>
            <rFont val="Calibri"/>
          </rPr>
          <t>ColdFusion must set Request Tuning configurations.</t>
        </r>
      </text>
    </comment>
    <comment ref="Q32" authorId="0" shapeId="0" xr:uid="{00000000-0006-0000-0400-000025000000}">
      <text>
        <r>
          <rPr>
            <sz val="11"/>
            <rFont val="Calibri"/>
          </rPr>
          <t>ColdFusion must limit the maximum number of threads available for CFTHREAD.</t>
        </r>
      </text>
    </comment>
    <comment ref="R32" authorId="0" shapeId="0" xr:uid="{00000000-0006-0000-0400-000026000000}">
      <text>
        <r>
          <rPr>
            <sz val="11"/>
            <rFont val="Calibri"/>
          </rPr>
          <t>ColdFusion must limit the maximum number of Web Service requests.</t>
        </r>
      </text>
    </comment>
    <comment ref="S32" authorId="0" shapeId="0" xr:uid="{00000000-0006-0000-0400-000027000000}">
      <text>
        <r>
          <rPr>
            <sz val="11"/>
            <rFont val="Calibri"/>
          </rPr>
          <t>ColdFusion must limit the maximum number of ColdFusion Component (CFC) function requests.</t>
        </r>
      </text>
    </comment>
    <comment ref="T32" authorId="0" shapeId="0" xr:uid="{00000000-0006-0000-0400-000028000000}">
      <text>
        <r>
          <rPr>
            <sz val="11"/>
            <rFont val="Calibri"/>
          </rPr>
          <t>ColdFusion must configure Data Sources to limit SQL command and configure timeout.</t>
        </r>
      </text>
    </comment>
    <comment ref="U32" authorId="0" shapeId="0" xr:uid="{00000000-0006-0000-0400-000029000000}">
      <text>
        <r>
          <rPr>
            <sz val="11"/>
            <rFont val="Calibri"/>
          </rPr>
          <t>ColdFusion must limit the in-memory size of the virtual file system.</t>
        </r>
      </text>
    </comment>
    <comment ref="V32" authorId="0" shapeId="0" xr:uid="{00000000-0006-0000-0400-00002A000000}">
      <text>
        <r>
          <rPr>
            <sz val="11"/>
            <rFont val="Calibri"/>
          </rPr>
          <t>ColdFusion must limit the default maximum thread count for parallel functions.</t>
        </r>
      </text>
    </comment>
    <comment ref="W32" authorId="0" shapeId="0" xr:uid="{00000000-0006-0000-0400-00002B000000}">
      <text>
        <r>
          <rPr>
            <sz val="11"/>
            <rFont val="Calibri"/>
          </rPr>
          <t>ColdFusion must limit the maximum post data size.</t>
        </r>
      </text>
    </comment>
    <comment ref="X32" authorId="0" shapeId="0" xr:uid="{00000000-0006-0000-0400-00002C000000}">
      <text>
        <r>
          <rPr>
            <sz val="11"/>
            <rFont val="Calibri"/>
          </rPr>
          <t>ColdFusion must limit the request throttle memory.</t>
        </r>
      </text>
    </comment>
    <comment ref="Y32" authorId="0" shapeId="0" xr:uid="{00000000-0006-0000-0400-00002D000000}">
      <text>
        <r>
          <rPr>
            <sz val="11"/>
            <rFont val="Calibri"/>
          </rPr>
          <t>ColdFusion must set an organization defined maximum number of cached templates.</t>
        </r>
      </text>
    </comment>
    <comment ref="Z32" authorId="0" shapeId="0" xr:uid="{00000000-0006-0000-0400-00002E000000}">
      <text>
        <r>
          <rPr>
            <sz val="11"/>
            <rFont val="Calibri"/>
          </rPr>
          <t>ColdFusion must set an organization defined maximum JVM heap size.</t>
        </r>
      </text>
    </comment>
    <comment ref="AA32" authorId="0" shapeId="0" xr:uid="{00000000-0006-0000-0400-00002F000000}">
      <text>
        <r>
          <rPr>
            <sz val="11"/>
            <rFont val="Calibri"/>
          </rPr>
          <t>ColdFusion must set a nonzero timeout for web services.</t>
        </r>
      </text>
    </comment>
    <comment ref="AB32" authorId="0" shapeId="0" xr:uid="{00000000-0006-0000-0400-000030000000}">
      <text>
        <r>
          <rPr>
            <sz val="11"/>
            <rFont val="Calibri"/>
          </rPr>
          <t>ColdFusion must be configured to set the cookie settings.</t>
        </r>
      </text>
    </comment>
    <comment ref="AC32" authorId="0" shapeId="0" xr:uid="{00000000-0006-0000-0400-00001D000000}">
      <text>
        <r>
          <rPr>
            <sz val="11"/>
            <rFont val="Calibri"/>
          </rPr>
          <t>ColdFusion must be configured to enable Cross-Origin Resource Sharing (CORS) to allow mobile applications to access resources from different origins securely.</t>
        </r>
      </text>
    </comment>
    <comment ref="AD32" authorId="0" shapeId="0" xr:uid="{00000000-0006-0000-0400-00001E000000}">
      <text>
        <r>
          <rPr>
            <sz val="11"/>
            <rFont val="Calibri"/>
          </rPr>
          <t>ColdFusion must be configured to set the HTTPOnly attribute on session cookies to prevent client-side scripts from accessing the cookies.</t>
        </r>
      </text>
    </comment>
    <comment ref="J34" authorId="0" shapeId="0" xr:uid="{00000000-0006-0000-0400-000031000000}">
      <text>
        <r>
          <rPr>
            <sz val="11"/>
            <rFont val="Calibri"/>
          </rPr>
          <t>ColdFusion must set a maximum session timeout value.</t>
        </r>
      </text>
    </comment>
    <comment ref="J35" authorId="0" shapeId="0" xr:uid="{00000000-0006-0000-0400-000032000000}">
      <text>
        <r>
          <rPr>
            <sz val="11"/>
            <rFont val="Calibri"/>
          </rPr>
          <t>ColdFusion must restrict unauthorized remote access to the ColdFusion Administrator Console and ensure all ports used are approved and properly secured.</t>
        </r>
      </text>
    </comment>
    <comment ref="K35" authorId="0" shapeId="0" xr:uid="{00000000-0006-0000-0400-000033000000}">
      <text>
        <r>
          <rPr>
            <sz val="11"/>
            <rFont val="Calibri"/>
          </rPr>
          <t>The ColdFusion Administrator Console must be hosted on a management network.</t>
        </r>
      </text>
    </comment>
    <comment ref="L35" authorId="0" shapeId="0" xr:uid="{00000000-0006-0000-0400-000034000000}">
      <text>
        <r>
          <rPr>
            <sz val="11"/>
            <rFont val="Calibri"/>
          </rPr>
          <t>ColdFusion must control remote access to the Administrator Console.</t>
        </r>
      </text>
    </comment>
    <comment ref="M35" authorId="0" shapeId="0" xr:uid="{00000000-0006-0000-0400-000035000000}">
      <text>
        <r>
          <rPr>
            <sz val="11"/>
            <rFont val="Calibri"/>
          </rPr>
          <t>ColdFusion must control remote access to Exposed Services.</t>
        </r>
      </text>
    </comment>
    <comment ref="J38" authorId="0" shapeId="0" xr:uid="{00000000-0006-0000-0400-000036000000}">
      <text>
        <r>
          <rPr>
            <sz val="11"/>
            <rFont val="Calibri"/>
          </rPr>
          <t>The ColdFusion Root Administrator account must have a unique username.</t>
        </r>
      </text>
    </comment>
    <comment ref="J39" authorId="0" shapeId="0" xr:uid="{00000000-0006-0000-0400-000037000000}">
      <text>
        <r>
          <rPr>
            <sz val="11"/>
            <rFont val="Calibri"/>
          </rPr>
          <t>ColdFusion must have Event Gateway Services disabled when not in use.</t>
        </r>
      </text>
    </comment>
    <comment ref="K39" authorId="0" shapeId="0" xr:uid="{00000000-0006-0000-0400-000038000000}">
      <text>
        <r>
          <rPr>
            <sz val="11"/>
            <rFont val="Calibri"/>
          </rPr>
          <t>ColdFusion must have Remote Development Services (RDS) disabled.</t>
        </r>
      </text>
    </comment>
    <comment ref="L39" authorId="0" shapeId="0" xr:uid="{00000000-0006-0000-0400-000039000000}">
      <text>
        <r>
          <rPr>
            <sz val="11"/>
            <rFont val="Calibri"/>
          </rPr>
          <t>ColdFusion must have example services removed.</t>
        </r>
      </text>
    </comment>
    <comment ref="M39" authorId="0" shapeId="0" xr:uid="{00000000-0006-0000-0400-00003A000000}">
      <text>
        <r>
          <rPr>
            <sz val="11"/>
            <rFont val="Calibri"/>
          </rPr>
          <t>ColdFusion must disable all remote and client-side debugging features, including Remote Inspection, Robust Exception Information, AJAX Debug Log Window, and Line Debugging.</t>
        </r>
      </text>
    </comment>
    <comment ref="N39" authorId="0" shapeId="0" xr:uid="{00000000-0006-0000-0400-00003B000000}">
      <text>
        <r>
          <rPr>
            <sz val="11"/>
            <rFont val="Calibri"/>
          </rPr>
          <t>ColdFusion must have any unused mappings removed.</t>
        </r>
      </text>
    </comment>
    <comment ref="O39" authorId="0" shapeId="0" xr:uid="{00000000-0006-0000-0400-00003C000000}">
      <text>
        <r>
          <rPr>
            <sz val="11"/>
            <rFont val="Calibri"/>
          </rPr>
          <t>ColdFusion must have Central Configuration Server (CCS) disabled.</t>
        </r>
      </text>
    </comment>
    <comment ref="P39" authorId="0" shapeId="0" xr:uid="{00000000-0006-0000-0400-00003D000000}">
      <text>
        <r>
          <rPr>
            <sz val="11"/>
            <rFont val="Calibri"/>
          </rPr>
          <t>ColdFusion must have only approved Tomcat connectors enabled.</t>
        </r>
      </text>
    </comment>
    <comment ref="Q39" authorId="0" shapeId="0" xr:uid="{00000000-0006-0000-0400-00003E000000}">
      <text>
        <r>
          <rPr>
            <sz val="11"/>
            <rFont val="Calibri"/>
          </rPr>
          <t>ColdFusion must have the sample data directories removed.</t>
        </r>
      </text>
    </comment>
    <comment ref="R39" authorId="0" shapeId="0" xr:uid="{00000000-0006-0000-0400-00003F000000}">
      <text>
        <r>
          <rPr>
            <sz val="11"/>
            <rFont val="Calibri"/>
          </rPr>
          <t>ColdFusion must have the CFSTAT feature disabled when not in use.</t>
        </r>
      </text>
    </comment>
    <comment ref="S39" authorId="0" shapeId="0" xr:uid="{00000000-0006-0000-0400-000040000000}">
      <text>
        <r>
          <rPr>
            <sz val="11"/>
            <rFont val="Calibri"/>
          </rPr>
          <t>ColdFusion must disable the In-Memory File System.</t>
        </r>
      </text>
    </comment>
    <comment ref="T39" authorId="0" shapeId="0" xr:uid="{00000000-0006-0000-0400-000041000000}">
      <text>
        <r>
          <rPr>
            <sz val="11"/>
            <rFont val="Calibri"/>
          </rPr>
          <t>ColdFusion must separate the hosted application from the web server.</t>
        </r>
      </text>
    </comment>
    <comment ref="U39" authorId="0" shapeId="0" xr:uid="{00000000-0006-0000-0400-000042000000}">
      <text>
        <r>
          <rPr>
            <sz val="11"/>
            <rFont val="Calibri"/>
          </rPr>
          <t>ColdFusion must have the Tomcat DefaultServlet debug parameter disabled.</t>
        </r>
      </text>
    </comment>
    <comment ref="V39" authorId="0" shapeId="0" xr:uid="{00000000-0006-0000-0400-000043000000}">
      <text>
        <r>
          <rPr>
            <sz val="11"/>
            <rFont val="Calibri"/>
          </rPr>
          <t>ColdFusion must execute as a nonprivileged user.</t>
        </r>
      </text>
    </comment>
    <comment ref="W39" authorId="0" shapeId="0" xr:uid="{00000000-0006-0000-0400-000044000000}">
      <text>
        <r>
          <rPr>
            <sz val="11"/>
            <rFont val="Calibri"/>
          </rPr>
          <t>ColdFusion must have CFIDE blocked in the uriworkermap.properties file.</t>
        </r>
      </text>
    </comment>
    <comment ref="X39" authorId="0" shapeId="0" xr:uid="{00000000-0006-0000-0400-000045000000}">
      <text>
        <r>
          <rPr>
            <sz val="11"/>
            <rFont val="Calibri"/>
          </rPr>
          <t>ColdFusion must not install the Performance Monitoring Toolset (PMT) Agent Package.</t>
        </r>
      </text>
    </comment>
    <comment ref="J46" authorId="0" shapeId="0" xr:uid="{00000000-0006-0000-0400-000046000000}">
      <text>
        <r>
          <rPr>
            <sz val="11"/>
            <rFont val="Calibri"/>
          </rPr>
          <t>The ColdFusion Root Administrator account must have a unique username.</t>
        </r>
      </text>
    </comment>
    <comment ref="J48" authorId="0" shapeId="0" xr:uid="{00000000-0006-0000-0400-000047000000}">
      <text>
        <r>
          <rPr>
            <sz val="11"/>
            <rFont val="Calibri"/>
          </rPr>
          <t>ColdFusion must limit concurrent sessions to the Administrator Console.</t>
        </r>
      </text>
    </comment>
    <comment ref="K48" authorId="0" shapeId="0" xr:uid="{00000000-0006-0000-0400-000048000000}">
      <text>
        <r>
          <rPr>
            <sz val="11"/>
            <rFont val="Calibri"/>
          </rPr>
          <t>ColdFusion must execute as a nonprivileged user.</t>
        </r>
      </text>
    </comment>
    <comment ref="J50" authorId="0" shapeId="0" xr:uid="{00000000-0006-0000-0400-000049000000}">
      <text>
        <r>
          <rPr>
            <sz val="11"/>
            <rFont val="Calibri"/>
          </rPr>
          <t>ColdFusion must not have local users.</t>
        </r>
      </text>
    </comment>
    <comment ref="K50" authorId="0" shapeId="0" xr:uid="{00000000-0006-0000-0400-00004A000000}">
      <text>
        <r>
          <rPr>
            <sz val="11"/>
            <rFont val="Calibri"/>
          </rPr>
          <t>ColdFusion must be using an enterprise solution for authentication.</t>
        </r>
      </text>
    </comment>
    <comment ref="J54" authorId="0" shapeId="0" xr:uid="{00000000-0006-0000-0400-00004B000000}">
      <text>
        <r>
          <rPr>
            <sz val="11"/>
            <rFont val="Calibri"/>
          </rPr>
          <t>ColdFusion must require enforced authentication.</t>
        </r>
      </text>
    </comment>
    <comment ref="K54" authorId="0" shapeId="0" xr:uid="{00000000-0006-0000-0400-00004C000000}">
      <text>
        <r>
          <rPr>
            <sz val="11"/>
            <rFont val="Calibri"/>
          </rPr>
          <t>For PKI-based authentication, ColdFusion must implement a local cache of revocation data to support path discovery and validation in case of the inability to access revocation information via the network.</t>
        </r>
      </text>
    </comment>
    <comment ref="J58" authorId="0" shapeId="0" xr:uid="{00000000-0006-0000-0400-00004D000000}">
      <text>
        <r>
          <rPr>
            <sz val="11"/>
            <rFont val="Calibri"/>
          </rPr>
          <t>ColdFusion must require enforced authentication.</t>
        </r>
      </text>
    </comment>
    <comment ref="K58" authorId="0" shapeId="0" xr:uid="{00000000-0006-0000-0400-00004E000000}">
      <text>
        <r>
          <rPr>
            <sz val="11"/>
            <rFont val="Calibri"/>
          </rPr>
          <t>ColdFusion must not have local users.</t>
        </r>
      </text>
    </comment>
    <comment ref="L58" authorId="0" shapeId="0" xr:uid="{00000000-0006-0000-0400-00004F000000}">
      <text>
        <r>
          <rPr>
            <sz val="11"/>
            <rFont val="Calibri"/>
          </rPr>
          <t>ColdFusion must restrict unauthorized remote access to the ColdFusion Administrator Console and ensure all ports used are approved and properly secured.</t>
        </r>
      </text>
    </comment>
    <comment ref="M58" authorId="0" shapeId="0" xr:uid="{00000000-0006-0000-0400-000050000000}">
      <text>
        <r>
          <rPr>
            <sz val="11"/>
            <rFont val="Calibri"/>
          </rPr>
          <t>ColdFusion must be using an enterprise solution for authentication.</t>
        </r>
      </text>
    </comment>
    <comment ref="N58" authorId="0" shapeId="0" xr:uid="{00000000-0006-0000-0400-000051000000}">
      <text>
        <r>
          <rPr>
            <sz val="11"/>
            <rFont val="Calibri"/>
          </rPr>
          <t>ColdFusion must control remote access to the Administrator Console.</t>
        </r>
      </text>
    </comment>
    <comment ref="J59" authorId="0" shapeId="0" xr:uid="{00000000-0006-0000-0400-000052000000}">
      <text>
        <r>
          <rPr>
            <sz val="11"/>
            <rFont val="Calibri"/>
          </rPr>
          <t>ColdFusion must limit concurrent sessions to the Administrator Console.</t>
        </r>
      </text>
    </comment>
    <comment ref="K59" authorId="0" shapeId="0" xr:uid="{00000000-0006-0000-0400-000053000000}">
      <text>
        <r>
          <rPr>
            <sz val="11"/>
            <rFont val="Calibri"/>
          </rPr>
          <t>ColdFusion must protect newly created objects.</t>
        </r>
      </text>
    </comment>
    <comment ref="J61" authorId="0" shapeId="0" xr:uid="{00000000-0006-0000-0400-000054000000}">
      <text>
        <r>
          <rPr>
            <sz val="11"/>
            <rFont val="Calibri"/>
          </rPr>
          <t>ColdFusion must have notifications enabled when a server update is available.</t>
        </r>
      </text>
    </comment>
    <comment ref="J64" authorId="0" shapeId="0" xr:uid="{00000000-0006-0000-0400-000055000000}">
      <text>
        <r>
          <rPr>
            <sz val="11"/>
            <rFont val="Calibri"/>
          </rPr>
          <t>ColdFusion must be set to automatically check for updates.</t>
        </r>
      </text>
    </comment>
    <comment ref="K64" authorId="0" shapeId="0" xr:uid="{00000000-0006-0000-0400-000056000000}">
      <text>
        <r>
          <rPr>
            <sz val="11"/>
            <rFont val="Calibri"/>
          </rPr>
          <t>Installed versions of ColdFusion must be supported by the vendor.</t>
        </r>
      </text>
    </comment>
    <comment ref="L64" authorId="0" shapeId="0" xr:uid="{00000000-0006-0000-0400-000057000000}">
      <text>
        <r>
          <rPr>
            <sz val="11"/>
            <rFont val="Calibri"/>
          </rPr>
          <t>ColdFusion must have the Java Runtime Environment (JRE) updated to the latest version.</t>
        </r>
      </text>
    </comment>
    <comment ref="J70" authorId="0" shapeId="0" xr:uid="{00000000-0006-0000-0400-000058000000}">
      <text>
        <r>
          <rPr>
            <sz val="11"/>
            <rFont val="Calibri"/>
          </rPr>
          <t>ColdFusion must produce log records containing information to establish what type of events occurred.</t>
        </r>
      </text>
    </comment>
    <comment ref="K70" authorId="0" shapeId="0" xr:uid="{00000000-0006-0000-0400-000059000000}">
      <text>
        <r>
          <rPr>
            <sz val="11"/>
            <rFont val="Calibri"/>
          </rPr>
          <t>ColdFusion must log scheduled tasks.</t>
        </r>
      </text>
    </comment>
    <comment ref="L70" authorId="0" shapeId="0" xr:uid="{00000000-0006-0000-0400-00005A000000}">
      <text>
        <r>
          <rPr>
            <sz val="11"/>
            <rFont val="Calibri"/>
          </rPr>
          <t>The ColdFusion log information must be protected from any type of unauthorized read access by having file ownership set properly.</t>
        </r>
      </text>
    </comment>
    <comment ref="M70" authorId="0" shapeId="0" xr:uid="{00000000-0006-0000-0400-00005B000000}">
      <text>
        <r>
          <rPr>
            <sz val="11"/>
            <rFont val="Calibri"/>
          </rPr>
          <t>The ColdFusion file ownership and permissions must be restricted to prevent unauthorized access to log tools.</t>
        </r>
      </text>
    </comment>
    <comment ref="J71" authorId="0" shapeId="0" xr:uid="{00000000-0006-0000-0400-00005C000000}">
      <text>
        <r>
          <rPr>
            <sz val="11"/>
            <rFont val="Calibri"/>
          </rPr>
          <t>The ColdFusion log information must be protected from any type of unauthorized read access by having file ownership set properly.</t>
        </r>
      </text>
    </comment>
    <comment ref="K71" authorId="0" shapeId="0" xr:uid="{00000000-0006-0000-0400-00005D000000}">
      <text>
        <r>
          <rPr>
            <sz val="11"/>
            <rFont val="Calibri"/>
          </rPr>
          <t>ColdFusion must allocate log record storage capacity.</t>
        </r>
      </text>
    </comment>
    <comment ref="J72" authorId="0" shapeId="0" xr:uid="{00000000-0006-0000-0400-00005E000000}">
      <text>
        <r>
          <rPr>
            <sz val="11"/>
            <rFont val="Calibri"/>
          </rPr>
          <t>ColdFusion must record time stamps for log records that can be mapped system time.</t>
        </r>
      </text>
    </comment>
    <comment ref="J73" authorId="0" shapeId="0" xr:uid="{00000000-0006-0000-0400-00005F000000}">
      <text>
        <r>
          <rPr>
            <sz val="11"/>
            <rFont val="Calibri"/>
          </rPr>
          <t>ColdFusion must produce log records containing information to establish what type of events occurred.</t>
        </r>
      </text>
    </comment>
    <comment ref="K73" authorId="0" shapeId="0" xr:uid="{00000000-0006-0000-0400-000060000000}">
      <text>
        <r>
          <rPr>
            <sz val="11"/>
            <rFont val="Calibri"/>
          </rPr>
          <t>ColdFusion must log scheduled tasks.</t>
        </r>
      </text>
    </comment>
    <comment ref="J77" authorId="0" shapeId="0" xr:uid="{00000000-0006-0000-0400-000061000000}">
      <text>
        <r>
          <rPr>
            <sz val="11"/>
            <rFont val="Calibri"/>
          </rPr>
          <t>ColdFusion must be configured to support integration with a third-party Security Information and Event Management (SIEM) to support notifications.</t>
        </r>
      </text>
    </comment>
    <comment ref="J101" authorId="0" shapeId="0" xr:uid="{00000000-0006-0000-0400-000062000000}">
      <text>
        <r>
          <rPr>
            <sz val="11"/>
            <rFont val="Calibri"/>
          </rPr>
          <t>ColdFusion systems must provide clustering.</t>
        </r>
      </text>
    </comment>
    <comment ref="J105" authorId="0" shapeId="0" xr:uid="{00000000-0006-0000-0400-000063000000}">
      <text>
        <r>
          <rPr>
            <sz val="11"/>
            <rFont val="Calibri"/>
          </rPr>
          <t>The ColdFusion Administrator Console must be hosted on a management network.</t>
        </r>
      </text>
    </comment>
    <comment ref="K105" authorId="0" shapeId="0" xr:uid="{00000000-0006-0000-0400-000064000000}">
      <text>
        <r>
          <rPr>
            <sz val="11"/>
            <rFont val="Calibri"/>
          </rPr>
          <t>ColdFusion must separate the hosted application from the web server.</t>
        </r>
      </text>
    </comment>
    <comment ref="J113" authorId="0" shapeId="0" xr:uid="{00000000-0006-0000-0400-000065000000}">
      <text>
        <r>
          <rPr>
            <sz val="11"/>
            <rFont val="Calibri"/>
          </rPr>
          <t>ColdFusion must be configured to support integration with a third-party Security Information and Event Management (SIEM) to support notifications.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ColdFusion must limit concurrent sessions to the Administrator Console.</t>
        </r>
      </text>
    </comment>
    <comment ref="I2" authorId="0" shapeId="0" xr:uid="{00000000-0006-0000-0500-000002000000}">
      <text>
        <r>
          <rPr>
            <sz val="11"/>
            <rFont val="Calibri"/>
          </rPr>
          <t>ColdFusion must set a maximum session timeout value.</t>
        </r>
      </text>
    </comment>
    <comment ref="H6" authorId="0" shapeId="0" xr:uid="{00000000-0006-0000-0500-000003000000}">
      <text>
        <r>
          <rPr>
            <sz val="11"/>
            <rFont val="Calibri"/>
          </rPr>
          <t>ColdFusion must have sandboxes enabled and defined.</t>
        </r>
      </text>
    </comment>
    <comment ref="H7" authorId="0" shapeId="0" xr:uid="{00000000-0006-0000-0500-000004000000}">
      <text>
        <r>
          <rPr>
            <sz val="11"/>
            <rFont val="Calibri"/>
          </rPr>
          <t>ColdFusion must produce log records containing information to establish what type of events occurred.</t>
        </r>
      </text>
    </comment>
    <comment ref="I7" authorId="0" shapeId="0" xr:uid="{00000000-0006-0000-0500-000009000000}">
      <text>
        <r>
          <rPr>
            <sz val="11"/>
            <rFont val="Calibri"/>
          </rPr>
          <t>ColdFusion must log scheduled tasks.</t>
        </r>
      </text>
    </comment>
    <comment ref="J7" authorId="0" shapeId="0" xr:uid="{00000000-0006-0000-0500-000005000000}">
      <text>
        <r>
          <rPr>
            <sz val="11"/>
            <rFont val="Calibri"/>
          </rPr>
          <t>The ColdFusion log information must be protected from any type of unauthorized read access by having file ownership set properly.</t>
        </r>
      </text>
    </comment>
    <comment ref="K7" authorId="0" shapeId="0" xr:uid="{00000000-0006-0000-0500-000006000000}">
      <text>
        <r>
          <rPr>
            <sz val="11"/>
            <rFont val="Calibri"/>
          </rPr>
          <t>ColdFusion must be configured to support integration with a third-party Security Information and Event Management (SIEM) to support notifications.</t>
        </r>
      </text>
    </comment>
    <comment ref="L7" authorId="0" shapeId="0" xr:uid="{00000000-0006-0000-0500-000007000000}">
      <text>
        <r>
          <rPr>
            <sz val="11"/>
            <rFont val="Calibri"/>
          </rPr>
          <t>ColdFusion must allocate log record storage capacity.</t>
        </r>
      </text>
    </comment>
    <comment ref="M7" authorId="0" shapeId="0" xr:uid="{00000000-0006-0000-0500-000008000000}">
      <text>
        <r>
          <rPr>
            <sz val="11"/>
            <rFont val="Calibri"/>
          </rPr>
          <t>ColdFusion must record time stamps for log records that can be mapped system time.</t>
        </r>
      </text>
    </comment>
    <comment ref="H10" authorId="0" shapeId="0" xr:uid="{00000000-0006-0000-0500-00000A000000}">
      <text>
        <r>
          <rPr>
            <sz val="11"/>
            <rFont val="Calibri"/>
          </rPr>
          <t>Before installing or upgrading ColdFusion, the integrity of the installation package must be manually verified.</t>
        </r>
      </text>
    </comment>
    <comment ref="H12" authorId="0" shapeId="0" xr:uid="{00000000-0006-0000-0500-00000B000000}">
      <text>
        <r>
          <rPr>
            <sz val="11"/>
            <rFont val="Calibri"/>
          </rPr>
          <t>ColdFusion systems must provide clustering.</t>
        </r>
      </text>
    </comment>
    <comment ref="H14" authorId="0" shapeId="0" xr:uid="{00000000-0006-0000-0500-00000C000000}">
      <text>
        <r>
          <rPr>
            <sz val="11"/>
            <rFont val="Calibri"/>
          </rPr>
          <t>ColdFusion must have Event Gateway Services disabled when not in use.</t>
        </r>
      </text>
    </comment>
    <comment ref="I14" authorId="0" shapeId="0" xr:uid="{00000000-0006-0000-0500-000014000000}">
      <text>
        <r>
          <rPr>
            <sz val="11"/>
            <rFont val="Calibri"/>
          </rPr>
          <t>ColdFusion must have Remote Development Services (RDS) disabled.</t>
        </r>
      </text>
    </comment>
    <comment ref="J14" authorId="0" shapeId="0" xr:uid="{00000000-0006-0000-0500-000015000000}">
      <text>
        <r>
          <rPr>
            <sz val="11"/>
            <rFont val="Calibri"/>
          </rPr>
          <t>ColdFusion must have example services removed.</t>
        </r>
      </text>
    </comment>
    <comment ref="K14" authorId="0" shapeId="0" xr:uid="{00000000-0006-0000-0500-000016000000}">
      <text>
        <r>
          <rPr>
            <sz val="11"/>
            <rFont val="Calibri"/>
          </rPr>
          <t>ColdFusion must disable all remote and client-side debugging features, including Remote Inspection, Robust Exception Information, AJAX Debug Log Window, and Line Debugging.</t>
        </r>
      </text>
    </comment>
    <comment ref="L14" authorId="0" shapeId="0" xr:uid="{00000000-0006-0000-0500-000017000000}">
      <text>
        <r>
          <rPr>
            <sz val="11"/>
            <rFont val="Calibri"/>
          </rPr>
          <t>ColdFusion must have any unused mappings removed.</t>
        </r>
      </text>
    </comment>
    <comment ref="M14" authorId="0" shapeId="0" xr:uid="{00000000-0006-0000-0500-000018000000}">
      <text>
        <r>
          <rPr>
            <sz val="11"/>
            <rFont val="Calibri"/>
          </rPr>
          <t>ColdFusion must have Central Configuration Server (CCS) disabled.</t>
        </r>
      </text>
    </comment>
    <comment ref="N14" authorId="0" shapeId="0" xr:uid="{00000000-0006-0000-0500-00000D000000}">
      <text>
        <r>
          <rPr>
            <sz val="11"/>
            <rFont val="Calibri"/>
          </rPr>
          <t>ColdFusion must have only approved Tomcat connectors enabled.</t>
        </r>
      </text>
    </comment>
    <comment ref="O14" authorId="0" shapeId="0" xr:uid="{00000000-0006-0000-0500-00000E000000}">
      <text>
        <r>
          <rPr>
            <sz val="11"/>
            <rFont val="Calibri"/>
          </rPr>
          <t>ColdFusion must have the sample data directories removed.</t>
        </r>
      </text>
    </comment>
    <comment ref="P14" authorId="0" shapeId="0" xr:uid="{00000000-0006-0000-0500-00000F000000}">
      <text>
        <r>
          <rPr>
            <sz val="11"/>
            <rFont val="Calibri"/>
          </rPr>
          <t>ColdFusion must have the CFSTAT feature disabled when not in use.</t>
        </r>
      </text>
    </comment>
    <comment ref="Q14" authorId="0" shapeId="0" xr:uid="{00000000-0006-0000-0500-000010000000}">
      <text>
        <r>
          <rPr>
            <sz val="11"/>
            <rFont val="Calibri"/>
          </rPr>
          <t>ColdFusion must disable the In-Memory File System.</t>
        </r>
      </text>
    </comment>
    <comment ref="R14" authorId="0" shapeId="0" xr:uid="{00000000-0006-0000-0500-000011000000}">
      <text>
        <r>
          <rPr>
            <sz val="11"/>
            <rFont val="Calibri"/>
          </rPr>
          <t>ColdFusion must have the Tomcat DefaultServlet debug parameter disabled.</t>
        </r>
      </text>
    </comment>
    <comment ref="S14" authorId="0" shapeId="0" xr:uid="{00000000-0006-0000-0500-000012000000}">
      <text>
        <r>
          <rPr>
            <sz val="11"/>
            <rFont val="Calibri"/>
          </rPr>
          <t>ColdFusion Backup Directory must be deleted.</t>
        </r>
      </text>
    </comment>
    <comment ref="T14" authorId="0" shapeId="0" xr:uid="{00000000-0006-0000-0500-000013000000}">
      <text>
        <r>
          <rPr>
            <sz val="11"/>
            <rFont val="Calibri"/>
          </rPr>
          <t>ColdFusion must not install the Performance Monitoring Toolset (PMT) Agent Package.</t>
        </r>
      </text>
    </comment>
    <comment ref="H16" authorId="0" shapeId="0" xr:uid="{00000000-0006-0000-0500-000019000000}">
      <text>
        <r>
          <rPr>
            <sz val="11"/>
            <rFont val="Calibri"/>
          </rPr>
          <t>The ColdFusion built-in Tomcat Web Server must use FIPS-validated ciphers on secured connectors.</t>
        </r>
      </text>
    </comment>
    <comment ref="I16" authorId="0" shapeId="0" xr:uid="{00000000-0006-0000-0500-000022000000}">
      <text>
        <r>
          <rPr>
            <sz val="11"/>
            <rFont val="Calibri"/>
          </rPr>
          <t>Web services using Simple Object Access Protocol (SOAP) to access sensitive data must be secured with WS-Security.</t>
        </r>
      </text>
    </comment>
    <comment ref="J16" authorId="0" shapeId="0" xr:uid="{00000000-0006-0000-0500-000023000000}">
      <text>
        <r>
          <rPr>
            <sz val="11"/>
            <rFont val="Calibri"/>
          </rPr>
          <t>ColdFusion must store only encrypted representations of passwords.</t>
        </r>
      </text>
    </comment>
    <comment ref="K16" authorId="0" shapeId="0" xr:uid="{00000000-0006-0000-0500-000024000000}">
      <text>
        <r>
          <rPr>
            <sz val="11"/>
            <rFont val="Calibri"/>
          </rPr>
          <t>ColdFusion must transmit only encrypted representations of passwords to NoSQL data sources.</t>
        </r>
      </text>
    </comment>
    <comment ref="L16" authorId="0" shapeId="0" xr:uid="{00000000-0006-0000-0500-000025000000}">
      <text>
        <r>
          <rPr>
            <sz val="11"/>
            <rFont val="Calibri"/>
          </rPr>
          <t>ColdFusion must only transmit encrypted representations of passwords to the Solr Server.</t>
        </r>
      </text>
    </comment>
    <comment ref="M16" authorId="0" shapeId="0" xr:uid="{00000000-0006-0000-0500-000026000000}">
      <text>
        <r>
          <rPr>
            <sz val="11"/>
            <rFont val="Calibri"/>
          </rPr>
          <t>ColdFusion must transmit only encrypted representations of passwords to the mail server.</t>
        </r>
      </text>
    </comment>
    <comment ref="N16" authorId="0" shapeId="0" xr:uid="{00000000-0006-0000-0500-000027000000}">
      <text>
        <r>
          <rPr>
            <sz val="11"/>
            <rFont val="Calibri"/>
          </rPr>
          <t>ColdFusion must only transmit encrypted representations of passwords to the caching server.</t>
        </r>
      </text>
    </comment>
    <comment ref="O16" authorId="0" shapeId="0" xr:uid="{00000000-0006-0000-0500-000028000000}">
      <text>
        <r>
          <rPr>
            <sz val="11"/>
            <rFont val="Calibri"/>
          </rPr>
          <t>JVM Arguments must be configured for encryption.</t>
        </r>
      </text>
    </comment>
    <comment ref="P16" authorId="0" shapeId="0" xr:uid="{00000000-0006-0000-0500-000029000000}">
      <text>
        <r>
          <rPr>
            <sz val="11"/>
            <rFont val="Calibri"/>
          </rPr>
          <t>ColdFusion must be configured to use only DOD-approved keystores and truststores containing certificates issued by a DOD Public Key Infrastructure (PKI) Certificate Authority (CA), and all keystore and truststore files must be protected by file system permissions that prevent unauthorized access or modification.</t>
        </r>
      </text>
    </comment>
    <comment ref="Q16" authorId="0" shapeId="0" xr:uid="{00000000-0006-0000-0500-00002A000000}">
      <text>
        <r>
          <rPr>
            <sz val="11"/>
            <rFont val="Calibri"/>
          </rPr>
          <t>ColdFusion must be configured to mutually authenticate connecting proxies and load balancers.</t>
        </r>
      </text>
    </comment>
    <comment ref="R16" authorId="0" shapeId="0" xr:uid="{00000000-0006-0000-0500-00002B000000}">
      <text>
        <r>
          <rPr>
            <sz val="11"/>
            <rFont val="Calibri"/>
          </rPr>
          <t>ColdFusion must generate a unique session identifier using a FIPS 140-2/140-3 or higher approved random number generator.</t>
        </r>
      </text>
    </comment>
    <comment ref="S16" authorId="0" shapeId="0" xr:uid="{00000000-0006-0000-0500-00002C000000}">
      <text>
        <r>
          <rPr>
            <sz val="11"/>
            <rFont val="Calibri"/>
          </rPr>
          <t>ColdFusion must not store user information in the server registry.</t>
        </r>
      </text>
    </comment>
    <comment ref="T16" authorId="0" shapeId="0" xr:uid="{00000000-0006-0000-0500-00002D000000}">
      <text>
        <r>
          <rPr>
            <sz val="11"/>
            <rFont val="Calibri"/>
          </rPr>
          <t>JVM Arguments must be configured for Transport Layer Security (TLS) 1.2 or higher.</t>
        </r>
      </text>
    </comment>
    <comment ref="U16" authorId="0" shapeId="0" xr:uid="{00000000-0006-0000-0500-00001A000000}">
      <text>
        <r>
          <rPr>
            <sz val="11"/>
            <rFont val="Calibri"/>
          </rPr>
          <t>ColdFusion must configure Lightweight Directory Access Protocol (LDAP) for Transport Layer Security (TLS).</t>
        </r>
      </text>
    </comment>
    <comment ref="V16" authorId="0" shapeId="0" xr:uid="{00000000-0006-0000-0500-00001B000000}">
      <text>
        <r>
          <rPr>
            <sz val="11"/>
            <rFont val="Calibri"/>
          </rPr>
          <t>ColdFusion must remove all export ciphers to protect the confidentiality and integrity of transmitted information.</t>
        </r>
      </text>
    </comment>
    <comment ref="W16" authorId="0" shapeId="0" xr:uid="{00000000-0006-0000-0500-00001C000000}">
      <text>
        <r>
          <rPr>
            <sz val="11"/>
            <rFont val="Calibri"/>
          </rPr>
          <t>JVM arguments must be configured to use approved cryptographic mechanisms to protect data in transit.</t>
        </r>
      </text>
    </comment>
    <comment ref="X16" authorId="0" shapeId="0" xr:uid="{00000000-0006-0000-0500-00001D000000}">
      <text>
        <r>
          <rPr>
            <sz val="11"/>
            <rFont val="Calibri"/>
          </rPr>
          <t>ColdFusion must encrypt patch retrieval.</t>
        </r>
      </text>
    </comment>
    <comment ref="Y16" authorId="0" shapeId="0" xr:uid="{00000000-0006-0000-0500-00001E000000}">
      <text>
        <r>
          <rPr>
            <sz val="11"/>
            <rFont val="Calibri"/>
          </rPr>
          <t>ColdFusion must ensure that ColdFusion Package Manager (cfpm) packages are transmitted using encrypted protocols.</t>
        </r>
      </text>
    </comment>
    <comment ref="Z16" authorId="0" shapeId="0" xr:uid="{00000000-0006-0000-0500-00001F000000}">
      <text>
        <r>
          <rPr>
            <sz val="11"/>
            <rFont val="Calibri"/>
          </rPr>
          <t>The ColdFusion administrator must be using HTTPS to maintain the confidentiality and integrity of information during reception.</t>
        </r>
      </text>
    </comment>
    <comment ref="AA16" authorId="0" shapeId="0" xr:uid="{00000000-0006-0000-0500-000020000000}">
      <text>
        <r>
          <rPr>
            <sz val="11"/>
            <rFont val="Calibri"/>
          </rPr>
          <t>ColdFusion must be configured to set the Secure attribute on session cookies to ensure that cookies are only transmitted over secure HTTPS connections.</t>
        </r>
      </text>
    </comment>
    <comment ref="AB16" authorId="0" shapeId="0" xr:uid="{00000000-0006-0000-0500-000021000000}">
      <text>
        <r>
          <rPr>
            <sz val="11"/>
            <rFont val="Calibri"/>
          </rPr>
          <t>ColdFusion must include only approved trust anchors in trust stores or certificate stores managed by the organization.</t>
        </r>
      </text>
    </comment>
    <comment ref="H21" authorId="0" shapeId="0" xr:uid="{00000000-0006-0000-0500-00002E000000}">
      <text>
        <r>
          <rPr>
            <sz val="11"/>
            <rFont val="Calibri"/>
          </rPr>
          <t>ColdFusion must restrict unauthorized remote access to the ColdFusion Administrator Console and ensure all ports used are approved and properly secured.</t>
        </r>
      </text>
    </comment>
    <comment ref="I21" authorId="0" shapeId="0" xr:uid="{00000000-0006-0000-0500-00002F000000}">
      <text>
        <r>
          <rPr>
            <sz val="11"/>
            <rFont val="Calibri"/>
          </rPr>
          <t>ColdFusion must control remote access to the Administrator Console.</t>
        </r>
      </text>
    </comment>
    <comment ref="J21" authorId="0" shapeId="0" xr:uid="{00000000-0006-0000-0500-000030000000}">
      <text>
        <r>
          <rPr>
            <sz val="11"/>
            <rFont val="Calibri"/>
          </rPr>
          <t>ColdFusion must control remote access to Exposed Services.</t>
        </r>
      </text>
    </comment>
    <comment ref="K21" authorId="0" shapeId="0" xr:uid="{00000000-0006-0000-0500-000031000000}">
      <text>
        <r>
          <rPr>
            <sz val="11"/>
            <rFont val="Calibri"/>
          </rPr>
          <t>ColdFusion must have CFIDE blocked in the uriworkermap.properties file.</t>
        </r>
      </text>
    </comment>
    <comment ref="H24" authorId="0" shapeId="0" xr:uid="{00000000-0006-0000-0500-000032000000}">
      <text>
        <r>
          <rPr>
            <sz val="11"/>
            <rFont val="Calibri"/>
          </rPr>
          <t>ColdFusion must require enforced authentication.</t>
        </r>
      </text>
    </comment>
    <comment ref="I24" authorId="0" shapeId="0" xr:uid="{00000000-0006-0000-0500-000033000000}">
      <text>
        <r>
          <rPr>
            <sz val="11"/>
            <rFont val="Calibri"/>
          </rPr>
          <t>ColdFusion must be using an enterprise solution for authentication.</t>
        </r>
      </text>
    </comment>
    <comment ref="J24" authorId="0" shapeId="0" xr:uid="{00000000-0006-0000-0500-000034000000}">
      <text>
        <r>
          <rPr>
            <sz val="11"/>
            <rFont val="Calibri"/>
          </rPr>
          <t>For PKI-based authentication, ColdFusion must implement a local cache of revocation data to support path discovery and validation in case of the inability to access revocation information via the network.</t>
        </r>
      </text>
    </comment>
    <comment ref="H26" authorId="0" shapeId="0" xr:uid="{00000000-0006-0000-0500-000035000000}">
      <text>
        <r>
          <rPr>
            <sz val="11"/>
            <rFont val="Calibri"/>
          </rPr>
          <t>ColdFusion must restrict unauthorized remote access to the ColdFusion Administrator Console and ensure all ports used are approved and properly secured.</t>
        </r>
      </text>
    </comment>
    <comment ref="I26" authorId="0" shapeId="0" xr:uid="{00000000-0006-0000-0500-000036000000}">
      <text>
        <r>
          <rPr>
            <sz val="11"/>
            <rFont val="Calibri"/>
          </rPr>
          <t>The ColdFusion Administrator Console must be hosted on a management network.</t>
        </r>
      </text>
    </comment>
    <comment ref="J26" authorId="0" shapeId="0" xr:uid="{00000000-0006-0000-0500-000037000000}">
      <text>
        <r>
          <rPr>
            <sz val="11"/>
            <rFont val="Calibri"/>
          </rPr>
          <t>ColdFusion must separate the hosted application from the web server.</t>
        </r>
      </text>
    </comment>
    <comment ref="K26" authorId="0" shapeId="0" xr:uid="{00000000-0006-0000-0500-000038000000}">
      <text>
        <r>
          <rPr>
            <sz val="11"/>
            <rFont val="Calibri"/>
          </rPr>
          <t>ColdFusion must control remote access to the Administrator Console.</t>
        </r>
      </text>
    </comment>
    <comment ref="L26" authorId="0" shapeId="0" xr:uid="{00000000-0006-0000-0500-000039000000}">
      <text>
        <r>
          <rPr>
            <sz val="11"/>
            <rFont val="Calibri"/>
          </rPr>
          <t>ColdFusion must control remote access to Exposed Services.</t>
        </r>
      </text>
    </comment>
    <comment ref="M26" authorId="0" shapeId="0" xr:uid="{00000000-0006-0000-0500-00003A000000}">
      <text>
        <r>
          <rPr>
            <sz val="11"/>
            <rFont val="Calibri"/>
          </rPr>
          <t>ColdFusion must have CFIDE blocked in the uriworkermap.properties file.</t>
        </r>
      </text>
    </comment>
    <comment ref="H29" authorId="0" shapeId="0" xr:uid="{00000000-0006-0000-0500-00003B000000}">
      <text>
        <r>
          <rPr>
            <sz val="11"/>
            <rFont val="Calibri"/>
          </rPr>
          <t>ColdFusion must require enforced authentication.</t>
        </r>
      </text>
    </comment>
    <comment ref="I29" authorId="0" shapeId="0" xr:uid="{00000000-0006-0000-0500-00003C000000}">
      <text>
        <r>
          <rPr>
            <sz val="11"/>
            <rFont val="Calibri"/>
          </rPr>
          <t>ColdFusion must not have local users.</t>
        </r>
      </text>
    </comment>
    <comment ref="J29" authorId="0" shapeId="0" xr:uid="{00000000-0006-0000-0500-00003D000000}">
      <text>
        <r>
          <rPr>
            <sz val="11"/>
            <rFont val="Calibri"/>
          </rPr>
          <t>ColdFusion must store only encrypted representations of passwords.</t>
        </r>
      </text>
    </comment>
    <comment ref="K29" authorId="0" shapeId="0" xr:uid="{00000000-0006-0000-0500-00003E000000}">
      <text>
        <r>
          <rPr>
            <sz val="11"/>
            <rFont val="Calibri"/>
          </rPr>
          <t>The ColdFusion Root Administrator account must have a unique username.</t>
        </r>
      </text>
    </comment>
    <comment ref="H31" authorId="0" shapeId="0" xr:uid="{00000000-0006-0000-0500-00003F000000}">
      <text>
        <r>
          <rPr>
            <sz val="11"/>
            <rFont val="Calibri"/>
          </rPr>
          <t>ColdFusion must not have local users.</t>
        </r>
      </text>
    </comment>
    <comment ref="I31" authorId="0" shapeId="0" xr:uid="{00000000-0006-0000-0500-000040000000}">
      <text>
        <r>
          <rPr>
            <sz val="11"/>
            <rFont val="Calibri"/>
          </rPr>
          <t>ColdFusion must be using an enterprise solution for authentication.</t>
        </r>
      </text>
    </comment>
    <comment ref="J31" authorId="0" shapeId="0" xr:uid="{00000000-0006-0000-0500-000041000000}">
      <text>
        <r>
          <rPr>
            <sz val="11"/>
            <rFont val="Calibri"/>
          </rPr>
          <t>ColdFusion must execute as a nonprivileged user.</t>
        </r>
      </text>
    </comment>
    <comment ref="K31" authorId="0" shapeId="0" xr:uid="{00000000-0006-0000-0500-000042000000}">
      <text>
        <r>
          <rPr>
            <sz val="11"/>
            <rFont val="Calibri"/>
          </rPr>
          <t>The ColdFusion Root Administrator account must have a unique username.</t>
        </r>
      </text>
    </comment>
    <comment ref="H34" authorId="0" shapeId="0" xr:uid="{00000000-0006-0000-0500-000043000000}">
      <text>
        <r>
          <rPr>
            <sz val="11"/>
            <rFont val="Calibri"/>
          </rPr>
          <t>The ColdFusion log information must be protected from any type of unauthorized read access by having file ownership set properly.</t>
        </r>
      </text>
    </comment>
    <comment ref="I34" authorId="0" shapeId="0" xr:uid="{00000000-0006-0000-0500-000044000000}">
      <text>
        <r>
          <rPr>
            <sz val="11"/>
            <rFont val="Calibri"/>
          </rPr>
          <t>The ColdFusion file ownership and permissions must be restricted to prevent unauthorized access to log tools.</t>
        </r>
      </text>
    </comment>
    <comment ref="J34" authorId="0" shapeId="0" xr:uid="{00000000-0006-0000-0500-000045000000}">
      <text>
        <r>
          <rPr>
            <sz val="11"/>
            <rFont val="Calibri"/>
          </rPr>
          <t>Critical ColdFusion directories must have secure file system permissions and ownership.</t>
        </r>
      </text>
    </comment>
    <comment ref="K34" authorId="0" shapeId="0" xr:uid="{00000000-0006-0000-0500-000046000000}">
      <text>
        <r>
          <rPr>
            <sz val="11"/>
            <rFont val="Calibri"/>
          </rPr>
          <t>ColdFusion Backup Directory must be deleted.</t>
        </r>
      </text>
    </comment>
    <comment ref="L34" authorId="0" shapeId="0" xr:uid="{00000000-0006-0000-0500-000047000000}">
      <text>
        <r>
          <rPr>
            <sz val="11"/>
            <rFont val="Calibri"/>
          </rPr>
          <t>ColdFusion must protect newly created objects.</t>
        </r>
      </text>
    </comment>
    <comment ref="H38" authorId="0" shapeId="0" xr:uid="{00000000-0006-0000-0500-000048000000}">
      <text>
        <r>
          <rPr>
            <sz val="11"/>
            <rFont val="Calibri"/>
          </rPr>
          <t>ColdFusion must configure WebSocket Service.</t>
        </r>
      </text>
    </comment>
    <comment ref="I38" authorId="0" shapeId="0" xr:uid="{00000000-0006-0000-0500-000049000000}">
      <text>
        <r>
          <rPr>
            <sz val="11"/>
            <rFont val="Calibri"/>
          </rPr>
          <t>ColdFusion must have Tomcat configured with deployXML disabled.</t>
        </r>
      </text>
    </comment>
    <comment ref="J38" authorId="0" shapeId="0" xr:uid="{00000000-0006-0000-0500-00004A000000}">
      <text>
        <r>
          <rPr>
            <sz val="11"/>
            <rFont val="Calibri"/>
          </rPr>
          <t>ColdFusion must be configured with autoDeploy disabled.</t>
        </r>
      </text>
    </comment>
    <comment ref="K38" authorId="0" shapeId="0" xr:uid="{00000000-0006-0000-0500-00004B000000}">
      <text>
        <r>
          <rPr>
            <sz val="11"/>
            <rFont val="Calibri"/>
          </rPr>
          <t>ColdFusion must be configured with secure and approved server settings to enforce application hardening, input validation, error handling, and protection against common web vulnerabilities.</t>
        </r>
      </text>
    </comment>
    <comment ref="L38" authorId="0" shapeId="0" xr:uid="{00000000-0006-0000-0500-00004C000000}">
      <text>
        <r>
          <rPr>
            <sz val="11"/>
            <rFont val="Calibri"/>
          </rPr>
          <t>The ColdFusion error messages must be restricted to only authorized users.</t>
        </r>
      </text>
    </comment>
    <comment ref="M38" authorId="0" shapeId="0" xr:uid="{00000000-0006-0000-0500-00004D000000}">
      <text>
        <r>
          <rPr>
            <sz val="11"/>
            <rFont val="Calibri"/>
          </rPr>
          <t>ColdFusion must set Request Tuning configurations.</t>
        </r>
      </text>
    </comment>
    <comment ref="N38" authorId="0" shapeId="0" xr:uid="{00000000-0006-0000-0500-00004E000000}">
      <text>
        <r>
          <rPr>
            <sz val="11"/>
            <rFont val="Calibri"/>
          </rPr>
          <t>ColdFusion must limit the maximum number of threads available for CFTHREAD.</t>
        </r>
      </text>
    </comment>
    <comment ref="O38" authorId="0" shapeId="0" xr:uid="{00000000-0006-0000-0500-00004F000000}">
      <text>
        <r>
          <rPr>
            <sz val="11"/>
            <rFont val="Calibri"/>
          </rPr>
          <t>ColdFusion must limit the maximum number of Web Service requests.</t>
        </r>
      </text>
    </comment>
    <comment ref="P38" authorId="0" shapeId="0" xr:uid="{00000000-0006-0000-0500-000050000000}">
      <text>
        <r>
          <rPr>
            <sz val="11"/>
            <rFont val="Calibri"/>
          </rPr>
          <t>ColdFusion must limit the maximum number of ColdFusion Component (CFC) function requests.</t>
        </r>
      </text>
    </comment>
    <comment ref="Q38" authorId="0" shapeId="0" xr:uid="{00000000-0006-0000-0500-000051000000}">
      <text>
        <r>
          <rPr>
            <sz val="11"/>
            <rFont val="Calibri"/>
          </rPr>
          <t>ColdFusion must configure Data Sources to limit SQL command and configure timeout.</t>
        </r>
      </text>
    </comment>
    <comment ref="R38" authorId="0" shapeId="0" xr:uid="{00000000-0006-0000-0500-000052000000}">
      <text>
        <r>
          <rPr>
            <sz val="11"/>
            <rFont val="Calibri"/>
          </rPr>
          <t>ColdFusion must limit the in-memory size of the virtual file system.</t>
        </r>
      </text>
    </comment>
    <comment ref="S38" authorId="0" shapeId="0" xr:uid="{00000000-0006-0000-0500-000053000000}">
      <text>
        <r>
          <rPr>
            <sz val="11"/>
            <rFont val="Calibri"/>
          </rPr>
          <t>ColdFusion must limit the default maximum thread count for parallel functions.</t>
        </r>
      </text>
    </comment>
    <comment ref="T38" authorId="0" shapeId="0" xr:uid="{00000000-0006-0000-0500-000054000000}">
      <text>
        <r>
          <rPr>
            <sz val="11"/>
            <rFont val="Calibri"/>
          </rPr>
          <t>ColdFusion must limit the maximum post data size.</t>
        </r>
      </text>
    </comment>
    <comment ref="U38" authorId="0" shapeId="0" xr:uid="{00000000-0006-0000-0500-000055000000}">
      <text>
        <r>
          <rPr>
            <sz val="11"/>
            <rFont val="Calibri"/>
          </rPr>
          <t>ColdFusion must limit the request throttle memory.</t>
        </r>
      </text>
    </comment>
    <comment ref="V38" authorId="0" shapeId="0" xr:uid="{00000000-0006-0000-0500-000056000000}">
      <text>
        <r>
          <rPr>
            <sz val="11"/>
            <rFont val="Calibri"/>
          </rPr>
          <t>ColdFusion must set an organization defined maximum number of cached templates.</t>
        </r>
      </text>
    </comment>
    <comment ref="W38" authorId="0" shapeId="0" xr:uid="{00000000-0006-0000-0500-000057000000}">
      <text>
        <r>
          <rPr>
            <sz val="11"/>
            <rFont val="Calibri"/>
          </rPr>
          <t>ColdFusion must set an organization defined maximum JVM heap size.</t>
        </r>
      </text>
    </comment>
    <comment ref="X38" authorId="0" shapeId="0" xr:uid="{00000000-0006-0000-0500-000058000000}">
      <text>
        <r>
          <rPr>
            <sz val="11"/>
            <rFont val="Calibri"/>
          </rPr>
          <t>ColdFusion must set a nonzero timeout for web services.</t>
        </r>
      </text>
    </comment>
    <comment ref="Y38" authorId="0" shapeId="0" xr:uid="{00000000-0006-0000-0500-000059000000}">
      <text>
        <r>
          <rPr>
            <sz val="11"/>
            <rFont val="Calibri"/>
          </rPr>
          <t>ColdFusion must be configured to set the cookie settings.</t>
        </r>
      </text>
    </comment>
    <comment ref="Z38" authorId="0" shapeId="0" xr:uid="{00000000-0006-0000-0500-00005A000000}">
      <text>
        <r>
          <rPr>
            <sz val="11"/>
            <rFont val="Calibri"/>
          </rPr>
          <t>ColdFusion must be configured to enable Cross-Origin Resource Sharing (CORS) to allow mobile applications to access resources from different origins securely.</t>
        </r>
      </text>
    </comment>
    <comment ref="AA38" authorId="0" shapeId="0" xr:uid="{00000000-0006-0000-0500-00005B000000}">
      <text>
        <r>
          <rPr>
            <sz val="11"/>
            <rFont val="Calibri"/>
          </rPr>
          <t>ColdFusion must be configured to set the HTTPOnly attribute on session cookies to prevent client-side scripts from accessing the cookies.</t>
        </r>
      </text>
    </comment>
    <comment ref="AB38" authorId="0" shapeId="0" xr:uid="{00000000-0006-0000-0500-00005C000000}">
      <text>
        <r>
          <rPr>
            <sz val="11"/>
            <rFont val="Calibri"/>
          </rPr>
          <t>ColdFusion must be configured to set the Secure attribute on session cookies to ensure that cookies are only transmitted over secure HTTPS connections.</t>
        </r>
      </text>
    </comment>
    <comment ref="H41" authorId="0" shapeId="0" xr:uid="{00000000-0006-0000-0500-00005D000000}">
      <text>
        <r>
          <rPr>
            <sz val="11"/>
            <rFont val="Calibri"/>
          </rPr>
          <t>ColdFusion must be set to automatically check for updates.</t>
        </r>
      </text>
    </comment>
    <comment ref="I41" authorId="0" shapeId="0" xr:uid="{00000000-0006-0000-0500-00005E000000}">
      <text>
        <r>
          <rPr>
            <sz val="11"/>
            <rFont val="Calibri"/>
          </rPr>
          <t>ColdFusion must have notifications enabled when a server update is available.</t>
        </r>
      </text>
    </comment>
    <comment ref="J41" authorId="0" shapeId="0" xr:uid="{00000000-0006-0000-0500-00005F000000}">
      <text>
        <r>
          <rPr>
            <sz val="11"/>
            <rFont val="Calibri"/>
          </rPr>
          <t>Installed versions of ColdFusion must be supported by the vendor.</t>
        </r>
      </text>
    </comment>
    <comment ref="K41" authorId="0" shapeId="0" xr:uid="{00000000-0006-0000-0500-000060000000}">
      <text>
        <r>
          <rPr>
            <sz val="11"/>
            <rFont val="Calibri"/>
          </rPr>
          <t>ColdFusion must have the Java Runtime Environment (JRE) updated to the latest version.</t>
        </r>
      </text>
    </comment>
    <comment ref="H43" authorId="0" shapeId="0" xr:uid="{00000000-0006-0000-0500-000061000000}">
      <text>
        <r>
          <rPr>
            <sz val="11"/>
            <rFont val="Calibri"/>
          </rPr>
          <t>ColdFusion must limit concurrent sessions to the Administrator Console.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ColdFusion must not have local users.</t>
        </r>
      </text>
    </comment>
    <comment ref="K3" authorId="0" shapeId="0" xr:uid="{00000000-0006-0000-0600-000002000000}">
      <text>
        <r>
          <rPr>
            <sz val="11"/>
            <rFont val="Calibri"/>
          </rPr>
          <t>The ColdFusion Root Administrator account must have a unique username.</t>
        </r>
      </text>
    </comment>
    <comment ref="J4" authorId="0" shapeId="0" xr:uid="{00000000-0006-0000-0600-000003000000}">
      <text>
        <r>
          <rPr>
            <sz val="11"/>
            <rFont val="Calibri"/>
          </rPr>
          <t>Critical ColdFusion directories must have secure file system permissions and ownership.</t>
        </r>
      </text>
    </comment>
    <comment ref="K4" authorId="0" shapeId="0" xr:uid="{00000000-0006-0000-0600-000005000000}">
      <text>
        <r>
          <rPr>
            <sz val="11"/>
            <rFont val="Calibri"/>
          </rPr>
          <t>ColdFusion must have sandboxes enabled and defined.</t>
        </r>
      </text>
    </comment>
    <comment ref="L4" authorId="0" shapeId="0" xr:uid="{00000000-0006-0000-0600-000004000000}">
      <text>
        <r>
          <rPr>
            <sz val="11"/>
            <rFont val="Calibri"/>
          </rPr>
          <t>ColdFusion must protect newly created objects.</t>
        </r>
      </text>
    </comment>
    <comment ref="J5" authorId="0" shapeId="0" xr:uid="{00000000-0006-0000-0600-000006000000}">
      <text>
        <r>
          <rPr>
            <sz val="11"/>
            <rFont val="Calibri"/>
          </rPr>
          <t>ColdFusion must restrict unauthorized remote access to the ColdFusion Administrator Console and ensure all ports used are approved and properly secured.</t>
        </r>
      </text>
    </comment>
    <comment ref="K5" authorId="0" shapeId="0" xr:uid="{00000000-0006-0000-0600-000007000000}">
      <text>
        <r>
          <rPr>
            <sz val="11"/>
            <rFont val="Calibri"/>
          </rPr>
          <t>ColdFusion must control remote access to the Administrator Console.</t>
        </r>
      </text>
    </comment>
    <comment ref="J8" authorId="0" shapeId="0" xr:uid="{00000000-0006-0000-0600-000008000000}">
      <text>
        <r>
          <rPr>
            <sz val="11"/>
            <rFont val="Calibri"/>
          </rPr>
          <t>ColdFusion must execute as a nonprivileged user.</t>
        </r>
      </text>
    </comment>
    <comment ref="J9" authorId="0" shapeId="0" xr:uid="{00000000-0006-0000-0600-000009000000}">
      <text>
        <r>
          <rPr>
            <sz val="11"/>
            <rFont val="Calibri"/>
          </rPr>
          <t>ColdFusion must execute as a nonprivileged user.</t>
        </r>
      </text>
    </comment>
    <comment ref="J10" authorId="0" shapeId="0" xr:uid="{00000000-0006-0000-0600-00000A000000}">
      <text>
        <r>
          <rPr>
            <sz val="11"/>
            <rFont val="Calibri"/>
          </rPr>
          <t>ColdFusion must limit concurrent sessions to the Administrator Console.</t>
        </r>
      </text>
    </comment>
    <comment ref="J12" authorId="0" shapeId="0" xr:uid="{00000000-0006-0000-0600-00000B000000}">
      <text>
        <r>
          <rPr>
            <sz val="11"/>
            <rFont val="Calibri"/>
          </rPr>
          <t>ColdFusion must set a maximum session timeout value.</t>
        </r>
      </text>
    </comment>
    <comment ref="J13" authorId="0" shapeId="0" xr:uid="{00000000-0006-0000-0600-00000C000000}">
      <text>
        <r>
          <rPr>
            <sz val="11"/>
            <rFont val="Calibri"/>
          </rPr>
          <t>ColdFusion must limit concurrent sessions to the Administrator Console.</t>
        </r>
      </text>
    </comment>
    <comment ref="K13" authorId="0" shapeId="0" xr:uid="{00000000-0006-0000-0600-00000D000000}">
      <text>
        <r>
          <rPr>
            <sz val="11"/>
            <rFont val="Calibri"/>
          </rPr>
          <t>ColdFusion must set a maximum session timeout value.</t>
        </r>
      </text>
    </comment>
    <comment ref="J14" authorId="0" shapeId="0" xr:uid="{00000000-0006-0000-0600-00000E000000}">
      <text>
        <r>
          <rPr>
            <sz val="11"/>
            <rFont val="Calibri"/>
          </rPr>
          <t>ColdFusion must control remote access to Exposed Services.</t>
        </r>
      </text>
    </comment>
    <comment ref="J23" authorId="0" shapeId="0" xr:uid="{00000000-0006-0000-0600-00000F000000}">
      <text>
        <r>
          <rPr>
            <sz val="11"/>
            <rFont val="Calibri"/>
          </rPr>
          <t>ColdFusion must produce log records containing information to establish what type of events occurred.</t>
        </r>
      </text>
    </comment>
    <comment ref="K23" authorId="0" shapeId="0" xr:uid="{00000000-0006-0000-0600-000010000000}">
      <text>
        <r>
          <rPr>
            <sz val="11"/>
            <rFont val="Calibri"/>
          </rPr>
          <t>ColdFusion must log scheduled tasks.</t>
        </r>
      </text>
    </comment>
    <comment ref="L23" authorId="0" shapeId="0" xr:uid="{00000000-0006-0000-0600-000011000000}">
      <text>
        <r>
          <rPr>
            <sz val="11"/>
            <rFont val="Calibri"/>
          </rPr>
          <t>ColdFusion must allocate log record storage capacity.</t>
        </r>
      </text>
    </comment>
    <comment ref="J24" authorId="0" shapeId="0" xr:uid="{00000000-0006-0000-0600-000012000000}">
      <text>
        <r>
          <rPr>
            <sz val="11"/>
            <rFont val="Calibri"/>
          </rPr>
          <t>ColdFusion must produce log records containing information to establish what type of events occurred.</t>
        </r>
      </text>
    </comment>
    <comment ref="K24" authorId="0" shapeId="0" xr:uid="{00000000-0006-0000-0600-000013000000}">
      <text>
        <r>
          <rPr>
            <sz val="11"/>
            <rFont val="Calibri"/>
          </rPr>
          <t>ColdFusion must log scheduled tasks.</t>
        </r>
      </text>
    </comment>
    <comment ref="J27" authorId="0" shapeId="0" xr:uid="{00000000-0006-0000-0600-000014000000}">
      <text>
        <r>
          <rPr>
            <sz val="11"/>
            <rFont val="Calibri"/>
          </rPr>
          <t>ColdFusion must be configured to support integration with a third-party Security Information and Event Management (SIEM) to support notifications.</t>
        </r>
      </text>
    </comment>
    <comment ref="J29" authorId="0" shapeId="0" xr:uid="{00000000-0006-0000-0600-000015000000}">
      <text>
        <r>
          <rPr>
            <sz val="11"/>
            <rFont val="Calibri"/>
          </rPr>
          <t>ColdFusion must record time stamps for log records that can be mapped system time.</t>
        </r>
      </text>
    </comment>
    <comment ref="J30" authorId="0" shapeId="0" xr:uid="{00000000-0006-0000-0600-000016000000}">
      <text>
        <r>
          <rPr>
            <sz val="11"/>
            <rFont val="Calibri"/>
          </rPr>
          <t>The ColdFusion log information must be protected from any type of unauthorized read access by having file ownership set properly.</t>
        </r>
      </text>
    </comment>
    <comment ref="K30" authorId="0" shapeId="0" xr:uid="{00000000-0006-0000-0600-000017000000}">
      <text>
        <r>
          <rPr>
            <sz val="11"/>
            <rFont val="Calibri"/>
          </rPr>
          <t>The ColdFusion file ownership and permissions must be restricted to prevent unauthorized access to log tools.</t>
        </r>
      </text>
    </comment>
    <comment ref="J32" authorId="0" shapeId="0" xr:uid="{00000000-0006-0000-0600-000018000000}">
      <text>
        <r>
          <rPr>
            <sz val="11"/>
            <rFont val="Calibri"/>
          </rPr>
          <t>ColdFusion must be configured with secure and approved server settings to enforce application hardening, input validation, error handling, and protection against common web vulnerabilities.</t>
        </r>
      </text>
    </comment>
    <comment ref="J33" authorId="0" shapeId="0" xr:uid="{00000000-0006-0000-0600-000019000000}">
      <text>
        <r>
          <rPr>
            <sz val="11"/>
            <rFont val="Calibri"/>
          </rPr>
          <t>ColdFusion must configure WebSocket Service.</t>
        </r>
      </text>
    </comment>
    <comment ref="K33" authorId="0" shapeId="0" xr:uid="{00000000-0006-0000-0600-00002B000000}">
      <text>
        <r>
          <rPr>
            <sz val="11"/>
            <rFont val="Calibri"/>
          </rPr>
          <t>ColdFusion must have Tomcat configured with deployXML disabled.</t>
        </r>
      </text>
    </comment>
    <comment ref="L33" authorId="0" shapeId="0" xr:uid="{00000000-0006-0000-0600-00002C000000}">
      <text>
        <r>
          <rPr>
            <sz val="11"/>
            <rFont val="Calibri"/>
          </rPr>
          <t>ColdFusion must be configured with autoDeploy disabled.</t>
        </r>
      </text>
    </comment>
    <comment ref="M33" authorId="0" shapeId="0" xr:uid="{00000000-0006-0000-0600-00001A000000}">
      <text>
        <r>
          <rPr>
            <sz val="11"/>
            <rFont val="Calibri"/>
          </rPr>
          <t>ColdFusion must be configured with secure and approved server settings to enforce application hardening, input validation, error handling, and protection against common web vulnerabilities.</t>
        </r>
      </text>
    </comment>
    <comment ref="N33" authorId="0" shapeId="0" xr:uid="{00000000-0006-0000-0600-00001B000000}">
      <text>
        <r>
          <rPr>
            <sz val="11"/>
            <rFont val="Calibri"/>
          </rPr>
          <t>The ColdFusion error messages must be restricted to only authorized users.</t>
        </r>
      </text>
    </comment>
    <comment ref="O33" authorId="0" shapeId="0" xr:uid="{00000000-0006-0000-0600-00001C000000}">
      <text>
        <r>
          <rPr>
            <sz val="11"/>
            <rFont val="Calibri"/>
          </rPr>
          <t>ColdFusion must set Request Tuning configurations.</t>
        </r>
      </text>
    </comment>
    <comment ref="P33" authorId="0" shapeId="0" xr:uid="{00000000-0006-0000-0600-00001D000000}">
      <text>
        <r>
          <rPr>
            <sz val="11"/>
            <rFont val="Calibri"/>
          </rPr>
          <t>ColdFusion must limit the maximum number of threads available for CFTHREAD.</t>
        </r>
      </text>
    </comment>
    <comment ref="Q33" authorId="0" shapeId="0" xr:uid="{00000000-0006-0000-0600-00001E000000}">
      <text>
        <r>
          <rPr>
            <sz val="11"/>
            <rFont val="Calibri"/>
          </rPr>
          <t>ColdFusion must limit the maximum number of Web Service requests.</t>
        </r>
      </text>
    </comment>
    <comment ref="R33" authorId="0" shapeId="0" xr:uid="{00000000-0006-0000-0600-00001F000000}">
      <text>
        <r>
          <rPr>
            <sz val="11"/>
            <rFont val="Calibri"/>
          </rPr>
          <t>ColdFusion must limit the maximum number of ColdFusion Component (CFC) function requests.</t>
        </r>
      </text>
    </comment>
    <comment ref="S33" authorId="0" shapeId="0" xr:uid="{00000000-0006-0000-0600-000020000000}">
      <text>
        <r>
          <rPr>
            <sz val="11"/>
            <rFont val="Calibri"/>
          </rPr>
          <t>ColdFusion must configure Data Sources to limit SQL command and configure timeout.</t>
        </r>
      </text>
    </comment>
    <comment ref="T33" authorId="0" shapeId="0" xr:uid="{00000000-0006-0000-0600-000021000000}">
      <text>
        <r>
          <rPr>
            <sz val="11"/>
            <rFont val="Calibri"/>
          </rPr>
          <t>ColdFusion must limit the in-memory size of the virtual file system.</t>
        </r>
      </text>
    </comment>
    <comment ref="U33" authorId="0" shapeId="0" xr:uid="{00000000-0006-0000-0600-000022000000}">
      <text>
        <r>
          <rPr>
            <sz val="11"/>
            <rFont val="Calibri"/>
          </rPr>
          <t>ColdFusion must limit the default maximum thread count for parallel functions.</t>
        </r>
      </text>
    </comment>
    <comment ref="V33" authorId="0" shapeId="0" xr:uid="{00000000-0006-0000-0600-000023000000}">
      <text>
        <r>
          <rPr>
            <sz val="11"/>
            <rFont val="Calibri"/>
          </rPr>
          <t>ColdFusion must limit the maximum post data size.</t>
        </r>
      </text>
    </comment>
    <comment ref="W33" authorId="0" shapeId="0" xr:uid="{00000000-0006-0000-0600-000024000000}">
      <text>
        <r>
          <rPr>
            <sz val="11"/>
            <rFont val="Calibri"/>
          </rPr>
          <t>ColdFusion must limit the request throttle memory.</t>
        </r>
      </text>
    </comment>
    <comment ref="X33" authorId="0" shapeId="0" xr:uid="{00000000-0006-0000-0600-000025000000}">
      <text>
        <r>
          <rPr>
            <sz val="11"/>
            <rFont val="Calibri"/>
          </rPr>
          <t>ColdFusion must set an organization defined maximum number of cached templates.</t>
        </r>
      </text>
    </comment>
    <comment ref="Y33" authorId="0" shapeId="0" xr:uid="{00000000-0006-0000-0600-000026000000}">
      <text>
        <r>
          <rPr>
            <sz val="11"/>
            <rFont val="Calibri"/>
          </rPr>
          <t>ColdFusion must set an organization defined maximum JVM heap size.</t>
        </r>
      </text>
    </comment>
    <comment ref="Z33" authorId="0" shapeId="0" xr:uid="{00000000-0006-0000-0600-000027000000}">
      <text>
        <r>
          <rPr>
            <sz val="11"/>
            <rFont val="Calibri"/>
          </rPr>
          <t>ColdFusion must set a nonzero timeout for web services.</t>
        </r>
      </text>
    </comment>
    <comment ref="AA33" authorId="0" shapeId="0" xr:uid="{00000000-0006-0000-0600-000028000000}">
      <text>
        <r>
          <rPr>
            <sz val="11"/>
            <rFont val="Calibri"/>
          </rPr>
          <t>ColdFusion must be configured to set the cookie settings.</t>
        </r>
      </text>
    </comment>
    <comment ref="AB33" authorId="0" shapeId="0" xr:uid="{00000000-0006-0000-0600-000029000000}">
      <text>
        <r>
          <rPr>
            <sz val="11"/>
            <rFont val="Calibri"/>
          </rPr>
          <t>ColdFusion must be configured to enable Cross-Origin Resource Sharing (CORS) to allow mobile applications to access resources from different origins securely.</t>
        </r>
      </text>
    </comment>
    <comment ref="AC33" authorId="0" shapeId="0" xr:uid="{00000000-0006-0000-0600-00002A000000}">
      <text>
        <r>
          <rPr>
            <sz val="11"/>
            <rFont val="Calibri"/>
          </rPr>
          <t>ColdFusion must be configured to set the HTTPOnly attribute on session cookies to prevent client-side scripts from accessing the cookies.</t>
        </r>
      </text>
    </comment>
    <comment ref="J37" authorId="0" shapeId="0" xr:uid="{00000000-0006-0000-0600-00002D000000}">
      <text>
        <r>
          <rPr>
            <sz val="11"/>
            <rFont val="Calibri"/>
          </rPr>
          <t>ColdFusion must have Event Gateway Services disabled when not in use.</t>
        </r>
      </text>
    </comment>
    <comment ref="K37" authorId="0" shapeId="0" xr:uid="{00000000-0006-0000-0600-00002E000000}">
      <text>
        <r>
          <rPr>
            <sz val="11"/>
            <rFont val="Calibri"/>
          </rPr>
          <t>ColdFusion must have Remote Development Services (RDS) disabled.</t>
        </r>
      </text>
    </comment>
    <comment ref="L37" authorId="0" shapeId="0" xr:uid="{00000000-0006-0000-0600-00002F000000}">
      <text>
        <r>
          <rPr>
            <sz val="11"/>
            <rFont val="Calibri"/>
          </rPr>
          <t>ColdFusion must have example services removed.</t>
        </r>
      </text>
    </comment>
    <comment ref="M37" authorId="0" shapeId="0" xr:uid="{00000000-0006-0000-0600-000030000000}">
      <text>
        <r>
          <rPr>
            <sz val="11"/>
            <rFont val="Calibri"/>
          </rPr>
          <t>ColdFusion must disable all remote and client-side debugging features, including Remote Inspection, Robust Exception Information, AJAX Debug Log Window, and Line Debugging.</t>
        </r>
      </text>
    </comment>
    <comment ref="N37" authorId="0" shapeId="0" xr:uid="{00000000-0006-0000-0600-000031000000}">
      <text>
        <r>
          <rPr>
            <sz val="11"/>
            <rFont val="Calibri"/>
          </rPr>
          <t>ColdFusion must have any unused mappings removed.</t>
        </r>
      </text>
    </comment>
    <comment ref="O37" authorId="0" shapeId="0" xr:uid="{00000000-0006-0000-0600-000032000000}">
      <text>
        <r>
          <rPr>
            <sz val="11"/>
            <rFont val="Calibri"/>
          </rPr>
          <t>ColdFusion must have Central Configuration Server (CCS) disabled.</t>
        </r>
      </text>
    </comment>
    <comment ref="P37" authorId="0" shapeId="0" xr:uid="{00000000-0006-0000-0600-000033000000}">
      <text>
        <r>
          <rPr>
            <sz val="11"/>
            <rFont val="Calibri"/>
          </rPr>
          <t>ColdFusion must have only approved Tomcat connectors enabled.</t>
        </r>
      </text>
    </comment>
    <comment ref="Q37" authorId="0" shapeId="0" xr:uid="{00000000-0006-0000-0600-000034000000}">
      <text>
        <r>
          <rPr>
            <sz val="11"/>
            <rFont val="Calibri"/>
          </rPr>
          <t>ColdFusion must have Tomcat configured with deployXML disabled.</t>
        </r>
      </text>
    </comment>
    <comment ref="R37" authorId="0" shapeId="0" xr:uid="{00000000-0006-0000-0600-000035000000}">
      <text>
        <r>
          <rPr>
            <sz val="11"/>
            <rFont val="Calibri"/>
          </rPr>
          <t>ColdFusion must be configured with autoDeploy disabled.</t>
        </r>
      </text>
    </comment>
    <comment ref="S37" authorId="0" shapeId="0" xr:uid="{00000000-0006-0000-0600-000036000000}">
      <text>
        <r>
          <rPr>
            <sz val="11"/>
            <rFont val="Calibri"/>
          </rPr>
          <t>ColdFusion must have the sample data directories removed.</t>
        </r>
      </text>
    </comment>
    <comment ref="T37" authorId="0" shapeId="0" xr:uid="{00000000-0006-0000-0600-000037000000}">
      <text>
        <r>
          <rPr>
            <sz val="11"/>
            <rFont val="Calibri"/>
          </rPr>
          <t>ColdFusion must have the CFSTAT feature disabled when not in use.</t>
        </r>
      </text>
    </comment>
    <comment ref="U37" authorId="0" shapeId="0" xr:uid="{00000000-0006-0000-0600-000038000000}">
      <text>
        <r>
          <rPr>
            <sz val="11"/>
            <rFont val="Calibri"/>
          </rPr>
          <t>ColdFusion must disable the In-Memory File System.</t>
        </r>
      </text>
    </comment>
    <comment ref="V37" authorId="0" shapeId="0" xr:uid="{00000000-0006-0000-0600-000039000000}">
      <text>
        <r>
          <rPr>
            <sz val="11"/>
            <rFont val="Calibri"/>
          </rPr>
          <t>ColdFusion must have sandboxes enabled and defined.</t>
        </r>
      </text>
    </comment>
    <comment ref="W37" authorId="0" shapeId="0" xr:uid="{00000000-0006-0000-0600-00003A000000}">
      <text>
        <r>
          <rPr>
            <sz val="11"/>
            <rFont val="Calibri"/>
          </rPr>
          <t>ColdFusion must have the Tomcat DefaultServlet debug parameter disabled.</t>
        </r>
      </text>
    </comment>
    <comment ref="X37" authorId="0" shapeId="0" xr:uid="{00000000-0006-0000-0600-00003B000000}">
      <text>
        <r>
          <rPr>
            <sz val="11"/>
            <rFont val="Calibri"/>
          </rPr>
          <t>ColdFusion Backup Directory must be deleted.</t>
        </r>
      </text>
    </comment>
    <comment ref="Y37" authorId="0" shapeId="0" xr:uid="{00000000-0006-0000-0600-00003C000000}">
      <text>
        <r>
          <rPr>
            <sz val="11"/>
            <rFont val="Calibri"/>
          </rPr>
          <t>ColdFusion must have CFIDE blocked in the uriworkermap.properties file.</t>
        </r>
      </text>
    </comment>
    <comment ref="Z37" authorId="0" shapeId="0" xr:uid="{00000000-0006-0000-0600-00003D000000}">
      <text>
        <r>
          <rPr>
            <sz val="11"/>
            <rFont val="Calibri"/>
          </rPr>
          <t>ColdFusion must not install the Performance Monitoring Toolset (PMT) Agent Package.</t>
        </r>
      </text>
    </comment>
    <comment ref="J43" authorId="0" shapeId="0" xr:uid="{00000000-0006-0000-0600-00003E000000}">
      <text>
        <r>
          <rPr>
            <sz val="11"/>
            <rFont val="Calibri"/>
          </rPr>
          <t>ColdFusion must require enforced authentication.</t>
        </r>
      </text>
    </comment>
    <comment ref="K43" authorId="0" shapeId="0" xr:uid="{00000000-0006-0000-0600-00003F000000}">
      <text>
        <r>
          <rPr>
            <sz val="11"/>
            <rFont val="Calibri"/>
          </rPr>
          <t>ColdFusion must not have local users.</t>
        </r>
      </text>
    </comment>
    <comment ref="L43" authorId="0" shapeId="0" xr:uid="{00000000-0006-0000-0600-000040000000}">
      <text>
        <r>
          <rPr>
            <sz val="11"/>
            <rFont val="Calibri"/>
          </rPr>
          <t>ColdFusion must be using an enterprise solution for authentication.</t>
        </r>
      </text>
    </comment>
    <comment ref="M43" authorId="0" shapeId="0" xr:uid="{00000000-0006-0000-0600-000041000000}">
      <text>
        <r>
          <rPr>
            <sz val="11"/>
            <rFont val="Calibri"/>
          </rPr>
          <t>The ColdFusion Root Administrator account must have a unique username.</t>
        </r>
      </text>
    </comment>
    <comment ref="J44" authorId="0" shapeId="0" xr:uid="{00000000-0006-0000-0600-000042000000}">
      <text>
        <r>
          <rPr>
            <sz val="11"/>
            <rFont val="Calibri"/>
          </rPr>
          <t>ColdFusion must be configured to mutually authenticate connecting proxies and load balancers.</t>
        </r>
      </text>
    </comment>
    <comment ref="J45" authorId="0" shapeId="0" xr:uid="{00000000-0006-0000-0600-000043000000}">
      <text>
        <r>
          <rPr>
            <sz val="11"/>
            <rFont val="Calibri"/>
          </rPr>
          <t>ColdFusion must require enforced authentication.</t>
        </r>
      </text>
    </comment>
    <comment ref="K45" authorId="0" shapeId="0" xr:uid="{00000000-0006-0000-0600-000044000000}">
      <text>
        <r>
          <rPr>
            <sz val="11"/>
            <rFont val="Calibri"/>
          </rPr>
          <t>ColdFusion must be using an enterprise solution for authentication.</t>
        </r>
      </text>
    </comment>
    <comment ref="J46" authorId="0" shapeId="0" xr:uid="{00000000-0006-0000-0600-000045000000}">
      <text>
        <r>
          <rPr>
            <sz val="11"/>
            <rFont val="Calibri"/>
          </rPr>
          <t>For PKI-based authentication, ColdFusion must implement a local cache of revocation data to support path discovery and validation in case of the inability to access revocation information via the network.</t>
        </r>
      </text>
    </comment>
    <comment ref="J49" authorId="0" shapeId="0" xr:uid="{00000000-0006-0000-0600-000046000000}">
      <text>
        <r>
          <rPr>
            <sz val="11"/>
            <rFont val="Calibri"/>
          </rPr>
          <t>ColdFusion must store only encrypted representations of passwords.</t>
        </r>
      </text>
    </comment>
    <comment ref="J52" authorId="0" shapeId="0" xr:uid="{00000000-0006-0000-0600-000047000000}">
      <text>
        <r>
          <rPr>
            <sz val="11"/>
            <rFont val="Calibri"/>
          </rPr>
          <t>ColdFusion systems must provide clustering.</t>
        </r>
      </text>
    </comment>
    <comment ref="J80" authorId="0" shapeId="0" xr:uid="{00000000-0006-0000-0600-000048000000}">
      <text>
        <r>
          <rPr>
            <sz val="11"/>
            <rFont val="Calibri"/>
          </rPr>
          <t>ColdFusion must have notifications enabled when a server update is available.</t>
        </r>
      </text>
    </comment>
    <comment ref="J88" authorId="0" shapeId="0" xr:uid="{00000000-0006-0000-0600-000049000000}">
      <text>
        <r>
          <rPr>
            <sz val="11"/>
            <rFont val="Calibri"/>
          </rPr>
          <t>ColdFusion must restrict unauthorized remote access to the ColdFusion Administrator Console and ensure all ports used are approved and properly secured.</t>
        </r>
      </text>
    </comment>
    <comment ref="K88" authorId="0" shapeId="0" xr:uid="{00000000-0006-0000-0600-00004A000000}">
      <text>
        <r>
          <rPr>
            <sz val="11"/>
            <rFont val="Calibri"/>
          </rPr>
          <t>The ColdFusion Administrator Console must be hosted on a management network.</t>
        </r>
      </text>
    </comment>
    <comment ref="L88" authorId="0" shapeId="0" xr:uid="{00000000-0006-0000-0600-00004B000000}">
      <text>
        <r>
          <rPr>
            <sz val="11"/>
            <rFont val="Calibri"/>
          </rPr>
          <t>ColdFusion must separate the hosted application from the web server.</t>
        </r>
      </text>
    </comment>
    <comment ref="M88" authorId="0" shapeId="0" xr:uid="{00000000-0006-0000-0600-00004C000000}">
      <text>
        <r>
          <rPr>
            <sz val="11"/>
            <rFont val="Calibri"/>
          </rPr>
          <t>ColdFusion must control remote access to the Administrator Console.</t>
        </r>
      </text>
    </comment>
    <comment ref="N88" authorId="0" shapeId="0" xr:uid="{00000000-0006-0000-0600-00004D000000}">
      <text>
        <r>
          <rPr>
            <sz val="11"/>
            <rFont val="Calibri"/>
          </rPr>
          <t>ColdFusion must control remote access to Exposed Services.</t>
        </r>
      </text>
    </comment>
    <comment ref="O88" authorId="0" shapeId="0" xr:uid="{00000000-0006-0000-0600-00004E000000}">
      <text>
        <r>
          <rPr>
            <sz val="11"/>
            <rFont val="Calibri"/>
          </rPr>
          <t>ColdFusion must have CFIDE blocked in the uriworkermap.properties file.</t>
        </r>
      </text>
    </comment>
    <comment ref="J91" authorId="0" shapeId="0" xr:uid="{00000000-0006-0000-0600-00004F000000}">
      <text>
        <r>
          <rPr>
            <sz val="11"/>
            <rFont val="Calibri"/>
          </rPr>
          <t>The ColdFusion built-in Tomcat Web Server must use FIPS-validated ciphers on secured connectors.</t>
        </r>
      </text>
    </comment>
    <comment ref="K91" authorId="0" shapeId="0" xr:uid="{00000000-0006-0000-0600-000050000000}">
      <text>
        <r>
          <rPr>
            <sz val="11"/>
            <rFont val="Calibri"/>
          </rPr>
          <t>Web services using Simple Object Access Protocol (SOAP) to access sensitive data must be secured with WS-Security.</t>
        </r>
      </text>
    </comment>
    <comment ref="L91" authorId="0" shapeId="0" xr:uid="{00000000-0006-0000-0600-000051000000}">
      <text>
        <r>
          <rPr>
            <sz val="11"/>
            <rFont val="Calibri"/>
          </rPr>
          <t>ColdFusion must transmit only encrypted representations of passwords to NoSQL data sources.</t>
        </r>
      </text>
    </comment>
    <comment ref="M91" authorId="0" shapeId="0" xr:uid="{00000000-0006-0000-0600-000052000000}">
      <text>
        <r>
          <rPr>
            <sz val="11"/>
            <rFont val="Calibri"/>
          </rPr>
          <t>ColdFusion must only transmit encrypted representations of passwords to the Solr Server.</t>
        </r>
      </text>
    </comment>
    <comment ref="N91" authorId="0" shapeId="0" xr:uid="{00000000-0006-0000-0600-000053000000}">
      <text>
        <r>
          <rPr>
            <sz val="11"/>
            <rFont val="Calibri"/>
          </rPr>
          <t>ColdFusion must transmit only encrypted representations of passwords to the mail server.</t>
        </r>
      </text>
    </comment>
    <comment ref="O91" authorId="0" shapeId="0" xr:uid="{00000000-0006-0000-0600-000054000000}">
      <text>
        <r>
          <rPr>
            <sz val="11"/>
            <rFont val="Calibri"/>
          </rPr>
          <t>ColdFusion must only transmit encrypted representations of passwords to the caching server.</t>
        </r>
      </text>
    </comment>
    <comment ref="P91" authorId="0" shapeId="0" xr:uid="{00000000-0006-0000-0600-000055000000}">
      <text>
        <r>
          <rPr>
            <sz val="11"/>
            <rFont val="Calibri"/>
          </rPr>
          <t>JVM Arguments must be configured for encryption.</t>
        </r>
      </text>
    </comment>
    <comment ref="Q91" authorId="0" shapeId="0" xr:uid="{00000000-0006-0000-0600-000056000000}">
      <text>
        <r>
          <rPr>
            <sz val="11"/>
            <rFont val="Calibri"/>
          </rPr>
          <t>ColdFusion must be configured to use only DOD-approved keystores and truststores containing certificates issued by a DOD Public Key Infrastructure (PKI) Certificate Authority (CA), and all keystore and truststore files must be protected by file system permissions that prevent unauthorized access or modification.</t>
        </r>
      </text>
    </comment>
    <comment ref="R91" authorId="0" shapeId="0" xr:uid="{00000000-0006-0000-0600-000057000000}">
      <text>
        <r>
          <rPr>
            <sz val="11"/>
            <rFont val="Calibri"/>
          </rPr>
          <t>ColdFusion must be configured to mutually authenticate connecting proxies and load balancers.</t>
        </r>
      </text>
    </comment>
    <comment ref="S91" authorId="0" shapeId="0" xr:uid="{00000000-0006-0000-0600-000058000000}">
      <text>
        <r>
          <rPr>
            <sz val="11"/>
            <rFont val="Calibri"/>
          </rPr>
          <t>JVM Arguments must be configured for Transport Layer Security (TLS) 1.2 or higher.</t>
        </r>
      </text>
    </comment>
    <comment ref="T91" authorId="0" shapeId="0" xr:uid="{00000000-0006-0000-0600-000059000000}">
      <text>
        <r>
          <rPr>
            <sz val="11"/>
            <rFont val="Calibri"/>
          </rPr>
          <t>ColdFusion must configure Lightweight Directory Access Protocol (LDAP) for Transport Layer Security (TLS).</t>
        </r>
      </text>
    </comment>
    <comment ref="U91" authorId="0" shapeId="0" xr:uid="{00000000-0006-0000-0600-00005A000000}">
      <text>
        <r>
          <rPr>
            <sz val="11"/>
            <rFont val="Calibri"/>
          </rPr>
          <t>ColdFusion must remove all export ciphers to protect the confidentiality and integrity of transmitted information.</t>
        </r>
      </text>
    </comment>
    <comment ref="V91" authorId="0" shapeId="0" xr:uid="{00000000-0006-0000-0600-00005B000000}">
      <text>
        <r>
          <rPr>
            <sz val="11"/>
            <rFont val="Calibri"/>
          </rPr>
          <t>JVM arguments must be configured to use approved cryptographic mechanisms to protect data in transit.</t>
        </r>
      </text>
    </comment>
    <comment ref="W91" authorId="0" shapeId="0" xr:uid="{00000000-0006-0000-0600-00005C000000}">
      <text>
        <r>
          <rPr>
            <sz val="11"/>
            <rFont val="Calibri"/>
          </rPr>
          <t>ColdFusion must encrypt patch retrieval.</t>
        </r>
      </text>
    </comment>
    <comment ref="X91" authorId="0" shapeId="0" xr:uid="{00000000-0006-0000-0600-00005D000000}">
      <text>
        <r>
          <rPr>
            <sz val="11"/>
            <rFont val="Calibri"/>
          </rPr>
          <t>ColdFusion must ensure that ColdFusion Package Manager (cfpm) packages are transmitted using encrypted protocols.</t>
        </r>
      </text>
    </comment>
    <comment ref="Y91" authorId="0" shapeId="0" xr:uid="{00000000-0006-0000-0600-00005E000000}">
      <text>
        <r>
          <rPr>
            <sz val="11"/>
            <rFont val="Calibri"/>
          </rPr>
          <t>The ColdFusion administrator must be using HTTPS to maintain the confidentiality and integrity of information during reception.</t>
        </r>
      </text>
    </comment>
    <comment ref="Z91" authorId="0" shapeId="0" xr:uid="{00000000-0006-0000-0600-00005F000000}">
      <text>
        <r>
          <rPr>
            <sz val="11"/>
            <rFont val="Calibri"/>
          </rPr>
          <t>ColdFusion must be configured to set the Secure attribute on session cookies to ensure that cookies are only transmitted over secure HTTPS connections.</t>
        </r>
      </text>
    </comment>
    <comment ref="AA91" authorId="0" shapeId="0" xr:uid="{00000000-0006-0000-0600-000060000000}">
      <text>
        <r>
          <rPr>
            <sz val="11"/>
            <rFont val="Calibri"/>
          </rPr>
          <t>ColdFusion must include only approved trust anchors in trust stores or certificate stores managed by the organization.</t>
        </r>
      </text>
    </comment>
    <comment ref="J93" authorId="0" shapeId="0" xr:uid="{00000000-0006-0000-0600-000061000000}">
      <text>
        <r>
          <rPr>
            <sz val="11"/>
            <rFont val="Calibri"/>
          </rPr>
          <t>ColdFusion must be configured to use only DOD-approved keystores and truststores containing certificates issued by a DOD Public Key Infrastructure (PKI) Certificate Authority (CA), and all keystore and truststore files must be protected by file system permissions that prevent unauthorized access or modification.</t>
        </r>
      </text>
    </comment>
    <comment ref="K93" authorId="0" shapeId="0" xr:uid="{00000000-0006-0000-0600-000062000000}">
      <text>
        <r>
          <rPr>
            <sz val="11"/>
            <rFont val="Calibri"/>
          </rPr>
          <t>ColdFusion must include only approved trust anchors in trust stores or certificate stores managed by the organization.</t>
        </r>
      </text>
    </comment>
    <comment ref="J94" authorId="0" shapeId="0" xr:uid="{00000000-0006-0000-0600-000063000000}">
      <text>
        <r>
          <rPr>
            <sz val="11"/>
            <rFont val="Calibri"/>
          </rPr>
          <t>The ColdFusion built-in Tomcat Web Server must use FIPS-validated ciphers on secured connectors.</t>
        </r>
      </text>
    </comment>
    <comment ref="K94" authorId="0" shapeId="0" xr:uid="{00000000-0006-0000-0600-000064000000}">
      <text>
        <r>
          <rPr>
            <sz val="11"/>
            <rFont val="Calibri"/>
          </rPr>
          <t>ColdFusion must store only encrypted representations of passwords.</t>
        </r>
      </text>
    </comment>
    <comment ref="L94" authorId="0" shapeId="0" xr:uid="{00000000-0006-0000-0600-000065000000}">
      <text>
        <r>
          <rPr>
            <sz val="11"/>
            <rFont val="Calibri"/>
          </rPr>
          <t>ColdFusion must transmit only encrypted representations of passwords to NoSQL data sources.</t>
        </r>
      </text>
    </comment>
    <comment ref="M94" authorId="0" shapeId="0" xr:uid="{00000000-0006-0000-0600-000066000000}">
      <text>
        <r>
          <rPr>
            <sz val="11"/>
            <rFont val="Calibri"/>
          </rPr>
          <t>ColdFusion must only transmit encrypted representations of passwords to the Solr Server.</t>
        </r>
      </text>
    </comment>
    <comment ref="N94" authorId="0" shapeId="0" xr:uid="{00000000-0006-0000-0600-000067000000}">
      <text>
        <r>
          <rPr>
            <sz val="11"/>
            <rFont val="Calibri"/>
          </rPr>
          <t>ColdFusion must transmit only encrypted representations of passwords to the mail server.</t>
        </r>
      </text>
    </comment>
    <comment ref="O94" authorId="0" shapeId="0" xr:uid="{00000000-0006-0000-0600-000068000000}">
      <text>
        <r>
          <rPr>
            <sz val="11"/>
            <rFont val="Calibri"/>
          </rPr>
          <t>ColdFusion must only transmit encrypted representations of passwords to the caching server.</t>
        </r>
      </text>
    </comment>
    <comment ref="P94" authorId="0" shapeId="0" xr:uid="{00000000-0006-0000-0600-000069000000}">
      <text>
        <r>
          <rPr>
            <sz val="11"/>
            <rFont val="Calibri"/>
          </rPr>
          <t>JVM Arguments must be configured for encryption.</t>
        </r>
      </text>
    </comment>
    <comment ref="Q94" authorId="0" shapeId="0" xr:uid="{00000000-0006-0000-0600-00006A000000}">
      <text>
        <r>
          <rPr>
            <sz val="11"/>
            <rFont val="Calibri"/>
          </rPr>
          <t>ColdFusion must generate a unique session identifier using a FIPS 140-2/140-3 or higher approved random number generator.</t>
        </r>
      </text>
    </comment>
    <comment ref="R94" authorId="0" shapeId="0" xr:uid="{00000000-0006-0000-0600-00006B000000}">
      <text>
        <r>
          <rPr>
            <sz val="11"/>
            <rFont val="Calibri"/>
          </rPr>
          <t>ColdFusion must not store user information in the server registry.</t>
        </r>
      </text>
    </comment>
    <comment ref="S94" authorId="0" shapeId="0" xr:uid="{00000000-0006-0000-0600-00006C000000}">
      <text>
        <r>
          <rPr>
            <sz val="11"/>
            <rFont val="Calibri"/>
          </rPr>
          <t>JVM Arguments must be configured for Transport Layer Security (TLS) 1.2 or higher.</t>
        </r>
      </text>
    </comment>
    <comment ref="T94" authorId="0" shapeId="0" xr:uid="{00000000-0006-0000-0600-00006D000000}">
      <text>
        <r>
          <rPr>
            <sz val="11"/>
            <rFont val="Calibri"/>
          </rPr>
          <t>ColdFusion must remove all export ciphers to protect the confidentiality and integrity of transmitted information.</t>
        </r>
      </text>
    </comment>
    <comment ref="U94" authorId="0" shapeId="0" xr:uid="{00000000-0006-0000-0600-00006E000000}">
      <text>
        <r>
          <rPr>
            <sz val="11"/>
            <rFont val="Calibri"/>
          </rPr>
          <t>JVM arguments must be configured to use approved cryptographic mechanisms to protect data in transit.</t>
        </r>
      </text>
    </comment>
    <comment ref="J97" authorId="0" shapeId="0" xr:uid="{00000000-0006-0000-0600-00006F000000}">
      <text>
        <r>
          <rPr>
            <sz val="11"/>
            <rFont val="Calibri"/>
          </rPr>
          <t>Web services using Simple Object Access Protocol (SOAP) to access sensitive data must be secured with WS-Security.</t>
        </r>
      </text>
    </comment>
    <comment ref="K97" authorId="0" shapeId="0" xr:uid="{00000000-0006-0000-0600-000070000000}">
      <text>
        <r>
          <rPr>
            <sz val="11"/>
            <rFont val="Calibri"/>
          </rPr>
          <t>ColdFusion must be configured to mutually authenticate connecting proxies and load balancers.</t>
        </r>
      </text>
    </comment>
    <comment ref="J99" authorId="0" shapeId="0" xr:uid="{00000000-0006-0000-0600-000071000000}">
      <text>
        <r>
          <rPr>
            <sz val="11"/>
            <rFont val="Calibri"/>
          </rPr>
          <t>Before installing or upgrading ColdFusion, the integrity of the installation package must be manually verified.</t>
        </r>
      </text>
    </comment>
    <comment ref="K99" authorId="0" shapeId="0" xr:uid="{00000000-0006-0000-0600-000072000000}">
      <text>
        <r>
          <rPr>
            <sz val="11"/>
            <rFont val="Calibri"/>
          </rPr>
          <t>ColdFusion must be set to automatically check for updates.</t>
        </r>
      </text>
    </comment>
    <comment ref="L99" authorId="0" shapeId="0" xr:uid="{00000000-0006-0000-0600-000073000000}">
      <text>
        <r>
          <rPr>
            <sz val="11"/>
            <rFont val="Calibri"/>
          </rPr>
          <t>ColdFusion must have notifications enabled when a server update is available.</t>
        </r>
      </text>
    </comment>
    <comment ref="M99" authorId="0" shapeId="0" xr:uid="{00000000-0006-0000-0600-000074000000}">
      <text>
        <r>
          <rPr>
            <sz val="11"/>
            <rFont val="Calibri"/>
          </rPr>
          <t>Installed versions of ColdFusion must be supported by the vendor.</t>
        </r>
      </text>
    </comment>
    <comment ref="N99" authorId="0" shapeId="0" xr:uid="{00000000-0006-0000-0600-000075000000}">
      <text>
        <r>
          <rPr>
            <sz val="11"/>
            <rFont val="Calibri"/>
          </rPr>
          <t>ColdFusion must have the Java Runtime Environment (JRE) updated to the latest version.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ColdFusion must have notifications enabled when a server update is available.</t>
        </r>
      </text>
    </comment>
    <comment ref="H89" authorId="0" shapeId="0" xr:uid="{00000000-0006-0000-0700-000002000000}">
      <text>
        <r>
          <rPr>
            <sz val="11"/>
            <rFont val="Calibri"/>
          </rPr>
          <t>ColdFusion must not have local users.</t>
        </r>
      </text>
    </comment>
    <comment ref="I89" authorId="0" shapeId="0" xr:uid="{00000000-0006-0000-0700-000004000000}">
      <text>
        <r>
          <rPr>
            <sz val="11"/>
            <rFont val="Calibri"/>
          </rPr>
          <t>ColdFusion must be using an enterprise solution for authentication.</t>
        </r>
      </text>
    </comment>
    <comment ref="J89" authorId="0" shapeId="0" xr:uid="{00000000-0006-0000-0700-000003000000}">
      <text>
        <r>
          <rPr>
            <sz val="11"/>
            <rFont val="Calibri"/>
          </rPr>
          <t>The ColdFusion Root Administrator account must have a unique username.</t>
        </r>
      </text>
    </comment>
    <comment ref="H91" authorId="0" shapeId="0" xr:uid="{00000000-0006-0000-0700-000005000000}">
      <text>
        <r>
          <rPr>
            <sz val="11"/>
            <rFont val="Calibri"/>
          </rPr>
          <t>ColdFusion must require enforced authentication.</t>
        </r>
      </text>
    </comment>
    <comment ref="I91" authorId="0" shapeId="0" xr:uid="{00000000-0006-0000-0700-000008000000}">
      <text>
        <r>
          <rPr>
            <sz val="11"/>
            <rFont val="Calibri"/>
          </rPr>
          <t>ColdFusion must be using an enterprise solution for authentication.</t>
        </r>
      </text>
    </comment>
    <comment ref="J91" authorId="0" shapeId="0" xr:uid="{00000000-0006-0000-0700-000009000000}">
      <text>
        <r>
          <rPr>
            <sz val="11"/>
            <rFont val="Calibri"/>
          </rPr>
          <t>ColdFusion must store only encrypted representations of passwords.</t>
        </r>
      </text>
    </comment>
    <comment ref="K91" authorId="0" shapeId="0" xr:uid="{00000000-0006-0000-0700-000006000000}">
      <text>
        <r>
          <rPr>
            <sz val="11"/>
            <rFont val="Calibri"/>
          </rPr>
          <t>ColdFusion must be configured to mutually authenticate connecting proxies and load balancers.</t>
        </r>
      </text>
    </comment>
    <comment ref="L91" authorId="0" shapeId="0" xr:uid="{00000000-0006-0000-0700-000007000000}">
      <text>
        <r>
          <rPr>
            <sz val="11"/>
            <rFont val="Calibri"/>
          </rPr>
          <t>For PKI-based authentication, ColdFusion must implement a local cache of revocation data to support path discovery and validation in case of the inability to access revocation information via the network.</t>
        </r>
      </text>
    </comment>
    <comment ref="H92" authorId="0" shapeId="0" xr:uid="{00000000-0006-0000-0700-00000A000000}">
      <text>
        <r>
          <rPr>
            <sz val="11"/>
            <rFont val="Calibri"/>
          </rPr>
          <t>For PKI-based authentication, ColdFusion must implement a local cache of revocation data to support path discovery and validation in case of the inability to access revocation information via the network.</t>
        </r>
      </text>
    </comment>
    <comment ref="H93" authorId="0" shapeId="0" xr:uid="{00000000-0006-0000-0700-00000B000000}">
      <text>
        <r>
          <rPr>
            <sz val="11"/>
            <rFont val="Calibri"/>
          </rPr>
          <t>ColdFusion must limit concurrent sessions to the Administrator Console.</t>
        </r>
      </text>
    </comment>
    <comment ref="I93" authorId="0" shapeId="0" xr:uid="{00000000-0006-0000-0700-000014000000}">
      <text>
        <r>
          <rPr>
            <sz val="11"/>
            <rFont val="Calibri"/>
          </rPr>
          <t>ColdFusion must require enforced authentication.</t>
        </r>
      </text>
    </comment>
    <comment ref="J93" authorId="0" shapeId="0" xr:uid="{00000000-0006-0000-0700-000015000000}">
      <text>
        <r>
          <rPr>
            <sz val="11"/>
            <rFont val="Calibri"/>
          </rPr>
          <t>ColdFusion must not have local users.</t>
        </r>
      </text>
    </comment>
    <comment ref="K93" authorId="0" shapeId="0" xr:uid="{00000000-0006-0000-0700-000016000000}">
      <text>
        <r>
          <rPr>
            <sz val="11"/>
            <rFont val="Calibri"/>
          </rPr>
          <t>The ColdFusion log information must be protected from any type of unauthorized read access by having file ownership set properly.</t>
        </r>
      </text>
    </comment>
    <comment ref="L93" authorId="0" shapeId="0" xr:uid="{00000000-0006-0000-0700-000017000000}">
      <text>
        <r>
          <rPr>
            <sz val="11"/>
            <rFont val="Calibri"/>
          </rPr>
          <t>The ColdFusion file ownership and permissions must be restricted to prevent unauthorized access to log tools.</t>
        </r>
      </text>
    </comment>
    <comment ref="M93" authorId="0" shapeId="0" xr:uid="{00000000-0006-0000-0700-00000C000000}">
      <text>
        <r>
          <rPr>
            <sz val="11"/>
            <rFont val="Calibri"/>
          </rPr>
          <t>Critical ColdFusion directories must have secure file system permissions and ownership.</t>
        </r>
      </text>
    </comment>
    <comment ref="N93" authorId="0" shapeId="0" xr:uid="{00000000-0006-0000-0700-00000D000000}">
      <text>
        <r>
          <rPr>
            <sz val="11"/>
            <rFont val="Calibri"/>
          </rPr>
          <t>ColdFusion must restrict unauthorized remote access to the ColdFusion Administrator Console and ensure all ports used are approved and properly secured.</t>
        </r>
      </text>
    </comment>
    <comment ref="O93" authorId="0" shapeId="0" xr:uid="{00000000-0006-0000-0700-00000E000000}">
      <text>
        <r>
          <rPr>
            <sz val="11"/>
            <rFont val="Calibri"/>
          </rPr>
          <t>ColdFusion must have sandboxes enabled and defined.</t>
        </r>
      </text>
    </comment>
    <comment ref="P93" authorId="0" shapeId="0" xr:uid="{00000000-0006-0000-0700-00000F000000}">
      <text>
        <r>
          <rPr>
            <sz val="11"/>
            <rFont val="Calibri"/>
          </rPr>
          <t>ColdFusion must set a maximum session timeout value.</t>
        </r>
      </text>
    </comment>
    <comment ref="Q93" authorId="0" shapeId="0" xr:uid="{00000000-0006-0000-0700-000010000000}">
      <text>
        <r>
          <rPr>
            <sz val="11"/>
            <rFont val="Calibri"/>
          </rPr>
          <t>ColdFusion must control remote access to the Administrator Console.</t>
        </r>
      </text>
    </comment>
    <comment ref="R93" authorId="0" shapeId="0" xr:uid="{00000000-0006-0000-0700-000011000000}">
      <text>
        <r>
          <rPr>
            <sz val="11"/>
            <rFont val="Calibri"/>
          </rPr>
          <t>ColdFusion must control remote access to Exposed Services.</t>
        </r>
      </text>
    </comment>
    <comment ref="S93" authorId="0" shapeId="0" xr:uid="{00000000-0006-0000-0700-000012000000}">
      <text>
        <r>
          <rPr>
            <sz val="11"/>
            <rFont val="Calibri"/>
          </rPr>
          <t>ColdFusion must execute as a nonprivileged user.</t>
        </r>
      </text>
    </comment>
    <comment ref="T93" authorId="0" shapeId="0" xr:uid="{00000000-0006-0000-0700-000013000000}">
      <text>
        <r>
          <rPr>
            <sz val="11"/>
            <rFont val="Calibri"/>
          </rPr>
          <t>ColdFusion must protect newly created objects.</t>
        </r>
      </text>
    </comment>
    <comment ref="H110" authorId="0" shapeId="0" xr:uid="{00000000-0006-0000-0700-000018000000}">
      <text>
        <r>
          <rPr>
            <sz val="11"/>
            <rFont val="Calibri"/>
          </rPr>
          <t>ColdFusion must store only encrypted representations of passwords.</t>
        </r>
      </text>
    </comment>
    <comment ref="I110" authorId="0" shapeId="0" xr:uid="{00000000-0006-0000-0700-000019000000}">
      <text>
        <r>
          <rPr>
            <sz val="11"/>
            <rFont val="Calibri"/>
          </rPr>
          <t>ColdFusion must not store user information in the server registry.</t>
        </r>
      </text>
    </comment>
    <comment ref="H111" authorId="0" shapeId="0" xr:uid="{00000000-0006-0000-0700-00001A000000}">
      <text>
        <r>
          <rPr>
            <sz val="11"/>
            <rFont val="Calibri"/>
          </rPr>
          <t>The ColdFusion built-in Tomcat Web Server must use FIPS-validated ciphers on secured connectors.</t>
        </r>
      </text>
    </comment>
    <comment ref="I111" authorId="0" shapeId="0" xr:uid="{00000000-0006-0000-0700-000021000000}">
      <text>
        <r>
          <rPr>
            <sz val="11"/>
            <rFont val="Calibri"/>
          </rPr>
          <t>Web services using Simple Object Access Protocol (SOAP) to access sensitive data must be secured with WS-Security.</t>
        </r>
      </text>
    </comment>
    <comment ref="J111" authorId="0" shapeId="0" xr:uid="{00000000-0006-0000-0700-000022000000}">
      <text>
        <r>
          <rPr>
            <sz val="11"/>
            <rFont val="Calibri"/>
          </rPr>
          <t>ColdFusion must transmit only encrypted representations of passwords to NoSQL data sources.</t>
        </r>
      </text>
    </comment>
    <comment ref="K111" authorId="0" shapeId="0" xr:uid="{00000000-0006-0000-0700-000023000000}">
      <text>
        <r>
          <rPr>
            <sz val="11"/>
            <rFont val="Calibri"/>
          </rPr>
          <t>ColdFusion must only transmit encrypted representations of passwords to the Solr Server.</t>
        </r>
      </text>
    </comment>
    <comment ref="L111" authorId="0" shapeId="0" xr:uid="{00000000-0006-0000-0700-000024000000}">
      <text>
        <r>
          <rPr>
            <sz val="11"/>
            <rFont val="Calibri"/>
          </rPr>
          <t>ColdFusion must transmit only encrypted representations of passwords to the mail server.</t>
        </r>
      </text>
    </comment>
    <comment ref="M111" authorId="0" shapeId="0" xr:uid="{00000000-0006-0000-0700-000025000000}">
      <text>
        <r>
          <rPr>
            <sz val="11"/>
            <rFont val="Calibri"/>
          </rPr>
          <t>ColdFusion must only transmit encrypted representations of passwords to the caching server.</t>
        </r>
      </text>
    </comment>
    <comment ref="N111" authorId="0" shapeId="0" xr:uid="{00000000-0006-0000-0700-000026000000}">
      <text>
        <r>
          <rPr>
            <sz val="11"/>
            <rFont val="Calibri"/>
          </rPr>
          <t>JVM Arguments must be configured for encryption.</t>
        </r>
      </text>
    </comment>
    <comment ref="O111" authorId="0" shapeId="0" xr:uid="{00000000-0006-0000-0700-000027000000}">
      <text>
        <r>
          <rPr>
            <sz val="11"/>
            <rFont val="Calibri"/>
          </rPr>
          <t>ColdFusion must be configured to use only DOD-approved keystores and truststores containing certificates issued by a DOD Public Key Infrastructure (PKI) Certificate Authority (CA), and all keystore and truststore files must be protected by file system permissions that prevent unauthorized access or modification.</t>
        </r>
      </text>
    </comment>
    <comment ref="P111" authorId="0" shapeId="0" xr:uid="{00000000-0006-0000-0700-000028000000}">
      <text>
        <r>
          <rPr>
            <sz val="11"/>
            <rFont val="Calibri"/>
          </rPr>
          <t>ColdFusion must be configured to mutually authenticate connecting proxies and load balancers.</t>
        </r>
      </text>
    </comment>
    <comment ref="Q111" authorId="0" shapeId="0" xr:uid="{00000000-0006-0000-0700-000029000000}">
      <text>
        <r>
          <rPr>
            <sz val="11"/>
            <rFont val="Calibri"/>
          </rPr>
          <t>ColdFusion must generate a unique session identifier using a FIPS 140-2/140-3 or higher approved random number generator.</t>
        </r>
      </text>
    </comment>
    <comment ref="R111" authorId="0" shapeId="0" xr:uid="{00000000-0006-0000-0700-00002A000000}">
      <text>
        <r>
          <rPr>
            <sz val="11"/>
            <rFont val="Calibri"/>
          </rPr>
          <t>JVM Arguments must be configured for Transport Layer Security (TLS) 1.2 or higher.</t>
        </r>
      </text>
    </comment>
    <comment ref="S111" authorId="0" shapeId="0" xr:uid="{00000000-0006-0000-0700-00002B000000}">
      <text>
        <r>
          <rPr>
            <sz val="11"/>
            <rFont val="Calibri"/>
          </rPr>
          <t>ColdFusion must configure Lightweight Directory Access Protocol (LDAP) for Transport Layer Security (TLS).</t>
        </r>
      </text>
    </comment>
    <comment ref="T111" authorId="0" shapeId="0" xr:uid="{00000000-0006-0000-0700-00002C000000}">
      <text>
        <r>
          <rPr>
            <sz val="11"/>
            <rFont val="Calibri"/>
          </rPr>
          <t>ColdFusion must remove all export ciphers to protect the confidentiality and integrity of transmitted information.</t>
        </r>
      </text>
    </comment>
    <comment ref="U111" authorId="0" shapeId="0" xr:uid="{00000000-0006-0000-0700-00001B000000}">
      <text>
        <r>
          <rPr>
            <sz val="11"/>
            <rFont val="Calibri"/>
          </rPr>
          <t>JVM arguments must be configured to use approved cryptographic mechanisms to protect data in transit.</t>
        </r>
      </text>
    </comment>
    <comment ref="V111" authorId="0" shapeId="0" xr:uid="{00000000-0006-0000-0700-00001C000000}">
      <text>
        <r>
          <rPr>
            <sz val="11"/>
            <rFont val="Calibri"/>
          </rPr>
          <t>ColdFusion must encrypt patch retrieval.</t>
        </r>
      </text>
    </comment>
    <comment ref="W111" authorId="0" shapeId="0" xr:uid="{00000000-0006-0000-0700-00001D000000}">
      <text>
        <r>
          <rPr>
            <sz val="11"/>
            <rFont val="Calibri"/>
          </rPr>
          <t>ColdFusion must ensure that ColdFusion Package Manager (cfpm) packages are transmitted using encrypted protocols.</t>
        </r>
      </text>
    </comment>
    <comment ref="X111" authorId="0" shapeId="0" xr:uid="{00000000-0006-0000-0700-00001E000000}">
      <text>
        <r>
          <rPr>
            <sz val="11"/>
            <rFont val="Calibri"/>
          </rPr>
          <t>The ColdFusion administrator must be using HTTPS to maintain the confidentiality and integrity of information during reception.</t>
        </r>
      </text>
    </comment>
    <comment ref="Y111" authorId="0" shapeId="0" xr:uid="{00000000-0006-0000-0700-00001F000000}">
      <text>
        <r>
          <rPr>
            <sz val="11"/>
            <rFont val="Calibri"/>
          </rPr>
          <t>ColdFusion must be configured to set the Secure attribute on session cookies to ensure that cookies are only transmitted over secure HTTPS connections.</t>
        </r>
      </text>
    </comment>
    <comment ref="Z111" authorId="0" shapeId="0" xr:uid="{00000000-0006-0000-0700-000020000000}">
      <text>
        <r>
          <rPr>
            <sz val="11"/>
            <rFont val="Calibri"/>
          </rPr>
          <t>ColdFusion must include only approved trust anchors in trust stores or certificate stores managed by the organization.</t>
        </r>
      </text>
    </comment>
    <comment ref="H115" authorId="0" shapeId="0" xr:uid="{00000000-0006-0000-0700-00002D000000}">
      <text>
        <r>
          <rPr>
            <sz val="11"/>
            <rFont val="Calibri"/>
          </rPr>
          <t>Before installing or upgrading ColdFusion, the integrity of the installation package must be manually verified.</t>
        </r>
      </text>
    </comment>
    <comment ref="H134" authorId="0" shapeId="0" xr:uid="{00000000-0006-0000-0700-00002E000000}">
      <text>
        <r>
          <rPr>
            <sz val="11"/>
            <rFont val="Calibri"/>
          </rPr>
          <t>ColdFusion must restrict unauthorized remote access to the ColdFusion Administrator Console and ensure all ports used are approved and properly secured.</t>
        </r>
      </text>
    </comment>
    <comment ref="I134" authorId="0" shapeId="0" xr:uid="{00000000-0006-0000-0700-00002F000000}">
      <text>
        <r>
          <rPr>
            <sz val="11"/>
            <rFont val="Calibri"/>
          </rPr>
          <t>The ColdFusion Administrator Console must be hosted on a management network.</t>
        </r>
      </text>
    </comment>
    <comment ref="J134" authorId="0" shapeId="0" xr:uid="{00000000-0006-0000-0700-000030000000}">
      <text>
        <r>
          <rPr>
            <sz val="11"/>
            <rFont val="Calibri"/>
          </rPr>
          <t>ColdFusion must separate the hosted application from the web server.</t>
        </r>
      </text>
    </comment>
    <comment ref="K134" authorId="0" shapeId="0" xr:uid="{00000000-0006-0000-0700-000031000000}">
      <text>
        <r>
          <rPr>
            <sz val="11"/>
            <rFont val="Calibri"/>
          </rPr>
          <t>ColdFusion must control remote access to the Administrator Console.</t>
        </r>
      </text>
    </comment>
    <comment ref="L134" authorId="0" shapeId="0" xr:uid="{00000000-0006-0000-0700-000032000000}">
      <text>
        <r>
          <rPr>
            <sz val="11"/>
            <rFont val="Calibri"/>
          </rPr>
          <t>ColdFusion must control remote access to Exposed Services.</t>
        </r>
      </text>
    </comment>
    <comment ref="M134" authorId="0" shapeId="0" xr:uid="{00000000-0006-0000-0700-000033000000}">
      <text>
        <r>
          <rPr>
            <sz val="11"/>
            <rFont val="Calibri"/>
          </rPr>
          <t>ColdFusion must have CFIDE blocked in the uriworkermap.properties file.</t>
        </r>
      </text>
    </comment>
    <comment ref="H136" authorId="0" shapeId="0" xr:uid="{00000000-0006-0000-0700-000034000000}">
      <text>
        <r>
          <rPr>
            <sz val="11"/>
            <rFont val="Calibri"/>
          </rPr>
          <t>ColdFusion systems must provide clustering.</t>
        </r>
      </text>
    </comment>
    <comment ref="H137" authorId="0" shapeId="0" xr:uid="{00000000-0006-0000-0700-000035000000}">
      <text>
        <r>
          <rPr>
            <sz val="11"/>
            <rFont val="Calibri"/>
          </rPr>
          <t>ColdFusion systems must provide clustering.</t>
        </r>
      </text>
    </comment>
    <comment ref="I137" authorId="0" shapeId="0" xr:uid="{00000000-0006-0000-0700-000036000000}">
      <text>
        <r>
          <rPr>
            <sz val="11"/>
            <rFont val="Calibri"/>
          </rPr>
          <t>ColdFusion must set Request Tuning configurations.</t>
        </r>
      </text>
    </comment>
    <comment ref="J137" authorId="0" shapeId="0" xr:uid="{00000000-0006-0000-0700-000037000000}">
      <text>
        <r>
          <rPr>
            <sz val="11"/>
            <rFont val="Calibri"/>
          </rPr>
          <t>ColdFusion must limit the maximum number of threads available for CFTHREAD.</t>
        </r>
      </text>
    </comment>
    <comment ref="K137" authorId="0" shapeId="0" xr:uid="{00000000-0006-0000-0700-000038000000}">
      <text>
        <r>
          <rPr>
            <sz val="11"/>
            <rFont val="Calibri"/>
          </rPr>
          <t>ColdFusion must limit the maximum number of Web Service requests.</t>
        </r>
      </text>
    </comment>
    <comment ref="L137" authorId="0" shapeId="0" xr:uid="{00000000-0006-0000-0700-000039000000}">
      <text>
        <r>
          <rPr>
            <sz val="11"/>
            <rFont val="Calibri"/>
          </rPr>
          <t>ColdFusion must limit the maximum number of ColdFusion Component (CFC) function requests.</t>
        </r>
      </text>
    </comment>
    <comment ref="M137" authorId="0" shapeId="0" xr:uid="{00000000-0006-0000-0700-00003A000000}">
      <text>
        <r>
          <rPr>
            <sz val="11"/>
            <rFont val="Calibri"/>
          </rPr>
          <t>ColdFusion must limit the in-memory size of the virtual file system.</t>
        </r>
      </text>
    </comment>
    <comment ref="N137" authorId="0" shapeId="0" xr:uid="{00000000-0006-0000-0700-00003B000000}">
      <text>
        <r>
          <rPr>
            <sz val="11"/>
            <rFont val="Calibri"/>
          </rPr>
          <t>ColdFusion must limit the default maximum thread count for parallel functions.</t>
        </r>
      </text>
    </comment>
    <comment ref="O137" authorId="0" shapeId="0" xr:uid="{00000000-0006-0000-0700-00003C000000}">
      <text>
        <r>
          <rPr>
            <sz val="11"/>
            <rFont val="Calibri"/>
          </rPr>
          <t>ColdFusion must limit the maximum post data size.</t>
        </r>
      </text>
    </comment>
    <comment ref="P137" authorId="0" shapeId="0" xr:uid="{00000000-0006-0000-0700-00003D000000}">
      <text>
        <r>
          <rPr>
            <sz val="11"/>
            <rFont val="Calibri"/>
          </rPr>
          <t>ColdFusion must limit the request throttle memory.</t>
        </r>
      </text>
    </comment>
    <comment ref="Q137" authorId="0" shapeId="0" xr:uid="{00000000-0006-0000-0700-00003E000000}">
      <text>
        <r>
          <rPr>
            <sz val="11"/>
            <rFont val="Calibri"/>
          </rPr>
          <t>ColdFusion must set an organization defined maximum JVM heap size.</t>
        </r>
      </text>
    </comment>
    <comment ref="R137" authorId="0" shapeId="0" xr:uid="{00000000-0006-0000-0700-00003F000000}">
      <text>
        <r>
          <rPr>
            <sz val="11"/>
            <rFont val="Calibri"/>
          </rPr>
          <t>ColdFusion must set a nonzero timeout for web services.</t>
        </r>
      </text>
    </comment>
    <comment ref="H142" authorId="0" shapeId="0" xr:uid="{00000000-0006-0000-0700-000040000000}">
      <text>
        <r>
          <rPr>
            <sz val="11"/>
            <rFont val="Calibri"/>
          </rPr>
          <t>ColdFusion must limit concurrent sessions to the Administrator Console.</t>
        </r>
      </text>
    </comment>
    <comment ref="I142" authorId="0" shapeId="0" xr:uid="{00000000-0006-0000-0700-000053000000}">
      <text>
        <r>
          <rPr>
            <sz val="11"/>
            <rFont val="Calibri"/>
          </rPr>
          <t>Critical ColdFusion directories must have secure file system permissions and ownership.</t>
        </r>
      </text>
    </comment>
    <comment ref="J142" authorId="0" shapeId="0" xr:uid="{00000000-0006-0000-0700-000054000000}">
      <text>
        <r>
          <rPr>
            <sz val="11"/>
            <rFont val="Calibri"/>
          </rPr>
          <t>ColdFusion must configure WebSocket Service.</t>
        </r>
      </text>
    </comment>
    <comment ref="K142" authorId="0" shapeId="0" xr:uid="{00000000-0006-0000-0700-000055000000}">
      <text>
        <r>
          <rPr>
            <sz val="11"/>
            <rFont val="Calibri"/>
          </rPr>
          <t>ColdFusion must have Event Gateway Services disabled when not in use.</t>
        </r>
      </text>
    </comment>
    <comment ref="L142" authorId="0" shapeId="0" xr:uid="{00000000-0006-0000-0700-000056000000}">
      <text>
        <r>
          <rPr>
            <sz val="11"/>
            <rFont val="Calibri"/>
          </rPr>
          <t>ColdFusion must have Remote Development Services (RDS) disabled.</t>
        </r>
      </text>
    </comment>
    <comment ref="M142" authorId="0" shapeId="0" xr:uid="{00000000-0006-0000-0700-000057000000}">
      <text>
        <r>
          <rPr>
            <sz val="11"/>
            <rFont val="Calibri"/>
          </rPr>
          <t>ColdFusion must have example services removed.</t>
        </r>
      </text>
    </comment>
    <comment ref="N142" authorId="0" shapeId="0" xr:uid="{00000000-0006-0000-0700-000058000000}">
      <text>
        <r>
          <rPr>
            <sz val="11"/>
            <rFont val="Calibri"/>
          </rPr>
          <t>ColdFusion must disable all remote and client-side debugging features, including Remote Inspection, Robust Exception Information, AJAX Debug Log Window, and Line Debugging.</t>
        </r>
      </text>
    </comment>
    <comment ref="O142" authorId="0" shapeId="0" xr:uid="{00000000-0006-0000-0700-000059000000}">
      <text>
        <r>
          <rPr>
            <sz val="11"/>
            <rFont val="Calibri"/>
          </rPr>
          <t>ColdFusion must have any unused mappings removed.</t>
        </r>
      </text>
    </comment>
    <comment ref="P142" authorId="0" shapeId="0" xr:uid="{00000000-0006-0000-0700-00005A000000}">
      <text>
        <r>
          <rPr>
            <sz val="11"/>
            <rFont val="Calibri"/>
          </rPr>
          <t>ColdFusion must have Central Configuration Server (CCS) disabled.</t>
        </r>
      </text>
    </comment>
    <comment ref="Q142" authorId="0" shapeId="0" xr:uid="{00000000-0006-0000-0700-00005B000000}">
      <text>
        <r>
          <rPr>
            <sz val="11"/>
            <rFont val="Calibri"/>
          </rPr>
          <t>ColdFusion must have only approved Tomcat connectors enabled.</t>
        </r>
      </text>
    </comment>
    <comment ref="R142" authorId="0" shapeId="0" xr:uid="{00000000-0006-0000-0700-00005C000000}">
      <text>
        <r>
          <rPr>
            <sz val="11"/>
            <rFont val="Calibri"/>
          </rPr>
          <t>ColdFusion must have Tomcat configured with deployXML disabled.</t>
        </r>
      </text>
    </comment>
    <comment ref="S142" authorId="0" shapeId="0" xr:uid="{00000000-0006-0000-0700-00005D000000}">
      <text>
        <r>
          <rPr>
            <sz val="11"/>
            <rFont val="Calibri"/>
          </rPr>
          <t>ColdFusion must be configured with autoDeploy disabled.</t>
        </r>
      </text>
    </comment>
    <comment ref="T142" authorId="0" shapeId="0" xr:uid="{00000000-0006-0000-0700-00005E000000}">
      <text>
        <r>
          <rPr>
            <sz val="11"/>
            <rFont val="Calibri"/>
          </rPr>
          <t>ColdFusion must be configured with secure and approved server settings to enforce application hardening, input validation, error handling, and protection against common web vulnerabilities.</t>
        </r>
      </text>
    </comment>
    <comment ref="U142" authorId="0" shapeId="0" xr:uid="{00000000-0006-0000-0700-00005F000000}">
      <text>
        <r>
          <rPr>
            <sz val="11"/>
            <rFont val="Calibri"/>
          </rPr>
          <t>ColdFusion must have the sample data directories removed.</t>
        </r>
      </text>
    </comment>
    <comment ref="V142" authorId="0" shapeId="0" xr:uid="{00000000-0006-0000-0700-000060000000}">
      <text>
        <r>
          <rPr>
            <sz val="11"/>
            <rFont val="Calibri"/>
          </rPr>
          <t>ColdFusion must have the CFSTAT feature disabled when not in use.</t>
        </r>
      </text>
    </comment>
    <comment ref="W142" authorId="0" shapeId="0" xr:uid="{00000000-0006-0000-0700-000061000000}">
      <text>
        <r>
          <rPr>
            <sz val="11"/>
            <rFont val="Calibri"/>
          </rPr>
          <t>ColdFusion must disable the In-Memory File System.</t>
        </r>
      </text>
    </comment>
    <comment ref="X142" authorId="0" shapeId="0" xr:uid="{00000000-0006-0000-0700-000062000000}">
      <text>
        <r>
          <rPr>
            <sz val="11"/>
            <rFont val="Calibri"/>
          </rPr>
          <t>ColdFusion must have sandboxes enabled and defined.</t>
        </r>
      </text>
    </comment>
    <comment ref="Y142" authorId="0" shapeId="0" xr:uid="{00000000-0006-0000-0700-000063000000}">
      <text>
        <r>
          <rPr>
            <sz val="11"/>
            <rFont val="Calibri"/>
          </rPr>
          <t>ColdFusion must have the Tomcat DefaultServlet debug parameter disabled.</t>
        </r>
      </text>
    </comment>
    <comment ref="Z142" authorId="0" shapeId="0" xr:uid="{00000000-0006-0000-0700-000064000000}">
      <text>
        <r>
          <rPr>
            <sz val="11"/>
            <rFont val="Calibri"/>
          </rPr>
          <t>The ColdFusion error messages must be restricted to only authorized users.</t>
        </r>
      </text>
    </comment>
    <comment ref="AA142" authorId="0" shapeId="0" xr:uid="{00000000-0006-0000-0700-000041000000}">
      <text>
        <r>
          <rPr>
            <sz val="11"/>
            <rFont val="Calibri"/>
          </rPr>
          <t>ColdFusion must set Request Tuning configurations.</t>
        </r>
      </text>
    </comment>
    <comment ref="AB142" authorId="0" shapeId="0" xr:uid="{00000000-0006-0000-0700-000042000000}">
      <text>
        <r>
          <rPr>
            <sz val="11"/>
            <rFont val="Calibri"/>
          </rPr>
          <t>ColdFusion must limit the maximum number of threads available for CFTHREAD.</t>
        </r>
      </text>
    </comment>
    <comment ref="AC142" authorId="0" shapeId="0" xr:uid="{00000000-0006-0000-0700-000043000000}">
      <text>
        <r>
          <rPr>
            <sz val="11"/>
            <rFont val="Calibri"/>
          </rPr>
          <t>ColdFusion must limit the maximum number of Web Service requests.</t>
        </r>
      </text>
    </comment>
    <comment ref="AD142" authorId="0" shapeId="0" xr:uid="{00000000-0006-0000-0700-000044000000}">
      <text>
        <r>
          <rPr>
            <sz val="11"/>
            <rFont val="Calibri"/>
          </rPr>
          <t>ColdFusion must limit the maximum number of ColdFusion Component (CFC) function requests.</t>
        </r>
      </text>
    </comment>
    <comment ref="AE142" authorId="0" shapeId="0" xr:uid="{00000000-0006-0000-0700-000045000000}">
      <text>
        <r>
          <rPr>
            <sz val="11"/>
            <rFont val="Calibri"/>
          </rPr>
          <t>ColdFusion must configure Data Sources to limit SQL command and configure timeout.</t>
        </r>
      </text>
    </comment>
    <comment ref="AF142" authorId="0" shapeId="0" xr:uid="{00000000-0006-0000-0700-000046000000}">
      <text>
        <r>
          <rPr>
            <sz val="11"/>
            <rFont val="Calibri"/>
          </rPr>
          <t>ColdFusion must limit the in-memory size of the virtual file system.</t>
        </r>
      </text>
    </comment>
    <comment ref="AG142" authorId="0" shapeId="0" xr:uid="{00000000-0006-0000-0700-000047000000}">
      <text>
        <r>
          <rPr>
            <sz val="11"/>
            <rFont val="Calibri"/>
          </rPr>
          <t>ColdFusion must limit the default maximum thread count for parallel functions.</t>
        </r>
      </text>
    </comment>
    <comment ref="AH142" authorId="0" shapeId="0" xr:uid="{00000000-0006-0000-0700-000048000000}">
      <text>
        <r>
          <rPr>
            <sz val="11"/>
            <rFont val="Calibri"/>
          </rPr>
          <t>ColdFusion must limit the maximum post data size.</t>
        </r>
      </text>
    </comment>
    <comment ref="AI142" authorId="0" shapeId="0" xr:uid="{00000000-0006-0000-0700-000049000000}">
      <text>
        <r>
          <rPr>
            <sz val="11"/>
            <rFont val="Calibri"/>
          </rPr>
          <t>ColdFusion must limit the request throttle memory.</t>
        </r>
      </text>
    </comment>
    <comment ref="AJ142" authorId="0" shapeId="0" xr:uid="{00000000-0006-0000-0700-00004A000000}">
      <text>
        <r>
          <rPr>
            <sz val="11"/>
            <rFont val="Calibri"/>
          </rPr>
          <t>ColdFusion must set an organization defined maximum number of cached templates.</t>
        </r>
      </text>
    </comment>
    <comment ref="AK142" authorId="0" shapeId="0" xr:uid="{00000000-0006-0000-0700-00004B000000}">
      <text>
        <r>
          <rPr>
            <sz val="11"/>
            <rFont val="Calibri"/>
          </rPr>
          <t>ColdFusion must set an organization defined maximum JVM heap size.</t>
        </r>
      </text>
    </comment>
    <comment ref="AL142" authorId="0" shapeId="0" xr:uid="{00000000-0006-0000-0700-00004C000000}">
      <text>
        <r>
          <rPr>
            <sz val="11"/>
            <rFont val="Calibri"/>
          </rPr>
          <t>ColdFusion must set a nonzero timeout for web services.</t>
        </r>
      </text>
    </comment>
    <comment ref="AM142" authorId="0" shapeId="0" xr:uid="{00000000-0006-0000-0700-00004D000000}">
      <text>
        <r>
          <rPr>
            <sz val="11"/>
            <rFont val="Calibri"/>
          </rPr>
          <t>ColdFusion Backup Directory must be deleted.</t>
        </r>
      </text>
    </comment>
    <comment ref="AN142" authorId="0" shapeId="0" xr:uid="{00000000-0006-0000-0700-00004E000000}">
      <text>
        <r>
          <rPr>
            <sz val="11"/>
            <rFont val="Calibri"/>
          </rPr>
          <t>ColdFusion must be configured to set the cookie settings.</t>
        </r>
      </text>
    </comment>
    <comment ref="AO142" authorId="0" shapeId="0" xr:uid="{00000000-0006-0000-0700-00004F000000}">
      <text>
        <r>
          <rPr>
            <sz val="11"/>
            <rFont val="Calibri"/>
          </rPr>
          <t>ColdFusion must be configured to enable Cross-Origin Resource Sharing (CORS) to allow mobile applications to access resources from different origins securely.</t>
        </r>
      </text>
    </comment>
    <comment ref="AP142" authorId="0" shapeId="0" xr:uid="{00000000-0006-0000-0700-000050000000}">
      <text>
        <r>
          <rPr>
            <sz val="11"/>
            <rFont val="Calibri"/>
          </rPr>
          <t>ColdFusion must be configured to set the HTTPOnly attribute on session cookies to prevent client-side scripts from accessing the cookies.</t>
        </r>
      </text>
    </comment>
    <comment ref="AQ142" authorId="0" shapeId="0" xr:uid="{00000000-0006-0000-0700-000051000000}">
      <text>
        <r>
          <rPr>
            <sz val="11"/>
            <rFont val="Calibri"/>
          </rPr>
          <t>ColdFusion must have CFIDE blocked in the uriworkermap.properties file.</t>
        </r>
      </text>
    </comment>
    <comment ref="AR142" authorId="0" shapeId="0" xr:uid="{00000000-0006-0000-0700-000052000000}">
      <text>
        <r>
          <rPr>
            <sz val="11"/>
            <rFont val="Calibri"/>
          </rPr>
          <t>ColdFusion must not install the Performance Monitoring Toolset (PMT) Agent Package.</t>
        </r>
      </text>
    </comment>
    <comment ref="H143" authorId="0" shapeId="0" xr:uid="{00000000-0006-0000-0700-000065000000}">
      <text>
        <r>
          <rPr>
            <sz val="11"/>
            <rFont val="Calibri"/>
          </rPr>
          <t>ColdFusion must have example services removed.</t>
        </r>
      </text>
    </comment>
    <comment ref="I143" authorId="0" shapeId="0" xr:uid="{00000000-0006-0000-0700-000066000000}">
      <text>
        <r>
          <rPr>
            <sz val="11"/>
            <rFont val="Calibri"/>
          </rPr>
          <t>ColdFusion must have the sample data directories removed.</t>
        </r>
      </text>
    </comment>
    <comment ref="J143" authorId="0" shapeId="0" xr:uid="{00000000-0006-0000-0700-000067000000}">
      <text>
        <r>
          <rPr>
            <sz val="11"/>
            <rFont val="Calibri"/>
          </rPr>
          <t>ColdFusion must be set to automatically check for updates.</t>
        </r>
      </text>
    </comment>
    <comment ref="K143" authorId="0" shapeId="0" xr:uid="{00000000-0006-0000-0700-000068000000}">
      <text>
        <r>
          <rPr>
            <sz val="11"/>
            <rFont val="Calibri"/>
          </rPr>
          <t>ColdFusion must have notifications enabled when a server update is available.</t>
        </r>
      </text>
    </comment>
    <comment ref="L143" authorId="0" shapeId="0" xr:uid="{00000000-0006-0000-0700-000069000000}">
      <text>
        <r>
          <rPr>
            <sz val="11"/>
            <rFont val="Calibri"/>
          </rPr>
          <t>Installed versions of ColdFusion must be supported by the vendor.</t>
        </r>
      </text>
    </comment>
    <comment ref="M143" authorId="0" shapeId="0" xr:uid="{00000000-0006-0000-0700-00006A000000}">
      <text>
        <r>
          <rPr>
            <sz val="11"/>
            <rFont val="Calibri"/>
          </rPr>
          <t>ColdFusion must have the Java Runtime Environment (JRE) updated to the latest version.</t>
        </r>
      </text>
    </comment>
    <comment ref="N143" authorId="0" shapeId="0" xr:uid="{00000000-0006-0000-0700-00006B000000}">
      <text>
        <r>
          <rPr>
            <sz val="11"/>
            <rFont val="Calibri"/>
          </rPr>
          <t>ColdFusion must not install the Performance Monitoring Toolset (PMT) Agent Package.</t>
        </r>
      </text>
    </comment>
    <comment ref="H145" authorId="0" shapeId="0" xr:uid="{00000000-0006-0000-0700-00006C000000}">
      <text>
        <r>
          <rPr>
            <sz val="11"/>
            <rFont val="Calibri"/>
          </rPr>
          <t>ColdFusion must produce log records containing information to establish what type of events occurred.</t>
        </r>
      </text>
    </comment>
    <comment ref="I145" authorId="0" shapeId="0" xr:uid="{00000000-0006-0000-0700-00006D000000}">
      <text>
        <r>
          <rPr>
            <sz val="11"/>
            <rFont val="Calibri"/>
          </rPr>
          <t>ColdFusion must log scheduled tasks.</t>
        </r>
      </text>
    </comment>
    <comment ref="J145" authorId="0" shapeId="0" xr:uid="{00000000-0006-0000-0700-00006E000000}">
      <text>
        <r>
          <rPr>
            <sz val="11"/>
            <rFont val="Calibri"/>
          </rPr>
          <t>The ColdFusion log information must be protected from any type of unauthorized read access by having file ownership set properly.</t>
        </r>
      </text>
    </comment>
    <comment ref="K145" authorId="0" shapeId="0" xr:uid="{00000000-0006-0000-0700-00006F000000}">
      <text>
        <r>
          <rPr>
            <sz val="11"/>
            <rFont val="Calibri"/>
          </rPr>
          <t>The ColdFusion file ownership and permissions must be restricted to prevent unauthorized access to log tools.</t>
        </r>
      </text>
    </comment>
    <comment ref="L145" authorId="0" shapeId="0" xr:uid="{00000000-0006-0000-0700-000070000000}">
      <text>
        <r>
          <rPr>
            <sz val="11"/>
            <rFont val="Calibri"/>
          </rPr>
          <t>ColdFusion must allocate log record storage capacity.</t>
        </r>
      </text>
    </comment>
    <comment ref="M145" authorId="0" shapeId="0" xr:uid="{00000000-0006-0000-0700-000071000000}">
      <text>
        <r>
          <rPr>
            <sz val="11"/>
            <rFont val="Calibri"/>
          </rPr>
          <t>ColdFusion must record time stamps for log records that can be mapped system time.</t>
        </r>
      </text>
    </comment>
    <comment ref="H158" authorId="0" shapeId="0" xr:uid="{00000000-0006-0000-0700-000072000000}">
      <text>
        <r>
          <rPr>
            <sz val="11"/>
            <rFont val="Calibri"/>
          </rPr>
          <t>ColdFusion must produce log records containing information to establish what type of events occurred.</t>
        </r>
      </text>
    </comment>
    <comment ref="I158" authorId="0" shapeId="0" xr:uid="{00000000-0006-0000-0700-000073000000}">
      <text>
        <r>
          <rPr>
            <sz val="11"/>
            <rFont val="Calibri"/>
          </rPr>
          <t>ColdFusion must be configured to support integration with a third-party Security Information and Event Management (SIEM) to support notifications.</t>
        </r>
      </text>
    </comment>
    <comment ref="H161" authorId="0" shapeId="0" xr:uid="{00000000-0006-0000-0700-000074000000}">
      <text>
        <r>
          <rPr>
            <sz val="11"/>
            <rFont val="Calibri"/>
          </rPr>
          <t>ColdFusion must be configured to support integration with a third-party Security Information and Event Management (SIEM) to support notifications.</t>
        </r>
      </text>
    </comment>
    <comment ref="H167" authorId="0" shapeId="0" xr:uid="{00000000-0006-0000-0700-000075000000}">
      <text>
        <r>
          <rPr>
            <sz val="11"/>
            <rFont val="Calibri"/>
          </rPr>
          <t>ColdFusion must log scheduled tasks.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46" authorId="0" shapeId="0" xr:uid="{00000000-0006-0000-0800-000001000000}">
      <text>
        <r>
          <rPr>
            <sz val="11"/>
            <rFont val="Calibri"/>
          </rPr>
          <t>ColdFusion must restrict unauthorized remote access to the ColdFusion Administrator Console and ensure all ports used are approved and properly secured.</t>
        </r>
      </text>
    </comment>
    <comment ref="H46" authorId="0" shapeId="0" xr:uid="{00000000-0006-0000-0800-000005000000}">
      <text>
        <r>
          <rPr>
            <sz val="11"/>
            <rFont val="Calibri"/>
          </rPr>
          <t>The ColdFusion Administrator Console must be hosted on a management network.</t>
        </r>
      </text>
    </comment>
    <comment ref="I46" authorId="0" shapeId="0" xr:uid="{00000000-0006-0000-0800-000002000000}">
      <text>
        <r>
          <rPr>
            <sz val="11"/>
            <rFont val="Calibri"/>
          </rPr>
          <t>ColdFusion must control remote access to the Administrator Console.</t>
        </r>
      </text>
    </comment>
    <comment ref="J46" authorId="0" shapeId="0" xr:uid="{00000000-0006-0000-0800-000003000000}">
      <text>
        <r>
          <rPr>
            <sz val="11"/>
            <rFont val="Calibri"/>
          </rPr>
          <t>ColdFusion must control remote access to Exposed Services.</t>
        </r>
      </text>
    </comment>
    <comment ref="K46" authorId="0" shapeId="0" xr:uid="{00000000-0006-0000-0800-000004000000}">
      <text>
        <r>
          <rPr>
            <sz val="11"/>
            <rFont val="Calibri"/>
          </rPr>
          <t>ColdFusion must have CFIDE blocked in the uriworkermap.properties file.</t>
        </r>
      </text>
    </comment>
    <comment ref="G52" authorId="0" shapeId="0" xr:uid="{00000000-0006-0000-0800-000006000000}">
      <text>
        <r>
          <rPr>
            <sz val="11"/>
            <rFont val="Calibri"/>
          </rPr>
          <t>ColdFusion must have Event Gateway Services disabled when not in use.</t>
        </r>
      </text>
    </comment>
    <comment ref="H52" authorId="0" shapeId="0" xr:uid="{00000000-0006-0000-0800-00000A000000}">
      <text>
        <r>
          <rPr>
            <sz val="11"/>
            <rFont val="Calibri"/>
          </rPr>
          <t>ColdFusion must have Remote Development Services (RDS) disabled.</t>
        </r>
      </text>
    </comment>
    <comment ref="I52" authorId="0" shapeId="0" xr:uid="{00000000-0006-0000-0800-00000B000000}">
      <text>
        <r>
          <rPr>
            <sz val="11"/>
            <rFont val="Calibri"/>
          </rPr>
          <t>ColdFusion must have example services removed.</t>
        </r>
      </text>
    </comment>
    <comment ref="J52" authorId="0" shapeId="0" xr:uid="{00000000-0006-0000-0800-00000C000000}">
      <text>
        <r>
          <rPr>
            <sz val="11"/>
            <rFont val="Calibri"/>
          </rPr>
          <t>ColdFusion must disable all remote and client-side debugging features, including Remote Inspection, Robust Exception Information, AJAX Debug Log Window, and Line Debugging.</t>
        </r>
      </text>
    </comment>
    <comment ref="K52" authorId="0" shapeId="0" xr:uid="{00000000-0006-0000-0800-00000D000000}">
      <text>
        <r>
          <rPr>
            <sz val="11"/>
            <rFont val="Calibri"/>
          </rPr>
          <t>ColdFusion must have Central Configuration Server (CCS) disabled.</t>
        </r>
      </text>
    </comment>
    <comment ref="L52" authorId="0" shapeId="0" xr:uid="{00000000-0006-0000-0800-000007000000}">
      <text>
        <r>
          <rPr>
            <sz val="11"/>
            <rFont val="Calibri"/>
          </rPr>
          <t>ColdFusion must have only approved Tomcat connectors enabled.</t>
        </r>
      </text>
    </comment>
    <comment ref="M52" authorId="0" shapeId="0" xr:uid="{00000000-0006-0000-0800-000008000000}">
      <text>
        <r>
          <rPr>
            <sz val="11"/>
            <rFont val="Calibri"/>
          </rPr>
          <t>ColdFusion must have the CFSTAT feature disabled when not in use.</t>
        </r>
      </text>
    </comment>
    <comment ref="N52" authorId="0" shapeId="0" xr:uid="{00000000-0006-0000-0800-000009000000}">
      <text>
        <r>
          <rPr>
            <sz val="11"/>
            <rFont val="Calibri"/>
          </rPr>
          <t>ColdFusion must not install the Performance Monitoring Toolset (PMT) Agent Package.</t>
        </r>
      </text>
    </comment>
    <comment ref="G55" authorId="0" shapeId="0" xr:uid="{00000000-0006-0000-0800-00000E000000}">
      <text>
        <r>
          <rPr>
            <sz val="11"/>
            <rFont val="Calibri"/>
          </rPr>
          <t>The ColdFusion administrator must be using HTTPS to maintain the confidentiality and integrity of information during reception.</t>
        </r>
      </text>
    </comment>
    <comment ref="G64" authorId="0" shapeId="0" xr:uid="{00000000-0006-0000-0800-00000F000000}">
      <text>
        <r>
          <rPr>
            <sz val="11"/>
            <rFont val="Calibri"/>
          </rPr>
          <t>Installed versions of ColdFusion must be supported by the vendor.</t>
        </r>
      </text>
    </comment>
    <comment ref="G74" authorId="0" shapeId="0" xr:uid="{00000000-0006-0000-0800-000010000000}">
      <text>
        <r>
          <rPr>
            <sz val="11"/>
            <rFont val="Calibri"/>
          </rPr>
          <t>ColdFusion must be set to automatically check for updates.</t>
        </r>
      </text>
    </comment>
    <comment ref="H74" authorId="0" shapeId="0" xr:uid="{00000000-0006-0000-0800-000011000000}">
      <text>
        <r>
          <rPr>
            <sz val="11"/>
            <rFont val="Calibri"/>
          </rPr>
          <t>Installed versions of ColdFusion must be supported by the vendor.</t>
        </r>
      </text>
    </comment>
    <comment ref="I74" authorId="0" shapeId="0" xr:uid="{00000000-0006-0000-0800-000012000000}">
      <text>
        <r>
          <rPr>
            <sz val="11"/>
            <rFont val="Calibri"/>
          </rPr>
          <t>ColdFusion must have the Java Runtime Environment (JRE) updated to the latest version.</t>
        </r>
      </text>
    </comment>
    <comment ref="G80" authorId="0" shapeId="0" xr:uid="{00000000-0006-0000-0800-000013000000}">
      <text>
        <r>
          <rPr>
            <sz val="11"/>
            <rFont val="Calibri"/>
          </rPr>
          <t>ColdFusion must require enforced authentication.</t>
        </r>
      </text>
    </comment>
    <comment ref="H80" authorId="0" shapeId="0" xr:uid="{00000000-0006-0000-0800-000014000000}">
      <text>
        <r>
          <rPr>
            <sz val="11"/>
            <rFont val="Calibri"/>
          </rPr>
          <t>ColdFusion must not have local users.</t>
        </r>
      </text>
    </comment>
    <comment ref="I80" authorId="0" shapeId="0" xr:uid="{00000000-0006-0000-0800-000015000000}">
      <text>
        <r>
          <rPr>
            <sz val="11"/>
            <rFont val="Calibri"/>
          </rPr>
          <t>ColdFusion must be using an enterprise solution for authentication.</t>
        </r>
      </text>
    </comment>
    <comment ref="G81" authorId="0" shapeId="0" xr:uid="{00000000-0006-0000-0800-000016000000}">
      <text>
        <r>
          <rPr>
            <sz val="11"/>
            <rFont val="Calibri"/>
          </rPr>
          <t>ColdFusion must require enforced authentication.</t>
        </r>
      </text>
    </comment>
    <comment ref="H81" authorId="0" shapeId="0" xr:uid="{00000000-0006-0000-0800-000017000000}">
      <text>
        <r>
          <rPr>
            <sz val="11"/>
            <rFont val="Calibri"/>
          </rPr>
          <t>ColdFusion must not have local users.</t>
        </r>
      </text>
    </comment>
    <comment ref="I81" authorId="0" shapeId="0" xr:uid="{00000000-0006-0000-0800-000018000000}">
      <text>
        <r>
          <rPr>
            <sz val="11"/>
            <rFont val="Calibri"/>
          </rPr>
          <t>ColdFusion must be using an enterprise solution for authentication.</t>
        </r>
      </text>
    </comment>
    <comment ref="J81" authorId="0" shapeId="0" xr:uid="{00000000-0006-0000-0800-000019000000}">
      <text>
        <r>
          <rPr>
            <sz val="11"/>
            <rFont val="Calibri"/>
          </rPr>
          <t>The ColdFusion Root Administrator account must have a unique username.</t>
        </r>
      </text>
    </comment>
    <comment ref="G83" authorId="0" shapeId="0" xr:uid="{00000000-0006-0000-0800-00001A000000}">
      <text>
        <r>
          <rPr>
            <sz val="11"/>
            <rFont val="Calibri"/>
          </rPr>
          <t>ColdFusion must limit concurrent sessions to the Administrator Console.</t>
        </r>
      </text>
    </comment>
    <comment ref="H83" authorId="0" shapeId="0" xr:uid="{00000000-0006-0000-0800-00001B000000}">
      <text>
        <r>
          <rPr>
            <sz val="11"/>
            <rFont val="Calibri"/>
          </rPr>
          <t>ColdFusion must set a maximum session timeout value.</t>
        </r>
      </text>
    </comment>
    <comment ref="I83" authorId="0" shapeId="0" xr:uid="{00000000-0006-0000-0800-00001C000000}">
      <text>
        <r>
          <rPr>
            <sz val="11"/>
            <rFont val="Calibri"/>
          </rPr>
          <t>ColdFusion must execute as a nonprivileged user.</t>
        </r>
      </text>
    </comment>
    <comment ref="G85" authorId="0" shapeId="0" xr:uid="{00000000-0006-0000-0800-00001D000000}">
      <text>
        <r>
          <rPr>
            <sz val="11"/>
            <rFont val="Calibri"/>
          </rPr>
          <t>ColdFusion must execute as a nonprivileged user.</t>
        </r>
      </text>
    </comment>
    <comment ref="G91" authorId="0" shapeId="0" xr:uid="{00000000-0006-0000-0800-00001E000000}">
      <text>
        <r>
          <rPr>
            <sz val="11"/>
            <rFont val="Calibri"/>
          </rPr>
          <t>ColdFusion must store only encrypted representations of passwords.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ColdFusion Administrator Console must be hosted on a management network.</t>
        </r>
      </text>
    </comment>
    <comment ref="M16" authorId="0" shapeId="0" xr:uid="{00000000-0006-0000-0A00-000003000000}">
      <text>
        <r>
          <rPr>
            <sz val="11"/>
            <rFont val="Calibri"/>
          </rPr>
          <t>ColdFusion must separate the hosted application from the web server.</t>
        </r>
      </text>
    </comment>
    <comment ref="N16" authorId="0" shapeId="0" xr:uid="{00000000-0006-0000-0A00-000002000000}">
      <text>
        <r>
          <rPr>
            <sz val="11"/>
            <rFont val="Calibri"/>
          </rPr>
          <t>ColdFusion must have CFIDE blocked in the uriworkermap.properties file.</t>
        </r>
      </text>
    </comment>
    <comment ref="L49" authorId="0" shapeId="0" xr:uid="{00000000-0006-0000-0A00-000004000000}">
      <text>
        <r>
          <rPr>
            <sz val="11"/>
            <rFont val="Calibri"/>
          </rPr>
          <t>ColdFusion must not store user information in the server registry.</t>
        </r>
      </text>
    </comment>
    <comment ref="L84" authorId="0" shapeId="0" xr:uid="{00000000-0006-0000-0A00-000005000000}">
      <text>
        <r>
          <rPr>
            <sz val="11"/>
            <rFont val="Calibri"/>
          </rPr>
          <t>The ColdFusion built-in Tomcat Web Server must use FIPS-validated ciphers on secured connectors.</t>
        </r>
      </text>
    </comment>
    <comment ref="M84" authorId="0" shapeId="0" xr:uid="{00000000-0006-0000-0A00-000013000000}">
      <text>
        <r>
          <rPr>
            <sz val="11"/>
            <rFont val="Calibri"/>
          </rPr>
          <t>Web services using Simple Object Access Protocol (SOAP) to access sensitive data must be secured with WS-Security.</t>
        </r>
      </text>
    </comment>
    <comment ref="N84" authorId="0" shapeId="0" xr:uid="{00000000-0006-0000-0A00-000014000000}">
      <text>
        <r>
          <rPr>
            <sz val="11"/>
            <rFont val="Calibri"/>
          </rPr>
          <t>ColdFusion must transmit only encrypted representations of passwords to NoSQL data sources.</t>
        </r>
      </text>
    </comment>
    <comment ref="O84" authorId="0" shapeId="0" xr:uid="{00000000-0006-0000-0A00-000006000000}">
      <text>
        <r>
          <rPr>
            <sz val="11"/>
            <rFont val="Calibri"/>
          </rPr>
          <t>ColdFusion must only transmit encrypted representations of passwords to the Solr Server.</t>
        </r>
      </text>
    </comment>
    <comment ref="P84" authorId="0" shapeId="0" xr:uid="{00000000-0006-0000-0A00-000007000000}">
      <text>
        <r>
          <rPr>
            <sz val="11"/>
            <rFont val="Calibri"/>
          </rPr>
          <t>ColdFusion must transmit only encrypted representations of passwords to the mail server.</t>
        </r>
      </text>
    </comment>
    <comment ref="Q84" authorId="0" shapeId="0" xr:uid="{00000000-0006-0000-0A00-000008000000}">
      <text>
        <r>
          <rPr>
            <sz val="11"/>
            <rFont val="Calibri"/>
          </rPr>
          <t>ColdFusion must only transmit encrypted representations of passwords to the caching server.</t>
        </r>
      </text>
    </comment>
    <comment ref="R84" authorId="0" shapeId="0" xr:uid="{00000000-0006-0000-0A00-000009000000}">
      <text>
        <r>
          <rPr>
            <sz val="11"/>
            <rFont val="Calibri"/>
          </rPr>
          <t>JVM Arguments must be configured for encryption.</t>
        </r>
      </text>
    </comment>
    <comment ref="S84" authorId="0" shapeId="0" xr:uid="{00000000-0006-0000-0A00-00000A000000}">
      <text>
        <r>
          <rPr>
            <sz val="11"/>
            <rFont val="Calibri"/>
          </rPr>
          <t>ColdFusion must be configured to use only DOD-approved keystores and truststores containing certificates issued by a DOD Public Key Infrastructure (PKI) Certificate Authority (CA), and all keystore and truststore files must be protected by file system permissions that prevent unauthorized access or modification.</t>
        </r>
      </text>
    </comment>
    <comment ref="T84" authorId="0" shapeId="0" xr:uid="{00000000-0006-0000-0A00-00000B000000}">
      <text>
        <r>
          <rPr>
            <sz val="11"/>
            <rFont val="Calibri"/>
          </rPr>
          <t>ColdFusion must be configured to mutually authenticate connecting proxies and load balancers.</t>
        </r>
      </text>
    </comment>
    <comment ref="U84" authorId="0" shapeId="0" xr:uid="{00000000-0006-0000-0A00-00000C000000}">
      <text>
        <r>
          <rPr>
            <sz val="11"/>
            <rFont val="Calibri"/>
          </rPr>
          <t>ColdFusion must generate a unique session identifier using a FIPS 140-2/140-3 or higher approved random number generator.</t>
        </r>
      </text>
    </comment>
    <comment ref="V84" authorId="0" shapeId="0" xr:uid="{00000000-0006-0000-0A00-00000D000000}">
      <text>
        <r>
          <rPr>
            <sz val="11"/>
            <rFont val="Calibri"/>
          </rPr>
          <t>JVM Arguments must be configured for Transport Layer Security (TLS) 1.2 or higher.</t>
        </r>
      </text>
    </comment>
    <comment ref="W84" authorId="0" shapeId="0" xr:uid="{00000000-0006-0000-0A00-00000E000000}">
      <text>
        <r>
          <rPr>
            <sz val="11"/>
            <rFont val="Calibri"/>
          </rPr>
          <t>ColdFusion must configure Lightweight Directory Access Protocol (LDAP) for Transport Layer Security (TLS).</t>
        </r>
      </text>
    </comment>
    <comment ref="X84" authorId="0" shapeId="0" xr:uid="{00000000-0006-0000-0A00-00000F000000}">
      <text>
        <r>
          <rPr>
            <sz val="11"/>
            <rFont val="Calibri"/>
          </rPr>
          <t>ColdFusion must remove all export ciphers to protect the confidentiality and integrity of transmitted information.</t>
        </r>
      </text>
    </comment>
    <comment ref="Y84" authorId="0" shapeId="0" xr:uid="{00000000-0006-0000-0A00-000010000000}">
      <text>
        <r>
          <rPr>
            <sz val="11"/>
            <rFont val="Calibri"/>
          </rPr>
          <t>JVM arguments must be configured to use approved cryptographic mechanisms to protect data in transit.</t>
        </r>
      </text>
    </comment>
    <comment ref="Z84" authorId="0" shapeId="0" xr:uid="{00000000-0006-0000-0A00-000011000000}">
      <text>
        <r>
          <rPr>
            <sz val="11"/>
            <rFont val="Calibri"/>
          </rPr>
          <t>The ColdFusion administrator must be using HTTPS to maintain the confidentiality and integrity of information during reception.</t>
        </r>
      </text>
    </comment>
    <comment ref="AA84" authorId="0" shapeId="0" xr:uid="{00000000-0006-0000-0A00-000012000000}">
      <text>
        <r>
          <rPr>
            <sz val="11"/>
            <rFont val="Calibri"/>
          </rPr>
          <t>ColdFusion must be configured to set the Secure attribute on session cookies to ensure that cookies are only transmitted over secure HTTPS connections.</t>
        </r>
      </text>
    </comment>
    <comment ref="L85" authorId="0" shapeId="0" xr:uid="{00000000-0006-0000-0A00-000015000000}">
      <text>
        <r>
          <rPr>
            <sz val="11"/>
            <rFont val="Calibri"/>
          </rPr>
          <t>ColdFusion must be configured to use only DOD-approved keystores and truststores containing certificates issued by a DOD Public Key Infrastructure (PKI) Certificate Authority (CA), and all keystore and truststore files must be protected by file system permissions that prevent unauthorized access or modification.</t>
        </r>
      </text>
    </comment>
    <comment ref="M85" authorId="0" shapeId="0" xr:uid="{00000000-0006-0000-0A00-000016000000}">
      <text>
        <r>
          <rPr>
            <sz val="11"/>
            <rFont val="Calibri"/>
          </rPr>
          <t>ColdFusion must include only approved trust anchors in trust stores or certificate stores managed by the organization.</t>
        </r>
      </text>
    </comment>
    <comment ref="L115" authorId="0" shapeId="0" xr:uid="{00000000-0006-0000-0A00-000017000000}">
      <text>
        <r>
          <rPr>
            <sz val="11"/>
            <rFont val="Calibri"/>
          </rPr>
          <t>The ColdFusion error messages must be restricted to only authorized users.</t>
        </r>
      </text>
    </comment>
    <comment ref="M115" authorId="0" shapeId="0" xr:uid="{00000000-0006-0000-0A00-000018000000}">
      <text>
        <r>
          <rPr>
            <sz val="11"/>
            <rFont val="Calibri"/>
          </rPr>
          <t>ColdFusion must configure Data Sources to limit SQL command and configure timeout.</t>
        </r>
      </text>
    </comment>
    <comment ref="N115" authorId="0" shapeId="0" xr:uid="{00000000-0006-0000-0A00-000019000000}">
      <text>
        <r>
          <rPr>
            <sz val="11"/>
            <rFont val="Calibri"/>
          </rPr>
          <t>ColdFusion must limit the maximum post data size.</t>
        </r>
      </text>
    </comment>
    <comment ref="O115" authorId="0" shapeId="0" xr:uid="{00000000-0006-0000-0A00-00001A000000}">
      <text>
        <r>
          <rPr>
            <sz val="11"/>
            <rFont val="Calibri"/>
          </rPr>
          <t>ColdFusion must be configured to set the cookie settings.</t>
        </r>
      </text>
    </comment>
    <comment ref="P115" authorId="0" shapeId="0" xr:uid="{00000000-0006-0000-0A00-00001B000000}">
      <text>
        <r>
          <rPr>
            <sz val="11"/>
            <rFont val="Calibri"/>
          </rPr>
          <t>ColdFusion must be configured to enable Cross-Origin Resource Sharing (CORS) to allow mobile applications to access resources from different origins securely.</t>
        </r>
      </text>
    </comment>
    <comment ref="Q115" authorId="0" shapeId="0" xr:uid="{00000000-0006-0000-0A00-00001C000000}">
      <text>
        <r>
          <rPr>
            <sz val="11"/>
            <rFont val="Calibri"/>
          </rPr>
          <t>ColdFusion must be configured to set the HTTPOnly attribute on session cookies to prevent client-side scripts from accessing the cookies.</t>
        </r>
      </text>
    </comment>
    <comment ref="R115" authorId="0" shapeId="0" xr:uid="{00000000-0006-0000-0A00-00001D000000}">
      <text>
        <r>
          <rPr>
            <sz val="11"/>
            <rFont val="Calibri"/>
          </rPr>
          <t>ColdFusion must be configured to set the Secure attribute on session cookies to ensure that cookies are only transmitted over secure HTTPS connections.</t>
        </r>
      </text>
    </comment>
    <comment ref="L117" authorId="0" shapeId="0" xr:uid="{00000000-0006-0000-0A00-00001E000000}">
      <text>
        <r>
          <rPr>
            <sz val="11"/>
            <rFont val="Calibri"/>
          </rPr>
          <t>ColdFusion must have notifications enabled when a server update is available.</t>
        </r>
      </text>
    </comment>
    <comment ref="L119" authorId="0" shapeId="0" xr:uid="{00000000-0006-0000-0A00-00001F000000}">
      <text>
        <r>
          <rPr>
            <sz val="11"/>
            <rFont val="Calibri"/>
          </rPr>
          <t>Before installing or upgrading ColdFusion, the integrity of the installation package must be manually verified.</t>
        </r>
      </text>
    </comment>
    <comment ref="M119" authorId="0" shapeId="0" xr:uid="{00000000-0006-0000-0A00-000020000000}">
      <text>
        <r>
          <rPr>
            <sz val="11"/>
            <rFont val="Calibri"/>
          </rPr>
          <t>ColdFusion must encrypt patch retrieval.</t>
        </r>
      </text>
    </comment>
    <comment ref="N119" authorId="0" shapeId="0" xr:uid="{00000000-0006-0000-0A00-000021000000}">
      <text>
        <r>
          <rPr>
            <sz val="11"/>
            <rFont val="Calibri"/>
          </rPr>
          <t>ColdFusion must ensure that ColdFusion Package Manager (cfpm) packages are transmitted using encrypted protocols.</t>
        </r>
      </text>
    </comment>
    <comment ref="O119" authorId="0" shapeId="0" xr:uid="{00000000-0006-0000-0A00-000022000000}">
      <text>
        <r>
          <rPr>
            <sz val="11"/>
            <rFont val="Calibri"/>
          </rPr>
          <t>ColdFusion must be set to automatically check for updates.</t>
        </r>
      </text>
    </comment>
    <comment ref="P119" authorId="0" shapeId="0" xr:uid="{00000000-0006-0000-0A00-000023000000}">
      <text>
        <r>
          <rPr>
            <sz val="11"/>
            <rFont val="Calibri"/>
          </rPr>
          <t>Installed versions of ColdFusion must be supported by the vendor.</t>
        </r>
      </text>
    </comment>
    <comment ref="Q119" authorId="0" shapeId="0" xr:uid="{00000000-0006-0000-0A00-000024000000}">
      <text>
        <r>
          <rPr>
            <sz val="11"/>
            <rFont val="Calibri"/>
          </rPr>
          <t>ColdFusion must have the Java Runtime Environment (JRE) updated to the latest version.</t>
        </r>
      </text>
    </comment>
    <comment ref="L136" authorId="0" shapeId="0" xr:uid="{00000000-0006-0000-0A00-000025000000}">
      <text>
        <r>
          <rPr>
            <sz val="11"/>
            <rFont val="Calibri"/>
          </rPr>
          <t>ColdFusion must restrict unauthorized remote access to the ColdFusion Administrator Console and ensure all ports used are approved and properly secured.</t>
        </r>
      </text>
    </comment>
    <comment ref="M136" authorId="0" shapeId="0" xr:uid="{00000000-0006-0000-0A00-000026000000}">
      <text>
        <r>
          <rPr>
            <sz val="11"/>
            <rFont val="Calibri"/>
          </rPr>
          <t>ColdFusion must control remote access to the Administrator Console.</t>
        </r>
      </text>
    </comment>
    <comment ref="N136" authorId="0" shapeId="0" xr:uid="{00000000-0006-0000-0A00-000027000000}">
      <text>
        <r>
          <rPr>
            <sz val="11"/>
            <rFont val="Calibri"/>
          </rPr>
          <t>ColdFusion must control remote access to Exposed Services.</t>
        </r>
      </text>
    </comment>
    <comment ref="L137" authorId="0" shapeId="0" xr:uid="{00000000-0006-0000-0A00-000028000000}">
      <text>
        <r>
          <rPr>
            <sz val="11"/>
            <rFont val="Calibri"/>
          </rPr>
          <t>ColdFusion must execute as a nonprivileged user.</t>
        </r>
      </text>
    </comment>
    <comment ref="M137" authorId="0" shapeId="0" xr:uid="{00000000-0006-0000-0A00-000029000000}">
      <text>
        <r>
          <rPr>
            <sz val="11"/>
            <rFont val="Calibri"/>
          </rPr>
          <t>ColdFusion must protect newly created objects.</t>
        </r>
      </text>
    </comment>
    <comment ref="L144" authorId="0" shapeId="0" xr:uid="{00000000-0006-0000-0A00-00002A000000}">
      <text>
        <r>
          <rPr>
            <sz val="11"/>
            <rFont val="Calibri"/>
          </rPr>
          <t>Critical ColdFusion directories must have secure file system permissions and ownership.</t>
        </r>
      </text>
    </comment>
    <comment ref="L152" authorId="0" shapeId="0" xr:uid="{00000000-0006-0000-0A00-00002B000000}">
      <text>
        <r>
          <rPr>
            <sz val="11"/>
            <rFont val="Calibri"/>
          </rPr>
          <t>ColdFusion must not have local users.</t>
        </r>
      </text>
    </comment>
    <comment ref="M152" authorId="0" shapeId="0" xr:uid="{00000000-0006-0000-0A00-00002C000000}">
      <text>
        <r>
          <rPr>
            <sz val="11"/>
            <rFont val="Calibri"/>
          </rPr>
          <t>The ColdFusion Root Administrator account must have a unique username.</t>
        </r>
      </text>
    </comment>
    <comment ref="L159" authorId="0" shapeId="0" xr:uid="{00000000-0006-0000-0A00-00002D000000}">
      <text>
        <r>
          <rPr>
            <sz val="11"/>
            <rFont val="Calibri"/>
          </rPr>
          <t>ColdFusion must limit concurrent sessions to the Administrator Console.</t>
        </r>
      </text>
    </comment>
    <comment ref="M159" authorId="0" shapeId="0" xr:uid="{00000000-0006-0000-0A00-00002E000000}">
      <text>
        <r>
          <rPr>
            <sz val="11"/>
            <rFont val="Calibri"/>
          </rPr>
          <t>ColdFusion must set a maximum session timeout value.</t>
        </r>
      </text>
    </comment>
    <comment ref="L161" authorId="0" shapeId="0" xr:uid="{00000000-0006-0000-0A00-00002F000000}">
      <text>
        <r>
          <rPr>
            <sz val="11"/>
            <rFont val="Calibri"/>
          </rPr>
          <t>ColdFusion must require enforced authentication.</t>
        </r>
      </text>
    </comment>
    <comment ref="M161" authorId="0" shapeId="0" xr:uid="{00000000-0006-0000-0A00-000030000000}">
      <text>
        <r>
          <rPr>
            <sz val="11"/>
            <rFont val="Calibri"/>
          </rPr>
          <t>ColdFusion must be using an enterprise solution for authentication.</t>
        </r>
      </text>
    </comment>
    <comment ref="N161" authorId="0" shapeId="0" xr:uid="{00000000-0006-0000-0A00-000031000000}">
      <text>
        <r>
          <rPr>
            <sz val="11"/>
            <rFont val="Calibri"/>
          </rPr>
          <t>For PKI-based authentication, ColdFusion must implement a local cache of revocation data to support path discovery and validation in case of the inability to access revocation information via the network.</t>
        </r>
      </text>
    </comment>
    <comment ref="L162" authorId="0" shapeId="0" xr:uid="{00000000-0006-0000-0A00-000032000000}">
      <text>
        <r>
          <rPr>
            <sz val="11"/>
            <rFont val="Calibri"/>
          </rPr>
          <t>ColdFusion must store only encrypted representations of passwords.</t>
        </r>
      </text>
    </comment>
    <comment ref="M162" authorId="0" shapeId="0" xr:uid="{00000000-0006-0000-0A00-000033000000}">
      <text>
        <r>
          <rPr>
            <sz val="11"/>
            <rFont val="Calibri"/>
          </rPr>
          <t>ColdFusion must transmit only encrypted representations of passwords to NoSQL data sources.</t>
        </r>
      </text>
    </comment>
    <comment ref="N162" authorId="0" shapeId="0" xr:uid="{00000000-0006-0000-0A00-000034000000}">
      <text>
        <r>
          <rPr>
            <sz val="11"/>
            <rFont val="Calibri"/>
          </rPr>
          <t>ColdFusion must generate a unique session identifier using a FIPS 140-2/140-3 or higher approved random number generator.</t>
        </r>
      </text>
    </comment>
    <comment ref="L221" authorId="0" shapeId="0" xr:uid="{00000000-0006-0000-0A00-000035000000}">
      <text>
        <r>
          <rPr>
            <sz val="11"/>
            <rFont val="Calibri"/>
          </rPr>
          <t>ColdFusion must produce log records containing information to establish what type of events occurred.</t>
        </r>
      </text>
    </comment>
    <comment ref="M221" authorId="0" shapeId="0" xr:uid="{00000000-0006-0000-0A00-000036000000}">
      <text>
        <r>
          <rPr>
            <sz val="11"/>
            <rFont val="Calibri"/>
          </rPr>
          <t>ColdFusion must log scheduled tasks.</t>
        </r>
      </text>
    </comment>
    <comment ref="L229" authorId="0" shapeId="0" xr:uid="{00000000-0006-0000-0A00-000037000000}">
      <text>
        <r>
          <rPr>
            <sz val="11"/>
            <rFont val="Calibri"/>
          </rPr>
          <t>ColdFusion must produce log records containing information to establish what type of events occurred.</t>
        </r>
      </text>
    </comment>
    <comment ref="L231" authorId="0" shapeId="0" xr:uid="{00000000-0006-0000-0A00-000038000000}">
      <text>
        <r>
          <rPr>
            <sz val="11"/>
            <rFont val="Calibri"/>
          </rPr>
          <t>The ColdFusion log information must be protected from any type of unauthorized read access by having file ownership set properly.</t>
        </r>
      </text>
    </comment>
    <comment ref="M231" authorId="0" shapeId="0" xr:uid="{00000000-0006-0000-0A00-000039000000}">
      <text>
        <r>
          <rPr>
            <sz val="11"/>
            <rFont val="Calibri"/>
          </rPr>
          <t>The ColdFusion file ownership and permissions must be restricted to prevent unauthorized access to log tools.</t>
        </r>
      </text>
    </comment>
    <comment ref="L232" authorId="0" shapeId="0" xr:uid="{00000000-0006-0000-0A00-00003A000000}">
      <text>
        <r>
          <rPr>
            <sz val="11"/>
            <rFont val="Calibri"/>
          </rPr>
          <t>The ColdFusion log information must be protected from any type of unauthorized read access by having file ownership set properly.</t>
        </r>
      </text>
    </comment>
    <comment ref="L236" authorId="0" shapeId="0" xr:uid="{00000000-0006-0000-0A00-00003B000000}">
      <text>
        <r>
          <rPr>
            <sz val="11"/>
            <rFont val="Calibri"/>
          </rPr>
          <t>ColdFusion must be configured to support integration with a third-party Security Information and Event Management (SIEM) to support notifications.</t>
        </r>
      </text>
    </comment>
    <comment ref="L242" authorId="0" shapeId="0" xr:uid="{00000000-0006-0000-0A00-00003C000000}">
      <text>
        <r>
          <rPr>
            <sz val="11"/>
            <rFont val="Calibri"/>
          </rPr>
          <t>ColdFusion must allocate log record storage capacity.</t>
        </r>
      </text>
    </comment>
    <comment ref="L244" authorId="0" shapeId="0" xr:uid="{00000000-0006-0000-0A00-00003D000000}">
      <text>
        <r>
          <rPr>
            <sz val="11"/>
            <rFont val="Calibri"/>
          </rPr>
          <t>ColdFusion must record time stamps for log records that can be mapped system time.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0" authorId="0" shapeId="0" xr:uid="{00000000-0006-0000-0B00-000001000000}">
      <text>
        <r>
          <rPr>
            <sz val="11"/>
            <rFont val="Calibri"/>
          </rPr>
          <t>ColdFusion systems must provide clustering.</t>
        </r>
      </text>
    </comment>
    <comment ref="H226" authorId="0" shapeId="0" xr:uid="{00000000-0006-0000-0B00-000002000000}">
      <text>
        <r>
          <rPr>
            <sz val="11"/>
            <rFont val="Calibri"/>
          </rPr>
          <t>Before installing or upgrading ColdFusion, the integrity of the installation package must be manually verified.</t>
        </r>
      </text>
    </comment>
    <comment ref="H228" authorId="0" shapeId="0" xr:uid="{00000000-0006-0000-0B00-000003000000}">
      <text>
        <r>
          <rPr>
            <sz val="11"/>
            <rFont val="Calibri"/>
          </rPr>
          <t>ColdFusion must be set to automatically check for updates.</t>
        </r>
      </text>
    </comment>
    <comment ref="I228" authorId="0" shapeId="0" xr:uid="{00000000-0006-0000-0B00-000005000000}">
      <text>
        <r>
          <rPr>
            <sz val="11"/>
            <rFont val="Calibri"/>
          </rPr>
          <t>Installed versions of ColdFusion must be supported by the vendor.</t>
        </r>
      </text>
    </comment>
    <comment ref="J228" authorId="0" shapeId="0" xr:uid="{00000000-0006-0000-0B00-000004000000}">
      <text>
        <r>
          <rPr>
            <sz val="11"/>
            <rFont val="Calibri"/>
          </rPr>
          <t>ColdFusion must have the Java Runtime Environment (JRE) updated to the latest version.</t>
        </r>
      </text>
    </comment>
    <comment ref="H239" authorId="0" shapeId="0" xr:uid="{00000000-0006-0000-0B00-000006000000}">
      <text>
        <r>
          <rPr>
            <sz val="11"/>
            <rFont val="Calibri"/>
          </rPr>
          <t>ColdFusion must have Event Gateway Services disabled when not in use.</t>
        </r>
      </text>
    </comment>
    <comment ref="I239" authorId="0" shapeId="0" xr:uid="{00000000-0006-0000-0B00-000011000000}">
      <text>
        <r>
          <rPr>
            <sz val="11"/>
            <rFont val="Calibri"/>
          </rPr>
          <t>ColdFusion must have Remote Development Services (RDS) disabled.</t>
        </r>
      </text>
    </comment>
    <comment ref="J239" authorId="0" shapeId="0" xr:uid="{00000000-0006-0000-0B00-000012000000}">
      <text>
        <r>
          <rPr>
            <sz val="11"/>
            <rFont val="Calibri"/>
          </rPr>
          <t>ColdFusion must have example services removed.</t>
        </r>
      </text>
    </comment>
    <comment ref="K239" authorId="0" shapeId="0" xr:uid="{00000000-0006-0000-0B00-000007000000}">
      <text>
        <r>
          <rPr>
            <sz val="11"/>
            <rFont val="Calibri"/>
          </rPr>
          <t>ColdFusion must disable all remote and client-side debugging features, including Remote Inspection, Robust Exception Information, AJAX Debug Log Window, and Line Debugging.</t>
        </r>
      </text>
    </comment>
    <comment ref="L239" authorId="0" shapeId="0" xr:uid="{00000000-0006-0000-0B00-000008000000}">
      <text>
        <r>
          <rPr>
            <sz val="11"/>
            <rFont val="Calibri"/>
          </rPr>
          <t>ColdFusion must have any unused mappings removed.</t>
        </r>
      </text>
    </comment>
    <comment ref="M239" authorId="0" shapeId="0" xr:uid="{00000000-0006-0000-0B00-000009000000}">
      <text>
        <r>
          <rPr>
            <sz val="11"/>
            <rFont val="Calibri"/>
          </rPr>
          <t>ColdFusion must have Central Configuration Server (CCS) disabled.</t>
        </r>
      </text>
    </comment>
    <comment ref="N239" authorId="0" shapeId="0" xr:uid="{00000000-0006-0000-0B00-00000A000000}">
      <text>
        <r>
          <rPr>
            <sz val="11"/>
            <rFont val="Calibri"/>
          </rPr>
          <t>ColdFusion must have only approved Tomcat connectors enabled.</t>
        </r>
      </text>
    </comment>
    <comment ref="O239" authorId="0" shapeId="0" xr:uid="{00000000-0006-0000-0B00-00000B000000}">
      <text>
        <r>
          <rPr>
            <sz val="11"/>
            <rFont val="Calibri"/>
          </rPr>
          <t>ColdFusion must have the sample data directories removed.</t>
        </r>
      </text>
    </comment>
    <comment ref="P239" authorId="0" shapeId="0" xr:uid="{00000000-0006-0000-0B00-00000C000000}">
      <text>
        <r>
          <rPr>
            <sz val="11"/>
            <rFont val="Calibri"/>
          </rPr>
          <t>ColdFusion must have the CFSTAT feature disabled when not in use.</t>
        </r>
      </text>
    </comment>
    <comment ref="Q239" authorId="0" shapeId="0" xr:uid="{00000000-0006-0000-0B00-00000D000000}">
      <text>
        <r>
          <rPr>
            <sz val="11"/>
            <rFont val="Calibri"/>
          </rPr>
          <t>ColdFusion must disable the In-Memory File System.</t>
        </r>
      </text>
    </comment>
    <comment ref="R239" authorId="0" shapeId="0" xr:uid="{00000000-0006-0000-0B00-00000E000000}">
      <text>
        <r>
          <rPr>
            <sz val="11"/>
            <rFont val="Calibri"/>
          </rPr>
          <t>ColdFusion must have the Tomcat DefaultServlet debug parameter disabled.</t>
        </r>
      </text>
    </comment>
    <comment ref="S239" authorId="0" shapeId="0" xr:uid="{00000000-0006-0000-0B00-00000F000000}">
      <text>
        <r>
          <rPr>
            <sz val="11"/>
            <rFont val="Calibri"/>
          </rPr>
          <t>ColdFusion Backup Directory must be deleted.</t>
        </r>
      </text>
    </comment>
    <comment ref="T239" authorId="0" shapeId="0" xr:uid="{00000000-0006-0000-0B00-000010000000}">
      <text>
        <r>
          <rPr>
            <sz val="11"/>
            <rFont val="Calibri"/>
          </rPr>
          <t>ColdFusion must not install the Performance Monitoring Toolset (PMT) Agent Package.</t>
        </r>
      </text>
    </comment>
    <comment ref="H248" authorId="0" shapeId="0" xr:uid="{00000000-0006-0000-0B00-000013000000}">
      <text>
        <r>
          <rPr>
            <sz val="11"/>
            <rFont val="Calibri"/>
          </rPr>
          <t>The ColdFusion built-in Tomcat Web Server must use FIPS-validated ciphers on secured connectors.</t>
        </r>
      </text>
    </comment>
    <comment ref="I248" authorId="0" shapeId="0" xr:uid="{00000000-0006-0000-0B00-00002F000000}">
      <text>
        <r>
          <rPr>
            <sz val="11"/>
            <rFont val="Calibri"/>
          </rPr>
          <t>Critical ColdFusion directories must have secure file system permissions and ownership.</t>
        </r>
      </text>
    </comment>
    <comment ref="J248" authorId="0" shapeId="0" xr:uid="{00000000-0006-0000-0B00-000030000000}">
      <text>
        <r>
          <rPr>
            <sz val="11"/>
            <rFont val="Calibri"/>
          </rPr>
          <t>ColdFusion must configure WebSocket Service.</t>
        </r>
      </text>
    </comment>
    <comment ref="K248" authorId="0" shapeId="0" xr:uid="{00000000-0006-0000-0B00-000031000000}">
      <text>
        <r>
          <rPr>
            <sz val="11"/>
            <rFont val="Calibri"/>
          </rPr>
          <t>ColdFusion must have Tomcat configured with deployXML disabled.</t>
        </r>
      </text>
    </comment>
    <comment ref="L248" authorId="0" shapeId="0" xr:uid="{00000000-0006-0000-0B00-000032000000}">
      <text>
        <r>
          <rPr>
            <sz val="11"/>
            <rFont val="Calibri"/>
          </rPr>
          <t>ColdFusion must be configured with autoDeploy disabled.</t>
        </r>
      </text>
    </comment>
    <comment ref="M248" authorId="0" shapeId="0" xr:uid="{00000000-0006-0000-0B00-000033000000}">
      <text>
        <r>
          <rPr>
            <sz val="11"/>
            <rFont val="Calibri"/>
          </rPr>
          <t>ColdFusion must be configured with secure and approved server settings to enforce application hardening, input validation, error handling, and protection against common web vulnerabilities.</t>
        </r>
      </text>
    </comment>
    <comment ref="N248" authorId="0" shapeId="0" xr:uid="{00000000-0006-0000-0B00-000034000000}">
      <text>
        <r>
          <rPr>
            <sz val="11"/>
            <rFont val="Calibri"/>
          </rPr>
          <t>Web services using Simple Object Access Protocol (SOAP) to access sensitive data must be secured with WS-Security.</t>
        </r>
      </text>
    </comment>
    <comment ref="O248" authorId="0" shapeId="0" xr:uid="{00000000-0006-0000-0B00-000035000000}">
      <text>
        <r>
          <rPr>
            <sz val="11"/>
            <rFont val="Calibri"/>
          </rPr>
          <t>ColdFusion must transmit only encrypted representations of passwords to NoSQL data sources.</t>
        </r>
      </text>
    </comment>
    <comment ref="P248" authorId="0" shapeId="0" xr:uid="{00000000-0006-0000-0B00-000036000000}">
      <text>
        <r>
          <rPr>
            <sz val="11"/>
            <rFont val="Calibri"/>
          </rPr>
          <t>ColdFusion must only transmit encrypted representations of passwords to the Solr Server.</t>
        </r>
      </text>
    </comment>
    <comment ref="Q248" authorId="0" shapeId="0" xr:uid="{00000000-0006-0000-0B00-000037000000}">
      <text>
        <r>
          <rPr>
            <sz val="11"/>
            <rFont val="Calibri"/>
          </rPr>
          <t>ColdFusion must transmit only encrypted representations of passwords to the mail server.</t>
        </r>
      </text>
    </comment>
    <comment ref="R248" authorId="0" shapeId="0" xr:uid="{00000000-0006-0000-0B00-000038000000}">
      <text>
        <r>
          <rPr>
            <sz val="11"/>
            <rFont val="Calibri"/>
          </rPr>
          <t>ColdFusion must only transmit encrypted representations of passwords to the caching server.</t>
        </r>
      </text>
    </comment>
    <comment ref="S248" authorId="0" shapeId="0" xr:uid="{00000000-0006-0000-0B00-000039000000}">
      <text>
        <r>
          <rPr>
            <sz val="11"/>
            <rFont val="Calibri"/>
          </rPr>
          <t>JVM Arguments must be configured for encryption.</t>
        </r>
      </text>
    </comment>
    <comment ref="T248" authorId="0" shapeId="0" xr:uid="{00000000-0006-0000-0B00-00003A000000}">
      <text>
        <r>
          <rPr>
            <sz val="11"/>
            <rFont val="Calibri"/>
          </rPr>
          <t>ColdFusion must be configured to use only DOD-approved keystores and truststores containing certificates issued by a DOD Public Key Infrastructure (PKI) Certificate Authority (CA), and all keystore and truststore files must be protected by file system permissions that prevent unauthorized access or modification.</t>
        </r>
      </text>
    </comment>
    <comment ref="U248" authorId="0" shapeId="0" xr:uid="{00000000-0006-0000-0B00-000014000000}">
      <text>
        <r>
          <rPr>
            <sz val="11"/>
            <rFont val="Calibri"/>
          </rPr>
          <t>ColdFusion must have sandboxes enabled and defined.</t>
        </r>
      </text>
    </comment>
    <comment ref="V248" authorId="0" shapeId="0" xr:uid="{00000000-0006-0000-0B00-000015000000}">
      <text>
        <r>
          <rPr>
            <sz val="11"/>
            <rFont val="Calibri"/>
          </rPr>
          <t>ColdFusion must be configured to mutually authenticate connecting proxies and load balancers.</t>
        </r>
      </text>
    </comment>
    <comment ref="W248" authorId="0" shapeId="0" xr:uid="{00000000-0006-0000-0B00-000016000000}">
      <text>
        <r>
          <rPr>
            <sz val="11"/>
            <rFont val="Calibri"/>
          </rPr>
          <t>ColdFusion must generate a unique session identifier using a FIPS 140-2/140-3 or higher approved random number generator.</t>
        </r>
      </text>
    </comment>
    <comment ref="X248" authorId="0" shapeId="0" xr:uid="{00000000-0006-0000-0B00-000017000000}">
      <text>
        <r>
          <rPr>
            <sz val="11"/>
            <rFont val="Calibri"/>
          </rPr>
          <t>The ColdFusion error messages must be restricted to only authorized users.</t>
        </r>
      </text>
    </comment>
    <comment ref="Y248" authorId="0" shapeId="0" xr:uid="{00000000-0006-0000-0B00-000018000000}">
      <text>
        <r>
          <rPr>
            <sz val="11"/>
            <rFont val="Calibri"/>
          </rPr>
          <t>ColdFusion must set Request Tuning configurations.</t>
        </r>
      </text>
    </comment>
    <comment ref="Z248" authorId="0" shapeId="0" xr:uid="{00000000-0006-0000-0B00-000019000000}">
      <text>
        <r>
          <rPr>
            <sz val="11"/>
            <rFont val="Calibri"/>
          </rPr>
          <t>ColdFusion must limit the maximum number of threads available for CFTHREAD.</t>
        </r>
      </text>
    </comment>
    <comment ref="AA248" authorId="0" shapeId="0" xr:uid="{00000000-0006-0000-0B00-00001A000000}">
      <text>
        <r>
          <rPr>
            <sz val="11"/>
            <rFont val="Calibri"/>
          </rPr>
          <t>ColdFusion must limit the maximum number of Web Service requests.</t>
        </r>
      </text>
    </comment>
    <comment ref="AB248" authorId="0" shapeId="0" xr:uid="{00000000-0006-0000-0B00-00001B000000}">
      <text>
        <r>
          <rPr>
            <sz val="11"/>
            <rFont val="Calibri"/>
          </rPr>
          <t>ColdFusion must limit the maximum number of ColdFusion Component (CFC) function requests.</t>
        </r>
      </text>
    </comment>
    <comment ref="AC248" authorId="0" shapeId="0" xr:uid="{00000000-0006-0000-0B00-00001C000000}">
      <text>
        <r>
          <rPr>
            <sz val="11"/>
            <rFont val="Calibri"/>
          </rPr>
          <t>ColdFusion must configure Data Sources to limit SQL command and configure timeout.</t>
        </r>
      </text>
    </comment>
    <comment ref="AD248" authorId="0" shapeId="0" xr:uid="{00000000-0006-0000-0B00-00001D000000}">
      <text>
        <r>
          <rPr>
            <sz val="11"/>
            <rFont val="Calibri"/>
          </rPr>
          <t>ColdFusion must limit the in-memory size of the virtual file system.</t>
        </r>
      </text>
    </comment>
    <comment ref="AE248" authorId="0" shapeId="0" xr:uid="{00000000-0006-0000-0B00-00001E000000}">
      <text>
        <r>
          <rPr>
            <sz val="11"/>
            <rFont val="Calibri"/>
          </rPr>
          <t>ColdFusion must limit the default maximum thread count for parallel functions.</t>
        </r>
      </text>
    </comment>
    <comment ref="AF248" authorId="0" shapeId="0" xr:uid="{00000000-0006-0000-0B00-00001F000000}">
      <text>
        <r>
          <rPr>
            <sz val="11"/>
            <rFont val="Calibri"/>
          </rPr>
          <t>ColdFusion must limit the maximum post data size.</t>
        </r>
      </text>
    </comment>
    <comment ref="AG248" authorId="0" shapeId="0" xr:uid="{00000000-0006-0000-0B00-000020000000}">
      <text>
        <r>
          <rPr>
            <sz val="11"/>
            <rFont val="Calibri"/>
          </rPr>
          <t>ColdFusion must limit the request throttle memory.</t>
        </r>
      </text>
    </comment>
    <comment ref="AH248" authorId="0" shapeId="0" xr:uid="{00000000-0006-0000-0B00-000021000000}">
      <text>
        <r>
          <rPr>
            <sz val="11"/>
            <rFont val="Calibri"/>
          </rPr>
          <t>ColdFusion must set an organization defined maximum number of cached templates.</t>
        </r>
      </text>
    </comment>
    <comment ref="AI248" authorId="0" shapeId="0" xr:uid="{00000000-0006-0000-0B00-000022000000}">
      <text>
        <r>
          <rPr>
            <sz val="11"/>
            <rFont val="Calibri"/>
          </rPr>
          <t>ColdFusion must set an organization defined maximum JVM heap size.</t>
        </r>
      </text>
    </comment>
    <comment ref="AJ248" authorId="0" shapeId="0" xr:uid="{00000000-0006-0000-0B00-000023000000}">
      <text>
        <r>
          <rPr>
            <sz val="11"/>
            <rFont val="Calibri"/>
          </rPr>
          <t>ColdFusion must set a nonzero timeout for web services.</t>
        </r>
      </text>
    </comment>
    <comment ref="AK248" authorId="0" shapeId="0" xr:uid="{00000000-0006-0000-0B00-000024000000}">
      <text>
        <r>
          <rPr>
            <sz val="11"/>
            <rFont val="Calibri"/>
          </rPr>
          <t>JVM Arguments must be configured for Transport Layer Security (TLS) 1.2 or higher.</t>
        </r>
      </text>
    </comment>
    <comment ref="AL248" authorId="0" shapeId="0" xr:uid="{00000000-0006-0000-0B00-000025000000}">
      <text>
        <r>
          <rPr>
            <sz val="11"/>
            <rFont val="Calibri"/>
          </rPr>
          <t>ColdFusion must configure Lightweight Directory Access Protocol (LDAP) for Transport Layer Security (TLS).</t>
        </r>
      </text>
    </comment>
    <comment ref="AM248" authorId="0" shapeId="0" xr:uid="{00000000-0006-0000-0B00-000026000000}">
      <text>
        <r>
          <rPr>
            <sz val="11"/>
            <rFont val="Calibri"/>
          </rPr>
          <t>ColdFusion must remove all export ciphers to protect the confidentiality and integrity of transmitted information.</t>
        </r>
      </text>
    </comment>
    <comment ref="AN248" authorId="0" shapeId="0" xr:uid="{00000000-0006-0000-0B00-000027000000}">
      <text>
        <r>
          <rPr>
            <sz val="11"/>
            <rFont val="Calibri"/>
          </rPr>
          <t>JVM arguments must be configured to use approved cryptographic mechanisms to protect data in transit.</t>
        </r>
      </text>
    </comment>
    <comment ref="AO248" authorId="0" shapeId="0" xr:uid="{00000000-0006-0000-0B00-000028000000}">
      <text>
        <r>
          <rPr>
            <sz val="11"/>
            <rFont val="Calibri"/>
          </rPr>
          <t>ColdFusion must encrypt patch retrieval.</t>
        </r>
      </text>
    </comment>
    <comment ref="AP248" authorId="0" shapeId="0" xr:uid="{00000000-0006-0000-0B00-000029000000}">
      <text>
        <r>
          <rPr>
            <sz val="11"/>
            <rFont val="Calibri"/>
          </rPr>
          <t>ColdFusion must ensure that ColdFusion Package Manager (cfpm) packages are transmitted using encrypted protocols.</t>
        </r>
      </text>
    </comment>
    <comment ref="AQ248" authorId="0" shapeId="0" xr:uid="{00000000-0006-0000-0B00-00002A000000}">
      <text>
        <r>
          <rPr>
            <sz val="11"/>
            <rFont val="Calibri"/>
          </rPr>
          <t>ColdFusion must protect newly created objects.</t>
        </r>
      </text>
    </comment>
    <comment ref="AR248" authorId="0" shapeId="0" xr:uid="{00000000-0006-0000-0B00-00002B000000}">
      <text>
        <r>
          <rPr>
            <sz val="11"/>
            <rFont val="Calibri"/>
          </rPr>
          <t>ColdFusion must be configured to set the cookie settings.</t>
        </r>
      </text>
    </comment>
    <comment ref="AS248" authorId="0" shapeId="0" xr:uid="{00000000-0006-0000-0B00-00002C000000}">
      <text>
        <r>
          <rPr>
            <sz val="11"/>
            <rFont val="Calibri"/>
          </rPr>
          <t>ColdFusion must be configured to enable Cross-Origin Resource Sharing (CORS) to allow mobile applications to access resources from different origins securely.</t>
        </r>
      </text>
    </comment>
    <comment ref="AT248" authorId="0" shapeId="0" xr:uid="{00000000-0006-0000-0B00-00002D000000}">
      <text>
        <r>
          <rPr>
            <sz val="11"/>
            <rFont val="Calibri"/>
          </rPr>
          <t>ColdFusion must be configured to set the HTTPOnly attribute on session cookies to prevent client-side scripts from accessing the cookies.</t>
        </r>
      </text>
    </comment>
    <comment ref="AU248" authorId="0" shapeId="0" xr:uid="{00000000-0006-0000-0B00-00002E000000}">
      <text>
        <r>
          <rPr>
            <sz val="11"/>
            <rFont val="Calibri"/>
          </rPr>
          <t>ColdFusion must be configured to set the Secure attribute on session cookies to ensure that cookies are only transmitted over secure HTTPS connections.</t>
        </r>
      </text>
    </comment>
    <comment ref="H261" authorId="0" shapeId="0" xr:uid="{00000000-0006-0000-0B00-00003B000000}">
      <text>
        <r>
          <rPr>
            <sz val="11"/>
            <rFont val="Calibri"/>
          </rPr>
          <t>ColdFusion must have notifications enabled when a server update is available.</t>
        </r>
      </text>
    </comment>
    <comment ref="H283" authorId="0" shapeId="0" xr:uid="{00000000-0006-0000-0B00-00003C000000}">
      <text>
        <r>
          <rPr>
            <sz val="11"/>
            <rFont val="Calibri"/>
          </rPr>
          <t>ColdFusion must be using an enterprise solution for authentication.</t>
        </r>
      </text>
    </comment>
    <comment ref="H285" authorId="0" shapeId="0" xr:uid="{00000000-0006-0000-0B00-00003D000000}">
      <text>
        <r>
          <rPr>
            <sz val="11"/>
            <rFont val="Calibri"/>
          </rPr>
          <t>ColdFusion must not have local users.</t>
        </r>
      </text>
    </comment>
    <comment ref="H291" authorId="0" shapeId="0" xr:uid="{00000000-0006-0000-0B00-00003E000000}">
      <text>
        <r>
          <rPr>
            <sz val="11"/>
            <rFont val="Calibri"/>
          </rPr>
          <t>ColdFusion must not have local users.</t>
        </r>
      </text>
    </comment>
    <comment ref="I291" authorId="0" shapeId="0" xr:uid="{00000000-0006-0000-0B00-00003F000000}">
      <text>
        <r>
          <rPr>
            <sz val="11"/>
            <rFont val="Calibri"/>
          </rPr>
          <t>ColdFusion must be using an enterprise solution for authentication.</t>
        </r>
      </text>
    </comment>
    <comment ref="H293" authorId="0" shapeId="0" xr:uid="{00000000-0006-0000-0B00-000040000000}">
      <text>
        <r>
          <rPr>
            <sz val="11"/>
            <rFont val="Calibri"/>
          </rPr>
          <t>ColdFusion must require enforced authentication.</t>
        </r>
      </text>
    </comment>
    <comment ref="H296" authorId="0" shapeId="0" xr:uid="{00000000-0006-0000-0B00-000041000000}">
      <text>
        <r>
          <rPr>
            <sz val="11"/>
            <rFont val="Calibri"/>
          </rPr>
          <t>For PKI-based authentication, ColdFusion must implement a local cache of revocation data to support path discovery and validation in case of the inability to access revocation information via the network.</t>
        </r>
      </text>
    </comment>
    <comment ref="H297" authorId="0" shapeId="0" xr:uid="{00000000-0006-0000-0B00-000042000000}">
      <text>
        <r>
          <rPr>
            <sz val="11"/>
            <rFont val="Calibri"/>
          </rPr>
          <t>ColdFusion must store only encrypted representations of passwords.</t>
        </r>
      </text>
    </comment>
    <comment ref="H301" authorId="0" shapeId="0" xr:uid="{00000000-0006-0000-0B00-000043000000}">
      <text>
        <r>
          <rPr>
            <sz val="11"/>
            <rFont val="Calibri"/>
          </rPr>
          <t>ColdFusion must limit concurrent sessions to the Administrator Console.</t>
        </r>
      </text>
    </comment>
    <comment ref="I301" authorId="0" shapeId="0" xr:uid="{00000000-0006-0000-0B00-000044000000}">
      <text>
        <r>
          <rPr>
            <sz val="11"/>
            <rFont val="Calibri"/>
          </rPr>
          <t>ColdFusion must set a maximum session timeout value.</t>
        </r>
      </text>
    </comment>
    <comment ref="H308" authorId="0" shapeId="0" xr:uid="{00000000-0006-0000-0B00-000045000000}">
      <text>
        <r>
          <rPr>
            <sz val="11"/>
            <rFont val="Calibri"/>
          </rPr>
          <t>ColdFusion must execute as a nonprivileged user.</t>
        </r>
      </text>
    </comment>
    <comment ref="H312" authorId="0" shapeId="0" xr:uid="{00000000-0006-0000-0B00-000046000000}">
      <text>
        <r>
          <rPr>
            <sz val="11"/>
            <rFont val="Calibri"/>
          </rPr>
          <t>The ColdFusion Root Administrator account must have a unique username.</t>
        </r>
      </text>
    </comment>
    <comment ref="H317" authorId="0" shapeId="0" xr:uid="{00000000-0006-0000-0B00-000047000000}">
      <text>
        <r>
          <rPr>
            <sz val="11"/>
            <rFont val="Calibri"/>
          </rPr>
          <t>ColdFusion must limit concurrent sessions to the Administrator Console.</t>
        </r>
      </text>
    </comment>
    <comment ref="I317" authorId="0" shapeId="0" xr:uid="{00000000-0006-0000-0B00-000048000000}">
      <text>
        <r>
          <rPr>
            <sz val="11"/>
            <rFont val="Calibri"/>
          </rPr>
          <t>ColdFusion must require enforced authentication.</t>
        </r>
      </text>
    </comment>
    <comment ref="H321" authorId="0" shapeId="0" xr:uid="{00000000-0006-0000-0B00-000049000000}">
      <text>
        <r>
          <rPr>
            <sz val="11"/>
            <rFont val="Calibri"/>
          </rPr>
          <t>ColdFusion must not store user information in the server registry.</t>
        </r>
      </text>
    </comment>
    <comment ref="H355" authorId="0" shapeId="0" xr:uid="{00000000-0006-0000-0B00-00004A000000}">
      <text>
        <r>
          <rPr>
            <sz val="11"/>
            <rFont val="Calibri"/>
          </rPr>
          <t>ColdFusion must record time stamps for log records that can be mapped system time.</t>
        </r>
      </text>
    </comment>
    <comment ref="H356" authorId="0" shapeId="0" xr:uid="{00000000-0006-0000-0B00-00004B000000}">
      <text>
        <r>
          <rPr>
            <sz val="11"/>
            <rFont val="Calibri"/>
          </rPr>
          <t>ColdFusion must produce log records containing information to establish what type of events occurred.</t>
        </r>
      </text>
    </comment>
    <comment ref="I356" authorId="0" shapeId="0" xr:uid="{00000000-0006-0000-0B00-00004C000000}">
      <text>
        <r>
          <rPr>
            <sz val="11"/>
            <rFont val="Calibri"/>
          </rPr>
          <t>ColdFusion must log scheduled tasks.</t>
        </r>
      </text>
    </comment>
    <comment ref="J356" authorId="0" shapeId="0" xr:uid="{00000000-0006-0000-0B00-00004D000000}">
      <text>
        <r>
          <rPr>
            <sz val="11"/>
            <rFont val="Calibri"/>
          </rPr>
          <t>ColdFusion must record time stamps for log records that can be mapped system time.</t>
        </r>
      </text>
    </comment>
    <comment ref="H358" authorId="0" shapeId="0" xr:uid="{00000000-0006-0000-0B00-00004E000000}">
      <text>
        <r>
          <rPr>
            <sz val="11"/>
            <rFont val="Calibri"/>
          </rPr>
          <t>ColdFusion must produce log records containing information to establish what type of events occurred.</t>
        </r>
      </text>
    </comment>
    <comment ref="I358" authorId="0" shapeId="0" xr:uid="{00000000-0006-0000-0B00-00004F000000}">
      <text>
        <r>
          <rPr>
            <sz val="11"/>
            <rFont val="Calibri"/>
          </rPr>
          <t>ColdFusion must log scheduled tasks.</t>
        </r>
      </text>
    </comment>
    <comment ref="H360" authorId="0" shapeId="0" xr:uid="{00000000-0006-0000-0B00-000050000000}">
      <text>
        <r>
          <rPr>
            <sz val="11"/>
            <rFont val="Calibri"/>
          </rPr>
          <t>ColdFusion must be configured to support integration with a third-party Security Information and Event Management (SIEM) to support notifications.</t>
        </r>
      </text>
    </comment>
    <comment ref="I360" authorId="0" shapeId="0" xr:uid="{00000000-0006-0000-0B00-000051000000}">
      <text>
        <r>
          <rPr>
            <sz val="11"/>
            <rFont val="Calibri"/>
          </rPr>
          <t>ColdFusion must allocate log record storage capacity.</t>
        </r>
      </text>
    </comment>
    <comment ref="H361" authorId="0" shapeId="0" xr:uid="{00000000-0006-0000-0B00-000052000000}">
      <text>
        <r>
          <rPr>
            <sz val="11"/>
            <rFont val="Calibri"/>
          </rPr>
          <t>The ColdFusion log information must be protected from any type of unauthorized read access by having file ownership set properly.</t>
        </r>
      </text>
    </comment>
    <comment ref="I361" authorId="0" shapeId="0" xr:uid="{00000000-0006-0000-0B00-000053000000}">
      <text>
        <r>
          <rPr>
            <sz val="11"/>
            <rFont val="Calibri"/>
          </rPr>
          <t>The ColdFusion file ownership and permissions must be restricted to prevent unauthorized access to log tools.</t>
        </r>
      </text>
    </comment>
    <comment ref="H367" authorId="0" shapeId="0" xr:uid="{00000000-0006-0000-0B00-000054000000}">
      <text>
        <r>
          <rPr>
            <sz val="11"/>
            <rFont val="Calibri"/>
          </rPr>
          <t>ColdFusion must be configured to support integration with a third-party Security Information and Event Management (SIEM) to support notifications.</t>
        </r>
      </text>
    </comment>
    <comment ref="H368" authorId="0" shapeId="0" xr:uid="{00000000-0006-0000-0B00-000055000000}">
      <text>
        <r>
          <rPr>
            <sz val="11"/>
            <rFont val="Calibri"/>
          </rPr>
          <t>ColdFusion must allocate log record storage capacity.</t>
        </r>
      </text>
    </comment>
    <comment ref="H374" authorId="0" shapeId="0" xr:uid="{00000000-0006-0000-0B00-000056000000}">
      <text>
        <r>
          <rPr>
            <sz val="11"/>
            <rFont val="Calibri"/>
          </rPr>
          <t>ColdFusion must restrict unauthorized remote access to the ColdFusion Administrator Console and ensure all ports used are approved and properly secured.</t>
        </r>
      </text>
    </comment>
    <comment ref="I374" authorId="0" shapeId="0" xr:uid="{00000000-0006-0000-0B00-000057000000}">
      <text>
        <r>
          <rPr>
            <sz val="11"/>
            <rFont val="Calibri"/>
          </rPr>
          <t>The ColdFusion Administrator Console must be hosted on a management network.</t>
        </r>
      </text>
    </comment>
    <comment ref="J374" authorId="0" shapeId="0" xr:uid="{00000000-0006-0000-0B00-000058000000}">
      <text>
        <r>
          <rPr>
            <sz val="11"/>
            <rFont val="Calibri"/>
          </rPr>
          <t>ColdFusion must control remote access to the Administrator Console.</t>
        </r>
      </text>
    </comment>
    <comment ref="K374" authorId="0" shapeId="0" xr:uid="{00000000-0006-0000-0B00-000059000000}">
      <text>
        <r>
          <rPr>
            <sz val="11"/>
            <rFont val="Calibri"/>
          </rPr>
          <t>ColdFusion must control remote access to Exposed Services.</t>
        </r>
      </text>
    </comment>
    <comment ref="L374" authorId="0" shapeId="0" xr:uid="{00000000-0006-0000-0B00-00005A000000}">
      <text>
        <r>
          <rPr>
            <sz val="11"/>
            <rFont val="Calibri"/>
          </rPr>
          <t>ColdFusion must have CFIDE blocked in the uriworkermap.properties file.</t>
        </r>
      </text>
    </comment>
    <comment ref="H375" authorId="0" shapeId="0" xr:uid="{00000000-0006-0000-0B00-00005B000000}">
      <text>
        <r>
          <rPr>
            <sz val="11"/>
            <rFont val="Calibri"/>
          </rPr>
          <t>ColdFusion must restrict unauthorized remote access to the ColdFusion Administrator Console and ensure all ports used are approved and properly secured.</t>
        </r>
      </text>
    </comment>
    <comment ref="H378" authorId="0" shapeId="0" xr:uid="{00000000-0006-0000-0B00-00005C000000}">
      <text>
        <r>
          <rPr>
            <sz val="11"/>
            <rFont val="Calibri"/>
          </rPr>
          <t>The ColdFusion administrator must be using HTTPS to maintain the confidentiality and integrity of information during reception.</t>
        </r>
      </text>
    </comment>
    <comment ref="H411" authorId="0" shapeId="0" xr:uid="{00000000-0006-0000-0B00-00005D000000}">
      <text>
        <r>
          <rPr>
            <sz val="11"/>
            <rFont val="Calibri"/>
          </rPr>
          <t>ColdFusion must separate the hosted application from the web server.</t>
        </r>
      </text>
    </comment>
  </commentList>
</comments>
</file>

<file path=xl/sharedStrings.xml><?xml version="1.0" encoding="utf-8"?>
<sst xmlns="http://schemas.openxmlformats.org/spreadsheetml/2006/main" count="12272" uniqueCount="6140">
  <si>
    <t>Id</t>
  </si>
  <si>
    <t>Title</t>
  </si>
  <si>
    <t>Severity</t>
  </si>
  <si>
    <t>MoSCoW</t>
  </si>
  <si>
    <t>OpsImpact</t>
  </si>
  <si>
    <t>Phase</t>
  </si>
  <si>
    <t>ImplStatus</t>
  </si>
  <si>
    <t>Notes</t>
  </si>
  <si>
    <t>Remediation</t>
  </si>
  <si>
    <t>Description</t>
  </si>
  <si>
    <t>Audit</t>
  </si>
  <si>
    <t>Status</t>
  </si>
  <si>
    <t>LogID</t>
  </si>
  <si>
    <t>V-279030</t>
  </si>
  <si>
    <r>
      <rPr>
        <sz val="11"/>
        <rFont val="Calibri"/>
      </rPr>
      <t>ColdFusion must limit concurrent sessions to the Administrator Console.</t>
    </r>
  </si>
  <si>
    <t>CAT III (Low)</t>
  </si>
  <si>
    <t>Unassigned</t>
  </si>
  <si>
    <t>Unassessed</t>
  </si>
  <si>
    <t>Pending</t>
  </si>
  <si>
    <t/>
  </si>
  <si>
    <r>
      <rPr>
        <sz val="11"/>
        <color rgb="FF000000"/>
        <rFont val="Calibri"/>
      </rPr>
      <t>Configure Concurrent Administrator Console Logins.</t>
    </r>
    <r>
      <rPr>
        <sz val="11"/>
        <color rgb="FF000000"/>
        <rFont val="Calibri"/>
      </rPr>
      <t xml:space="preserve">
</t>
    </r>
    <r>
      <rPr>
        <sz val="11"/>
        <color rgb="FF000000"/>
        <rFont val="Calibri"/>
      </rPr>
      <t>1. From the Admin Console Landing Screen, navigate to Security &gt;&gt; Administrator.</t>
    </r>
    <r>
      <rPr>
        <sz val="11"/>
        <color rgb="FF000000"/>
        <rFont val="Calibri"/>
      </rPr>
      <t xml:space="preserve">
</t>
    </r>
    <r>
      <rPr>
        <sz val="11"/>
        <color rgb="FF000000"/>
        <rFont val="Calibri"/>
      </rPr>
      <t>2. Locate the option labeled "Allow concurrent login sessions for Administrator Console".</t>
    </r>
    <r>
      <rPr>
        <sz val="11"/>
        <color rgb="FF000000"/>
        <rFont val="Calibri"/>
      </rPr>
      <t xml:space="preserve">
</t>
    </r>
    <r>
      <rPr>
        <sz val="11"/>
        <color rgb="FF000000"/>
        <rFont val="Calibri"/>
      </rPr>
      <t>3. Disable (uncheck) the option.</t>
    </r>
    <r>
      <rPr>
        <sz val="11"/>
        <color rgb="FF000000"/>
        <rFont val="Calibri"/>
      </rPr>
      <t xml:space="preserve">
</t>
    </r>
    <r>
      <rPr>
        <sz val="11"/>
        <color rgb="FF000000"/>
        <rFont val="Calibri"/>
      </rPr>
      <t>4. Select "Submit Changes".</t>
    </r>
  </si>
  <si>
    <r>
      <rPr>
        <sz val="11"/>
        <color rgb="FF000000"/>
        <rFont val="Calibri"/>
      </rPr>
      <t>The ColdFusion Administrator Console provides critical functionality for managing the ColdFusion application server. Allowing concurrent logins to the Administrator Console increases the risk of unauthorized access and account compromise. Disabling concurrent logins ensures that only one active session per user is allowed. This restriction provides a security benefit by alerting users to potential account compromise: If a user is unexpectedly logged out due to a new session being initiated, it may indicate unauthorized use of their credentials.</t>
    </r>
  </si>
  <si>
    <r>
      <rPr>
        <sz val="11"/>
        <color rgb="FF000000"/>
        <rFont val="Calibri"/>
      </rPr>
      <t xml:space="preserve">Verify Concurrent Administrator Console Logins. </t>
    </r>
    <r>
      <rPr>
        <sz val="11"/>
        <color rgb="FF000000"/>
        <rFont val="Calibri"/>
      </rPr>
      <t xml:space="preserve">
</t>
    </r>
    <r>
      <rPr>
        <sz val="11"/>
        <color rgb="FF000000"/>
        <rFont val="Calibri"/>
      </rPr>
      <t>1. From the Admin Console Landing Screen, navigate to Security &gt;&gt; Administrator.</t>
    </r>
    <r>
      <rPr>
        <sz val="11"/>
        <color rgb="FF000000"/>
        <rFont val="Calibri"/>
      </rPr>
      <t xml:space="preserve">
</t>
    </r>
    <r>
      <rPr>
        <sz val="11"/>
        <color rgb="FF000000"/>
        <rFont val="Calibri"/>
      </rPr>
      <t>2. Locate the option labeled "Allow concurrent login sessions for Administrator Console".</t>
    </r>
    <r>
      <rPr>
        <sz val="11"/>
        <color rgb="FF000000"/>
        <rFont val="Calibri"/>
      </rPr>
      <t xml:space="preserve">
</t>
    </r>
    <r>
      <rPr>
        <sz val="11"/>
        <color rgb="FF000000"/>
        <rFont val="Calibri"/>
      </rPr>
      <t>If this option is enabled (checked), this is a finding.</t>
    </r>
  </si>
  <si>
    <t>V-279031</t>
  </si>
  <si>
    <r>
      <rPr>
        <sz val="11"/>
        <rFont val="Calibri"/>
      </rPr>
      <t>The ColdFusion built-in Tomcat Web Server must use FIPS-validated ciphers on secured connectors.</t>
    </r>
  </si>
  <si>
    <t>CAT II (Medium)</t>
  </si>
  <si>
    <r>
      <rPr>
        <sz val="11"/>
        <color rgb="FF000000"/>
        <rFont val="Calibri"/>
      </rPr>
      <t>1. Enable FIPS Mode in Tomcat by editing the Tomcat server.xml configuration file.</t>
    </r>
    <r>
      <rPr>
        <sz val="11"/>
        <color rgb="FF000000"/>
        <rFont val="Calibri"/>
      </rPr>
      <t xml:space="preserve">
</t>
    </r>
    <r>
      <rPr>
        <sz val="11"/>
        <color rgb="FF000000"/>
        <rFont val="Calibri"/>
      </rPr>
      <t>2. From the Tomcat server, log in as a privileged user, open the server.xml file:</t>
    </r>
    <r>
      <rPr>
        <sz val="11"/>
        <color rgb="FF000000"/>
        <rFont val="Calibri"/>
      </rPr>
      <t xml:space="preserve">
</t>
    </r>
    <r>
      <rPr>
        <sz val="11"/>
        <color rgb="FF000000"/>
        <rFont val="Calibri"/>
      </rPr>
      <t>sudo nano $CATALINA_BASE/conf/server.xml</t>
    </r>
    <r>
      <rPr>
        <sz val="11"/>
        <color rgb="FF000000"/>
        <rFont val="Calibri"/>
      </rPr>
      <t xml:space="preserve">
</t>
    </r>
    <r>
      <rPr>
        <sz val="11"/>
        <color rgb="FF000000"/>
        <rFont val="Calibri"/>
      </rPr>
      <t>3. Locate or add the &lt;Listener&gt; element for AprLifecycleListener.</t>
    </r>
    <r>
      <rPr>
        <sz val="11"/>
        <color rgb="FF000000"/>
        <rFont val="Calibri"/>
      </rPr>
      <t xml:space="preserve">
</t>
    </r>
    <r>
      <rPr>
        <sz val="11"/>
        <color rgb="FF000000"/>
        <rFont val="Calibri"/>
      </rPr>
      <t>4. Ensure the element includes the FIPSMode="on" attribute.</t>
    </r>
    <r>
      <rPr>
        <sz val="11"/>
        <color rgb="FF000000"/>
        <rFont val="Calibri"/>
      </rPr>
      <t xml:space="preserve">
</t>
    </r>
    <r>
      <rPr>
        <sz val="11"/>
        <color rgb="FF000000"/>
        <rFont val="Calibri"/>
      </rPr>
      <t>Example configuration:</t>
    </r>
    <r>
      <rPr>
        <sz val="11"/>
        <color rgb="FF000000"/>
        <rFont val="Calibri"/>
      </rPr>
      <t xml:space="preserve">
</t>
    </r>
    <r>
      <rPr>
        <sz val="11"/>
        <color rgb="FF000000"/>
        <rFont val="Calibri"/>
      </rPr>
      <t>&lt;Listener</t>
    </r>
    <r>
      <rPr>
        <sz val="11"/>
        <color rgb="FF000000"/>
        <rFont val="Calibri"/>
      </rPr>
      <t xml:space="preserve">
</t>
    </r>
    <r>
      <rPr>
        <sz val="11"/>
        <color rgb="FF000000"/>
        <rFont val="Calibri"/>
      </rPr>
      <t xml:space="preserve">    className="org.apache.catalina.core.AprLifecycleListener"</t>
    </r>
    <r>
      <rPr>
        <sz val="11"/>
        <color rgb="FF000000"/>
        <rFont val="Calibri"/>
      </rPr>
      <t xml:space="preserve">
</t>
    </r>
    <r>
      <rPr>
        <sz val="11"/>
        <color rgb="FF000000"/>
        <rFont val="Calibri"/>
      </rPr>
      <t xml:space="preserve">    SSLEngine="on"</t>
    </r>
    <r>
      <rPr>
        <sz val="11"/>
        <color rgb="FF000000"/>
        <rFont val="Calibri"/>
      </rPr>
      <t xml:space="preserve">
</t>
    </r>
    <r>
      <rPr>
        <sz val="11"/>
        <color rgb="FF000000"/>
        <rFont val="Calibri"/>
      </rPr>
      <t xml:space="preserve">    FIPSMode="on"</t>
    </r>
    <r>
      <rPr>
        <sz val="11"/>
        <color rgb="FF000000"/>
        <rFont val="Calibri"/>
      </rPr>
      <t xml:space="preserve">
</t>
    </r>
    <r>
      <rPr>
        <sz val="11"/>
        <color rgb="FF000000"/>
        <rFont val="Calibri"/>
      </rPr>
      <t>/&gt;</t>
    </r>
    <r>
      <rPr>
        <sz val="11"/>
        <color rgb="FF000000"/>
        <rFont val="Calibri"/>
      </rPr>
      <t xml:space="preserve">
</t>
    </r>
    <r>
      <rPr>
        <sz val="11"/>
        <color rgb="FF000000"/>
        <rFont val="Calibri"/>
      </rPr>
      <t>5. Save and close the file.</t>
    </r>
    <r>
      <rPr>
        <sz val="11"/>
        <color rgb="FF000000"/>
        <rFont val="Calibri"/>
      </rPr>
      <t xml:space="preserve">
</t>
    </r>
    <r>
      <rPr>
        <sz val="11"/>
        <color rgb="FF000000"/>
        <rFont val="Calibri"/>
      </rPr>
      <t>6. Restart ColdFusion to apply the changes.</t>
    </r>
    <r>
      <rPr>
        <sz val="11"/>
        <color rgb="FF000000"/>
        <rFont val="Calibri"/>
      </rPr>
      <t xml:space="preserve">
</t>
    </r>
    <r>
      <rPr>
        <sz val="11"/>
        <color rgb="FF000000"/>
        <rFont val="Calibri"/>
      </rPr>
      <t>7. Check coldfusion-error.log after startup to confirm there are no errors indicating failure to set FIPSMode.</t>
    </r>
  </si>
  <si>
    <r>
      <rPr>
        <sz val="11"/>
        <color rgb="FF000000"/>
        <rFont val="Calibri"/>
      </rPr>
      <t xml:space="preserve">Using only FIPS 140-2/140-3 or higher approved cryptographic modules for encryption helps ensure the confidentiality and integrity of transmitted data. Allowing using non-FIPS-approved or outdated encryption modules increases the attack surface and exposes the system to known vulnerabilities. Attacks such as POODLE and its variants exploit weaknesses in noncompliant cryptographic protocols by forcing HTTPS communications to downgrade to insecure cipher suites. This allows an attacker to decrypt sensitive data through man-in-the-middle techniques. </t>
    </r>
    <r>
      <rPr>
        <sz val="11"/>
        <color rgb="FF000000"/>
        <rFont val="Calibri"/>
      </rPr>
      <t xml:space="preserve">
</t>
    </r>
    <r>
      <rPr>
        <sz val="11"/>
        <color rgb="FF000000"/>
        <rFont val="Calibri"/>
      </rPr>
      <t>Enforcing FIPS 140-2/140-3 and higher validated modules mitigates this risk by preventing fallback to weak encryption algorithms.</t>
    </r>
  </si>
  <si>
    <r>
      <rPr>
        <sz val="11"/>
        <color rgb="FF000000"/>
        <rFont val="Calibri"/>
      </rPr>
      <t xml:space="preserve">Verify FIPS Mode in Configuration. </t>
    </r>
    <r>
      <rPr>
        <sz val="11"/>
        <color rgb="FF000000"/>
        <rFont val="Calibri"/>
      </rPr>
      <t xml:space="preserve">
</t>
    </r>
    <r>
      <rPr>
        <sz val="11"/>
        <color rgb="FF000000"/>
        <rFont val="Calibri"/>
      </rPr>
      <t>1. For each ColdFusion instance, locate the server.xml file in the following directory:</t>
    </r>
    <r>
      <rPr>
        <sz val="11"/>
        <color rgb="FF000000"/>
        <rFont val="Calibri"/>
      </rPr>
      <t xml:space="preserve">
</t>
    </r>
    <r>
      <rPr>
        <sz val="11"/>
        <color rgb="FF000000"/>
        <rFont val="Calibri"/>
      </rPr>
      <t>&lt;ColdFusion Install Directory&gt;\runtime\conf</t>
    </r>
    <r>
      <rPr>
        <sz val="11"/>
        <color rgb="FF000000"/>
        <rFont val="Calibri"/>
      </rPr>
      <t xml:space="preserve">
</t>
    </r>
    <r>
      <rPr>
        <sz val="11"/>
        <color rgb="FF000000"/>
        <rFont val="Calibri"/>
      </rPr>
      <t>2. Open server.xml.</t>
    </r>
    <r>
      <rPr>
        <sz val="11"/>
        <color rgb="FF000000"/>
        <rFont val="Calibri"/>
      </rPr>
      <t xml:space="preserve">
</t>
    </r>
    <r>
      <rPr>
        <sz val="11"/>
        <color rgb="FF000000"/>
        <rFont val="Calibri"/>
      </rPr>
      <t>3. Search for the &lt;Listener&gt; tag for AprLifecycleListener, confirm that it includes the attribute:</t>
    </r>
    <r>
      <rPr>
        <sz val="11"/>
        <color rgb="FF000000"/>
        <rFont val="Calibri"/>
      </rPr>
      <t xml:space="preserve">
</t>
    </r>
    <r>
      <rPr>
        <sz val="11"/>
        <color rgb="FF000000"/>
        <rFont val="Calibri"/>
      </rPr>
      <t>fipsmode="on"</t>
    </r>
    <r>
      <rPr>
        <sz val="11"/>
        <color rgb="FF000000"/>
        <rFont val="Calibri"/>
      </rPr>
      <t xml:space="preserve">
</t>
    </r>
    <r>
      <rPr>
        <sz val="11"/>
        <color rgb="FF000000"/>
        <rFont val="Calibri"/>
      </rPr>
      <t>If the fipsmode="on" attribute is not present, this is a finding.</t>
    </r>
    <r>
      <rPr>
        <sz val="11"/>
        <color rgb="FF000000"/>
        <rFont val="Calibri"/>
      </rPr>
      <t xml:space="preserve">
</t>
    </r>
    <r>
      <rPr>
        <sz val="11"/>
        <color rgb="FF000000"/>
        <rFont val="Calibri"/>
      </rPr>
      <t>4. Verify FIPS Mode at Runtime. After starting ColdFusion, open the coldfusion-error.log file.</t>
    </r>
    <r>
      <rPr>
        <sz val="11"/>
        <color rgb="FF000000"/>
        <rFont val="Calibri"/>
      </rPr>
      <t xml:space="preserve">
</t>
    </r>
    <r>
      <rPr>
        <sz val="11"/>
        <color rgb="FF000000"/>
        <rFont val="Calibri"/>
      </rPr>
      <t>5. Search for the term "fipsmode".</t>
    </r>
    <r>
      <rPr>
        <sz val="11"/>
        <color rgb="FF000000"/>
        <rFont val="Calibri"/>
      </rPr>
      <t xml:space="preserve">
</t>
    </r>
    <r>
      <rPr>
        <sz val="11"/>
        <color rgb="FF000000"/>
        <rFont val="Calibri"/>
      </rPr>
      <t>6. Check for the following message:</t>
    </r>
    <r>
      <rPr>
        <sz val="11"/>
        <color rgb="FF000000"/>
        <rFont val="Calibri"/>
      </rPr>
      <t xml:space="preserve">
</t>
    </r>
    <r>
      <rPr>
        <sz val="11"/>
        <color rgb="FF000000"/>
        <rFont val="Calibri"/>
      </rPr>
      <t>failed to set property[FIPSMODE] to [on]</t>
    </r>
    <r>
      <rPr>
        <sz val="11"/>
        <color rgb="FF000000"/>
        <rFont val="Calibri"/>
      </rPr>
      <t xml:space="preserve">
</t>
    </r>
    <r>
      <rPr>
        <sz val="11"/>
        <color rgb="FF000000"/>
        <rFont val="Calibri"/>
      </rPr>
      <t>If this error message is present in the log, this is a finding.</t>
    </r>
  </si>
  <si>
    <t>V-279032</t>
  </si>
  <si>
    <r>
      <rPr>
        <sz val="11"/>
        <rFont val="Calibri"/>
      </rPr>
      <t>ColdFusion must require enforced authentication.</t>
    </r>
  </si>
  <si>
    <r>
      <rPr>
        <sz val="11"/>
        <color rgb="FF000000"/>
        <rFont val="Calibri"/>
      </rPr>
      <t>1. From the Admin Console Landing Screen, navigate to Security &gt;&gt; Administrator.</t>
    </r>
    <r>
      <rPr>
        <sz val="11"/>
        <color rgb="FF000000"/>
        <rFont val="Calibri"/>
      </rPr>
      <t xml:space="preserve">
</t>
    </r>
    <r>
      <rPr>
        <sz val="11"/>
        <color rgb="FF000000"/>
        <rFont val="Calibri"/>
      </rPr>
      <t>2. Select "Separate user name and password authentication (allows multiple users)".</t>
    </r>
    <r>
      <rPr>
        <sz val="11"/>
        <color rgb="FF000000"/>
        <rFont val="Calibri"/>
      </rPr>
      <t xml:space="preserve">
</t>
    </r>
    <r>
      <rPr>
        <sz val="11"/>
        <color rgb="FF000000"/>
        <rFont val="Calibri"/>
      </rPr>
      <t>3. Select "Submit Changes".</t>
    </r>
  </si>
  <si>
    <r>
      <rPr>
        <sz val="11"/>
        <color rgb="FF000000"/>
        <rFont val="Calibri"/>
      </rPr>
      <t>ColdFusion must require each authorized user to authenticate and not allow multiple users. Without enforced authentication, there is no reliable method to verify the identity of users accessing the ColdFusion Administrator Console or other secured components of the application server. This lack of accountability can allow unauthorized users to gain elevated privileges, make unauthorized changes, or conceal malicious activity. Requiring a username and password for each user aligns with the principles of least privilege and ensures that access to sensitive configuration and management functions is appropriately controlled.</t>
    </r>
  </si>
  <si>
    <r>
      <rPr>
        <sz val="11"/>
        <color rgb="FF000000"/>
        <rFont val="Calibri"/>
      </rPr>
      <t>1. From the Admin Console Landing Screen, navigate to Security &gt;&gt; Administrator.</t>
    </r>
    <r>
      <rPr>
        <sz val="11"/>
        <color rgb="FF000000"/>
        <rFont val="Calibri"/>
      </rPr>
      <t xml:space="preserve">
</t>
    </r>
    <r>
      <rPr>
        <sz val="11"/>
        <color rgb="FF000000"/>
        <rFont val="Calibri"/>
      </rPr>
      <t>2. If the "Separate user name and password authentication (allows multiple users)" is not selected, this is a finding.</t>
    </r>
  </si>
  <si>
    <t>V-279033</t>
  </si>
  <si>
    <r>
      <rPr>
        <sz val="11"/>
        <rFont val="Calibri"/>
      </rPr>
      <t>ColdFusion must not have local users.</t>
    </r>
  </si>
  <si>
    <r>
      <rPr>
        <sz val="11"/>
        <color rgb="FF000000"/>
        <rFont val="Calibri"/>
      </rPr>
      <t xml:space="preserve">Configure External User Accounts: </t>
    </r>
    <r>
      <rPr>
        <sz val="11"/>
        <color rgb="FF000000"/>
        <rFont val="Calibri"/>
      </rPr>
      <t xml:space="preserve">
</t>
    </r>
    <r>
      <rPr>
        <sz val="11"/>
        <color rgb="FF000000"/>
        <rFont val="Calibri"/>
      </rPr>
      <t>1. From the Admin Console Landing Screen, navigate to Security &gt;&gt; User Manager.</t>
    </r>
    <r>
      <rPr>
        <sz val="11"/>
        <color rgb="FF000000"/>
        <rFont val="Calibri"/>
      </rPr>
      <t xml:space="preserve">
</t>
    </r>
    <r>
      <rPr>
        <sz val="11"/>
        <color rgb="FF000000"/>
        <rFont val="Calibri"/>
      </rPr>
      <t>2. For any user accounts where "External User" is not checked and "User Type" is not selected:</t>
    </r>
    <r>
      <rPr>
        <sz val="11"/>
        <color rgb="FF000000"/>
        <rFont val="Calibri"/>
      </rPr>
      <t xml:space="preserve">
</t>
    </r>
    <r>
      <rPr>
        <sz val="11"/>
        <color rgb="FF000000"/>
        <rFont val="Calibri"/>
      </rPr>
      <t>a. Edit the user account (or remove the account if it should not exist).</t>
    </r>
    <r>
      <rPr>
        <sz val="11"/>
        <color rgb="FF000000"/>
        <rFont val="Calibri"/>
      </rPr>
      <t xml:space="preserve">
</t>
    </r>
    <r>
      <rPr>
        <sz val="11"/>
        <color rgb="FF000000"/>
        <rFont val="Calibri"/>
      </rPr>
      <t>b. Check the box for "External User".</t>
    </r>
    <r>
      <rPr>
        <sz val="11"/>
        <color rgb="FF000000"/>
        <rFont val="Calibri"/>
      </rPr>
      <t xml:space="preserve">
</t>
    </r>
    <r>
      <rPr>
        <sz val="11"/>
        <color rgb="FF000000"/>
        <rFont val="Calibri"/>
      </rPr>
      <t>c. Select the appropriate "User Type".</t>
    </r>
    <r>
      <rPr>
        <sz val="11"/>
        <color rgb="FF000000"/>
        <rFont val="Calibri"/>
      </rPr>
      <t xml:space="preserve">
</t>
    </r>
    <r>
      <rPr>
        <sz val="11"/>
        <color rgb="FF000000"/>
        <rFont val="Calibri"/>
      </rPr>
      <t>d. Click "Update User" to save the changes.</t>
    </r>
    <r>
      <rPr>
        <sz val="11"/>
        <color rgb="FF000000"/>
        <rFont val="Calibri"/>
      </rPr>
      <t xml:space="preserve">
</t>
    </r>
    <r>
      <rPr>
        <sz val="11"/>
        <color rgb="FF000000"/>
        <rFont val="Calibri"/>
      </rPr>
      <t>e. Verify that no local user accounts remain and that all users are correctly configured as external.</t>
    </r>
  </si>
  <si>
    <r>
      <rPr>
        <sz val="11"/>
        <color rgb="FF000000"/>
        <rFont val="Calibri"/>
      </rPr>
      <t>To maintain accountability and enforce access control policies, ColdFusion must require each user to authenticate using a unique account. Shared or generic accounts prevent the ability to associate user actions with specific individuals, which undermines auditing, accountability, and incident response capabilities. Unique user accounts ensure that each action taken within the ColdFusion environment can be attributed to a specific, identifiable user. This is essential for detecting misuse, investigating anomalies, and ensuring compliance with security policies.</t>
    </r>
  </si>
  <si>
    <r>
      <rPr>
        <sz val="11"/>
        <color rgb="FF000000"/>
        <rFont val="Calibri"/>
      </rPr>
      <t>Verify there are no local users.</t>
    </r>
    <r>
      <rPr>
        <sz val="11"/>
        <color rgb="FF000000"/>
        <rFont val="Calibri"/>
      </rPr>
      <t xml:space="preserve">
</t>
    </r>
    <r>
      <rPr>
        <sz val="11"/>
        <color rgb="FF000000"/>
        <rFont val="Calibri"/>
      </rPr>
      <t>1. From the Admin Console Landing Screen, navigate to Security &gt;&gt; User Manager.</t>
    </r>
    <r>
      <rPr>
        <sz val="11"/>
        <color rgb="FF000000"/>
        <rFont val="Calibri"/>
      </rPr>
      <t xml:space="preserve">
</t>
    </r>
    <r>
      <rPr>
        <sz val="11"/>
        <color rgb="FF000000"/>
        <rFont val="Calibri"/>
      </rPr>
      <t>2. For each user, validate "External User" is checked and "User Type" is selected.</t>
    </r>
    <r>
      <rPr>
        <sz val="11"/>
        <color rgb="FF000000"/>
        <rFont val="Calibri"/>
      </rPr>
      <t xml:space="preserve">
</t>
    </r>
    <r>
      <rPr>
        <sz val="11"/>
        <color rgb="FF000000"/>
        <rFont val="Calibri"/>
      </rPr>
      <t>If "External User" is not checked and "User Type" is not selected, this is a finding.</t>
    </r>
  </si>
  <si>
    <t>V-279034</t>
  </si>
  <si>
    <r>
      <rPr>
        <sz val="11"/>
        <rFont val="Calibri"/>
      </rPr>
      <t>ColdFusion must produce log records containing information to establish what type of events occurred.</t>
    </r>
  </si>
  <si>
    <r>
      <rPr>
        <sz val="11"/>
        <color rgb="FF000000"/>
        <rFont val="Calibri"/>
      </rPr>
      <t>1. Locate the neo-logging.xml file for ColdFusion: &lt;ColdFusion_Installation_Directory&gt;\lib\neo-logging.xml</t>
    </r>
    <r>
      <rPr>
        <sz val="11"/>
        <color rgb="FF000000"/>
        <rFont val="Calibri"/>
      </rPr>
      <t xml:space="preserve">
</t>
    </r>
    <r>
      <rPr>
        <sz val="11"/>
        <color rgb="FF000000"/>
        <rFont val="Calibri"/>
      </rPr>
      <t>2. After creating a backup of this file, edit it and locate the &lt;var name='pattern'/&gt; element.</t>
    </r>
    <r>
      <rPr>
        <sz val="11"/>
        <color rgb="FF000000"/>
        <rFont val="Calibri"/>
      </rPr>
      <t xml:space="preserve">
</t>
    </r>
    <r>
      <rPr>
        <sz val="11"/>
        <color rgb="FF000000"/>
        <rFont val="Calibri"/>
      </rPr>
      <t>3. Set the value of this element to include all pertinent fields, for example:</t>
    </r>
    <r>
      <rPr>
        <sz val="11"/>
        <color rgb="FF000000"/>
        <rFont val="Calibri"/>
      </rPr>
      <t xml:space="preserve">
</t>
    </r>
    <r>
      <rPr>
        <sz val="11"/>
        <color rgb="FF000000"/>
        <rFont val="Calibri"/>
      </rPr>
      <t>&lt;string&gt;"%p","%t",%d{"MM/dd/yy","HH:mm:ss"},"%a","%m%z"%n&lt;/string&gt;</t>
    </r>
  </si>
  <si>
    <r>
      <rPr>
        <sz val="11"/>
        <color rgb="FF000000"/>
        <rFont val="Calibri"/>
      </rPr>
      <t>Without sufficient logging of events, including information about what type of event occurred, it is difficult to detect, understand, or respond to suspicious or unauthorized activity within the ColdFusion application server.</t>
    </r>
    <r>
      <rPr>
        <sz val="11"/>
        <color rgb="FF000000"/>
        <rFont val="Calibri"/>
      </rPr>
      <t xml:space="preserve">
</t>
    </r>
    <r>
      <rPr>
        <sz val="11"/>
        <color rgb="FF000000"/>
        <rFont val="Calibri"/>
      </rPr>
      <t>Comprehensive event logging is essential to support auditing, troubleshooting, and forensic analysis. ColdFusion must generate log records that capture key attributes of events, such as event type, source, outcome, and affected components. This information enables security personnel to determine the nature of an event, assess its impact, and trace it back to a user or process. Failure to produce detailed and complete logs can result in missed detection of security incidents, hinder incident response efforts, and reduce overall situational awareness.</t>
    </r>
    <r>
      <rPr>
        <sz val="11"/>
        <color rgb="FF000000"/>
        <rFont val="Calibri"/>
      </rPr>
      <t xml:space="preserve">
</t>
    </r>
    <r>
      <rPr>
        <sz val="11"/>
        <color rgb="FF000000"/>
        <rFont val="Calibri"/>
      </rPr>
      <t>Satisfies: SRG-APP-000095-AS-000056, SRG-APP-000096-AS-000059, SRG-APP-000097-AS-000060, SRG-APP-000098-AS-000061, SRG-APP-000099-AS-000062, SRG-APP-000100-AS-000063, SRG-APP-000101-AS-000072</t>
    </r>
  </si>
  <si>
    <r>
      <rPr>
        <sz val="11"/>
        <color rgb="FF000000"/>
        <rFont val="Calibri"/>
      </rPr>
      <t>Verify neo-logging.xml Log Pattern configuration.</t>
    </r>
    <r>
      <rPr>
        <sz val="11"/>
        <color rgb="FF000000"/>
        <rFont val="Calibri"/>
      </rPr>
      <t xml:space="preserve">
</t>
    </r>
    <r>
      <rPr>
        <sz val="11"/>
        <color rgb="FF000000"/>
        <rFont val="Calibri"/>
      </rPr>
      <t>1. Open the neo-logging.xml file located at:</t>
    </r>
    <r>
      <rPr>
        <sz val="11"/>
        <color rgb="FF000000"/>
        <rFont val="Calibri"/>
      </rPr>
      <t xml:space="preserve">
</t>
    </r>
    <r>
      <rPr>
        <sz val="11"/>
        <color rgb="FF000000"/>
        <rFont val="Calibri"/>
      </rPr>
      <t>&lt;ColdFusion_Installation_Directory&gt;\lib\neo-logging.xml</t>
    </r>
    <r>
      <rPr>
        <sz val="11"/>
        <color rgb="FF000000"/>
        <rFont val="Calibri"/>
      </rPr>
      <t xml:space="preserve">
</t>
    </r>
    <r>
      <rPr>
        <sz val="11"/>
        <color rgb="FF000000"/>
        <rFont val="Calibri"/>
      </rPr>
      <t>2. Examine the &lt;var name='pattern'/&gt; element. Review the value assigned to this element. Verify the log pattern configuration.</t>
    </r>
    <r>
      <rPr>
        <sz val="11"/>
        <color rgb="FF000000"/>
        <rFont val="Calibri"/>
      </rPr>
      <t xml:space="preserve">
</t>
    </r>
    <r>
      <rPr>
        <sz val="11"/>
        <color rgb="FF000000"/>
        <rFont val="Calibri"/>
      </rPr>
      <t>3. Confirm the value is:</t>
    </r>
    <r>
      <rPr>
        <sz val="11"/>
        <color rgb="FF000000"/>
        <rFont val="Calibri"/>
      </rPr>
      <t xml:space="preserve">
</t>
    </r>
    <r>
      <rPr>
        <sz val="11"/>
        <color rgb="FF000000"/>
        <rFont val="Calibri"/>
      </rPr>
      <t>&lt;string&gt;"%p","%t",%d{"MM/dd/yy","HH:mm:ss"},"%a","%m%z"%n&lt;/string&gt;</t>
    </r>
    <r>
      <rPr>
        <sz val="11"/>
        <color rgb="FF000000"/>
        <rFont val="Calibri"/>
      </rPr>
      <t xml:space="preserve">
</t>
    </r>
    <r>
      <rPr>
        <sz val="11"/>
        <color rgb="FF000000"/>
        <rFont val="Calibri"/>
      </rPr>
      <t>OR</t>
    </r>
    <r>
      <rPr>
        <sz val="11"/>
        <color rgb="FF000000"/>
        <rFont val="Calibri"/>
      </rPr>
      <t xml:space="preserve">
</t>
    </r>
    <r>
      <rPr>
        <sz val="11"/>
        <color rgb="FF000000"/>
        <rFont val="Calibri"/>
      </rPr>
      <t>Ensure the following pattern definition is included:</t>
    </r>
    <r>
      <rPr>
        <sz val="11"/>
        <color rgb="FF000000"/>
        <rFont val="Calibri"/>
      </rPr>
      <t xml:space="preserve">
</t>
    </r>
    <r>
      <rPr>
        <sz val="11"/>
        <color rgb="FF000000"/>
        <rFont val="Calibri"/>
      </rPr>
      <t>- The pattern includes the %d (date/time) pattern definition with the appropriate format (MM/dd/yy and HH:mm:ss).</t>
    </r>
    <r>
      <rPr>
        <sz val="11"/>
        <color rgb="FF000000"/>
        <rFont val="Calibri"/>
      </rPr>
      <t xml:space="preserve">
</t>
    </r>
    <r>
      <rPr>
        <sz val="11"/>
        <color rgb="FF000000"/>
        <rFont val="Calibri"/>
      </rPr>
      <t>- The pattern includes the %m (message) pattern.</t>
    </r>
    <r>
      <rPr>
        <sz val="11"/>
        <color rgb="FF000000"/>
        <rFont val="Calibri"/>
      </rPr>
      <t xml:space="preserve">
</t>
    </r>
    <r>
      <rPr>
        <sz val="11"/>
        <color rgb="FF000000"/>
        <rFont val="Calibri"/>
      </rPr>
      <t>If the neo-logging.xml file is missing or cannot be located, this is a finding.</t>
    </r>
    <r>
      <rPr>
        <sz val="11"/>
        <color rgb="FF000000"/>
        <rFont val="Calibri"/>
      </rPr>
      <t xml:space="preserve">
</t>
    </r>
    <r>
      <rPr>
        <sz val="11"/>
        <color rgb="FF000000"/>
        <rFont val="Calibri"/>
      </rPr>
      <t>If the &lt;var name='pattern'/&gt; element does not contain the exact required pattern, this is a finding.</t>
    </r>
    <r>
      <rPr>
        <sz val="11"/>
        <color rgb="FF000000"/>
        <rFont val="Calibri"/>
      </rPr>
      <t xml:space="preserve">
</t>
    </r>
    <r>
      <rPr>
        <sz val="11"/>
        <color rgb="FF000000"/>
        <rFont val="Calibri"/>
      </rPr>
      <t>If the pattern does not include the %d token with the required date/time format, this is a finding.</t>
    </r>
    <r>
      <rPr>
        <sz val="11"/>
        <color rgb="FF000000"/>
        <rFont val="Calibri"/>
      </rPr>
      <t xml:space="preserve">
</t>
    </r>
    <r>
      <rPr>
        <sz val="11"/>
        <color rgb="FF000000"/>
        <rFont val="Calibri"/>
      </rPr>
      <t>If the pattern does not include the %m (message) token, this is a finding.</t>
    </r>
  </si>
  <si>
    <t>V-279035</t>
  </si>
  <si>
    <r>
      <rPr>
        <sz val="11"/>
        <rFont val="Calibri"/>
      </rPr>
      <t>ColdFusion must log scheduled tasks.</t>
    </r>
  </si>
  <si>
    <r>
      <rPr>
        <sz val="11"/>
        <color rgb="FF000000"/>
        <rFont val="Calibri"/>
      </rPr>
      <t>Configure ColdFusion to enable logging.</t>
    </r>
    <r>
      <rPr>
        <sz val="11"/>
        <color rgb="FF000000"/>
        <rFont val="Calibri"/>
      </rPr>
      <t xml:space="preserve">
</t>
    </r>
    <r>
      <rPr>
        <sz val="11"/>
        <color rgb="FF000000"/>
        <rFont val="Calibri"/>
      </rPr>
      <t>1. From the Admin Console Landing Screen, navigate to Debugging &amp; Logging &gt;&gt; Logging Settings.</t>
    </r>
    <r>
      <rPr>
        <sz val="11"/>
        <color rgb="FF000000"/>
        <rFont val="Calibri"/>
      </rPr>
      <t xml:space="preserve">
</t>
    </r>
    <r>
      <rPr>
        <sz val="11"/>
        <color rgb="FF000000"/>
        <rFont val="Calibri"/>
      </rPr>
      <t>2. Check "Enable logging for scheduled tasks".</t>
    </r>
    <r>
      <rPr>
        <sz val="11"/>
        <color rgb="FF000000"/>
        <rFont val="Calibri"/>
      </rPr>
      <t xml:space="preserve">
</t>
    </r>
    <r>
      <rPr>
        <sz val="11"/>
        <color rgb="FF000000"/>
        <rFont val="Calibri"/>
      </rPr>
      <t>3. Select "Submit Changes".</t>
    </r>
  </si>
  <si>
    <r>
      <rPr>
        <sz val="11"/>
        <color rgb="FF000000"/>
        <rFont val="Calibri"/>
      </rPr>
      <t>Logging scheduled tasks in ColdFusion is essential for detecting unauthorized or unexpected behavior, ensuring task execution integrity, and supporting forensic investigations.</t>
    </r>
    <r>
      <rPr>
        <sz val="11"/>
        <color rgb="FF000000"/>
        <rFont val="Calibri"/>
      </rPr>
      <t xml:space="preserve">
</t>
    </r>
    <r>
      <rPr>
        <sz val="11"/>
        <color rgb="FF000000"/>
        <rFont val="Calibri"/>
      </rPr>
      <t>Scheduled tasks can be used to automate critical operations, including data transfers, script executions, or maintenance routines. If these tasks are not properly logged, malicious or erroneous activities may go undetected. For example, an attacker could schedule a task to exfiltrate data or alter application configurations without immediate notice. Recording details such as task name, execution time, user context, success or failure status, and any associated errors provides administrators with the necessary information to monitor system behavior, identify anomalies, and maintain accountability.</t>
    </r>
  </si>
  <si>
    <r>
      <rPr>
        <sz val="11"/>
        <color rgb="FF000000"/>
        <rFont val="Calibri"/>
      </rPr>
      <t xml:space="preserve">Verify Logging is enabled. </t>
    </r>
    <r>
      <rPr>
        <sz val="11"/>
        <color rgb="FF000000"/>
        <rFont val="Calibri"/>
      </rPr>
      <t xml:space="preserve">
</t>
    </r>
    <r>
      <rPr>
        <sz val="11"/>
        <color rgb="FF000000"/>
        <rFont val="Calibri"/>
      </rPr>
      <t>From the Admin Console Landing Screen, navigate to Debugging &amp; Logging &gt;&gt; Logging Settings.</t>
    </r>
    <r>
      <rPr>
        <sz val="11"/>
        <color rgb="FF000000"/>
        <rFont val="Calibri"/>
      </rPr>
      <t xml:space="preserve">
</t>
    </r>
    <r>
      <rPr>
        <sz val="11"/>
        <color rgb="FF000000"/>
        <rFont val="Calibri"/>
      </rPr>
      <t xml:space="preserve">If "Enable logging for scheduled tasks" is missing, the Scheduler is not installed, and this is not a finding. </t>
    </r>
    <r>
      <rPr>
        <sz val="11"/>
        <color rgb="FF000000"/>
        <rFont val="Calibri"/>
      </rPr>
      <t xml:space="preserve">
</t>
    </r>
    <r>
      <rPr>
        <sz val="11"/>
        <color rgb="FF000000"/>
        <rFont val="Calibri"/>
      </rPr>
      <t>If "Enable logging for scheduled tasks" exists and is not checked, this is a finding.</t>
    </r>
  </si>
  <si>
    <t>V-279036</t>
  </si>
  <si>
    <r>
      <rPr>
        <sz val="11"/>
        <rFont val="Calibri"/>
      </rPr>
      <t>The ColdFusion log information must be protected from any type of unauthorized read access by having file ownership set properly.</t>
    </r>
  </si>
  <si>
    <r>
      <rPr>
        <sz val="11"/>
        <color rgb="FF000000"/>
        <rFont val="Calibri"/>
      </rPr>
      <t>Locate the logs directory for each ColdFusion instance. The log directory path is located in the ColdFusion Administrator Console under Debugging &amp; Logging &gt;&gt; Logging Settings.</t>
    </r>
    <r>
      <rPr>
        <sz val="11"/>
        <color rgb="FF000000"/>
        <rFont val="Calibri"/>
      </rPr>
      <t xml:space="preserve">
</t>
    </r>
    <r>
      <rPr>
        <sz val="11"/>
        <color rgb="FF000000"/>
        <rFont val="Calibri"/>
      </rPr>
      <t>For ColdFusion running on Windows:</t>
    </r>
    <r>
      <rPr>
        <sz val="11"/>
        <color rgb="FF000000"/>
        <rFont val="Calibri"/>
      </rPr>
      <t xml:space="preserve">
</t>
    </r>
    <r>
      <rPr>
        <sz val="11"/>
        <color rgb="FF000000"/>
        <rFont val="Calibri"/>
      </rPr>
      <t>1. Right-click the logs directory and select "Properties".</t>
    </r>
    <r>
      <rPr>
        <sz val="11"/>
        <color rgb="FF000000"/>
        <rFont val="Calibri"/>
      </rPr>
      <t xml:space="preserve">
</t>
    </r>
    <r>
      <rPr>
        <sz val="11"/>
        <color rgb="FF000000"/>
        <rFont val="Calibri"/>
      </rPr>
      <t>2. Click the Security tab and then click "Advanced".</t>
    </r>
    <r>
      <rPr>
        <sz val="11"/>
        <color rgb="FF000000"/>
        <rFont val="Calibri"/>
      </rPr>
      <t xml:space="preserve">
</t>
    </r>
    <r>
      <rPr>
        <sz val="11"/>
        <color rgb="FF000000"/>
        <rFont val="Calibri"/>
      </rPr>
      <t>3. On the Permissions tab, click "Disable inheritance" and select "Remove all inherited permissions from this object".</t>
    </r>
    <r>
      <rPr>
        <sz val="11"/>
        <color rgb="FF000000"/>
        <rFont val="Calibri"/>
      </rPr>
      <t xml:space="preserve">
</t>
    </r>
    <r>
      <rPr>
        <sz val="11"/>
        <color rgb="FF000000"/>
        <rFont val="Calibri"/>
      </rPr>
      <t>4. Click "Add".</t>
    </r>
    <r>
      <rPr>
        <sz val="11"/>
        <color rgb="FF000000"/>
        <rFont val="Calibri"/>
      </rPr>
      <t xml:space="preserve">
</t>
    </r>
    <r>
      <rPr>
        <sz val="11"/>
        <color rgb="FF000000"/>
        <rFont val="Calibri"/>
      </rPr>
      <t>- In the Permission Entry dialog box, click "Select a principal".</t>
    </r>
    <r>
      <rPr>
        <sz val="11"/>
        <color rgb="FF000000"/>
        <rFont val="Calibri"/>
      </rPr>
      <t xml:space="preserve">
</t>
    </r>
    <r>
      <rPr>
        <sz val="11"/>
        <color rgb="FF000000"/>
        <rFont val="Calibri"/>
      </rPr>
      <t>- Enter the user account running the ColdFusion service.</t>
    </r>
    <r>
      <rPr>
        <sz val="11"/>
        <color rgb="FF000000"/>
        <rFont val="Calibri"/>
      </rPr>
      <t xml:space="preserve">
</t>
    </r>
    <r>
      <rPr>
        <sz val="11"/>
        <color rgb="FF000000"/>
        <rFont val="Calibri"/>
      </rPr>
      <t>- Grant Full Control and click "OK".</t>
    </r>
    <r>
      <rPr>
        <sz val="11"/>
        <color rgb="FF000000"/>
        <rFont val="Calibri"/>
      </rPr>
      <t xml:space="preserve">
</t>
    </r>
    <r>
      <rPr>
        <sz val="11"/>
        <color rgb="FF000000"/>
        <rFont val="Calibri"/>
      </rPr>
      <t>5. Click "Add" again.</t>
    </r>
    <r>
      <rPr>
        <sz val="11"/>
        <color rgb="FF000000"/>
        <rFont val="Calibri"/>
      </rPr>
      <t xml:space="preserve">
</t>
    </r>
    <r>
      <rPr>
        <sz val="11"/>
        <color rgb="FF000000"/>
        <rFont val="Calibri"/>
      </rPr>
      <t>- In the Permission Entry dialog, click "Select a principal".</t>
    </r>
    <r>
      <rPr>
        <sz val="11"/>
        <color rgb="FF000000"/>
        <rFont val="Calibri"/>
      </rPr>
      <t xml:space="preserve">
</t>
    </r>
    <r>
      <rPr>
        <sz val="11"/>
        <color rgb="FF000000"/>
        <rFont val="Calibri"/>
      </rPr>
      <t>- Enter the Administrators group.</t>
    </r>
    <r>
      <rPr>
        <sz val="11"/>
        <color rgb="FF000000"/>
        <rFont val="Calibri"/>
      </rPr>
      <t xml:space="preserve">
</t>
    </r>
    <r>
      <rPr>
        <sz val="11"/>
        <color rgb="FF000000"/>
        <rFont val="Calibri"/>
      </rPr>
      <t>- Grant full control and click "OK".</t>
    </r>
    <r>
      <rPr>
        <sz val="11"/>
        <color rgb="FF000000"/>
        <rFont val="Calibri"/>
      </rPr>
      <t xml:space="preserve">
</t>
    </r>
    <r>
      <rPr>
        <sz val="11"/>
        <color rgb="FF000000"/>
        <rFont val="Calibri"/>
      </rPr>
      <t>6. Check "Replace all child object permission entries with inheritable permission entries from this object".</t>
    </r>
    <r>
      <rPr>
        <sz val="11"/>
        <color rgb="FF000000"/>
        <rFont val="Calibri"/>
      </rPr>
      <t xml:space="preserve">
</t>
    </r>
    <r>
      <rPr>
        <sz val="11"/>
        <color rgb="FF000000"/>
        <rFont val="Calibri"/>
      </rPr>
      <t>7. Click "OK" to apply the permissions.</t>
    </r>
    <r>
      <rPr>
        <sz val="11"/>
        <color rgb="FF000000"/>
        <rFont val="Calibri"/>
      </rPr>
      <t xml:space="preserve">
</t>
    </r>
    <r>
      <rPr>
        <sz val="11"/>
        <color rgb="FF000000"/>
        <rFont val="Calibri"/>
      </rPr>
      <t>For ColdFusion running on Linux:</t>
    </r>
    <r>
      <rPr>
        <sz val="11"/>
        <color rgb="FF000000"/>
        <rFont val="Calibri"/>
      </rPr>
      <t xml:space="preserve">
</t>
    </r>
    <r>
      <rPr>
        <sz val="11"/>
        <color rgb="FF000000"/>
        <rFont val="Calibri"/>
      </rPr>
      <t>Set ownership and permissions using the following commands, replacing the path and user as appropriate:</t>
    </r>
    <r>
      <rPr>
        <sz val="11"/>
        <color rgb="FF000000"/>
        <rFont val="Calibri"/>
      </rPr>
      <t xml:space="preserve">
</t>
    </r>
    <r>
      <rPr>
        <sz val="11"/>
        <color rgb="FF000000"/>
        <rFont val="Calibri"/>
      </rPr>
      <t>chown -R &lt;cfuser&gt;:root /path/to/logs</t>
    </r>
    <r>
      <rPr>
        <sz val="11"/>
        <color rgb="FF000000"/>
        <rFont val="Calibri"/>
      </rPr>
      <t xml:space="preserve">
</t>
    </r>
    <r>
      <rPr>
        <sz val="11"/>
        <color rgb="FF000000"/>
        <rFont val="Calibri"/>
      </rPr>
      <t>chmod -R 740 /path/to/logs</t>
    </r>
    <r>
      <rPr>
        <sz val="11"/>
        <color rgb="FF000000"/>
        <rFont val="Calibri"/>
      </rPr>
      <t xml:space="preserve">
</t>
    </r>
    <r>
      <rPr>
        <sz val="11"/>
        <color rgb="FF000000"/>
        <rFont val="Calibri"/>
      </rPr>
      <t>Note: Required permissions are automatically set by the Auto-Lockdown Installer.</t>
    </r>
  </si>
  <si>
    <r>
      <rPr>
        <sz val="11"/>
        <color rgb="FF000000"/>
        <rFont val="Calibri"/>
      </rPr>
      <t xml:space="preserve">ColdFusion log files may contain sensitive information, including system events, error messages, user activity, and potentially authentication or configuration data. If these log files are not properly protected through restrictive file ownership and permissions, unauthorized users could read, alter, or delete the log data, resulting in a loss of audit integrity, undetected malicious activity, or exposure of sensitive operational details. </t>
    </r>
    <r>
      <rPr>
        <sz val="11"/>
        <color rgb="FF000000"/>
        <rFont val="Calibri"/>
      </rPr>
      <t xml:space="preserve">
</t>
    </r>
    <r>
      <rPr>
        <sz val="11"/>
        <color rgb="FF000000"/>
        <rFont val="Calibri"/>
      </rPr>
      <t>Setting appropriate file ownership ensures that only authorized ColdFusion administrators or designated service accounts have access to the logs, reducing the risk of compromise. This control supports the confidentiality, integrity, and availability of log data.</t>
    </r>
    <r>
      <rPr>
        <sz val="11"/>
        <color rgb="FF000000"/>
        <rFont val="Calibri"/>
      </rPr>
      <t xml:space="preserve">
</t>
    </r>
    <r>
      <rPr>
        <sz val="11"/>
        <color rgb="FF000000"/>
        <rFont val="Calibri"/>
      </rPr>
      <t>Satisfies: SRG-APP-000118-AS-000078, SRG-APP-000119-AS-000079, SRG-APP-000120-AS-000080, SRG-APP-000267-AS-000170</t>
    </r>
  </si>
  <si>
    <r>
      <rPr>
        <sz val="11"/>
        <color rgb="FF000000"/>
        <rFont val="Calibri"/>
      </rPr>
      <t>Verify that the log directories for each ColdFusion instance are secured with appropriate ownership and permissions.</t>
    </r>
    <r>
      <rPr>
        <sz val="11"/>
        <color rgb="FF000000"/>
        <rFont val="Calibri"/>
      </rPr>
      <t xml:space="preserve">
</t>
    </r>
    <r>
      <rPr>
        <sz val="11"/>
        <color rgb="FF000000"/>
        <rFont val="Calibri"/>
      </rPr>
      <t>1. Locate the logs directory for each ColdFusion instance. The log directory path is located in the ColdFusion Administrator Console under Debugging &amp; Logging &gt;&gt; Logging Settings.</t>
    </r>
    <r>
      <rPr>
        <sz val="11"/>
        <color rgb="FF000000"/>
        <rFont val="Calibri"/>
      </rPr>
      <t xml:space="preserve">
</t>
    </r>
    <r>
      <rPr>
        <sz val="11"/>
        <color rgb="FF000000"/>
        <rFont val="Calibri"/>
      </rPr>
      <t>2. For ColdFusion running on Windows, the logs directory and all files within it must have Full Control granted to:</t>
    </r>
    <r>
      <rPr>
        <sz val="11"/>
        <color rgb="FF000000"/>
        <rFont val="Calibri"/>
      </rPr>
      <t xml:space="preserve">
</t>
    </r>
    <r>
      <rPr>
        <sz val="11"/>
        <color rgb="FF000000"/>
        <rFont val="Calibri"/>
      </rPr>
      <t>- The Administrators group.</t>
    </r>
    <r>
      <rPr>
        <sz val="11"/>
        <color rgb="FF000000"/>
        <rFont val="Calibri"/>
      </rPr>
      <t xml:space="preserve">
</t>
    </r>
    <r>
      <rPr>
        <sz val="11"/>
        <color rgb="FF000000"/>
        <rFont val="Calibri"/>
      </rPr>
      <t>- The user account running the ColdFusion service.</t>
    </r>
    <r>
      <rPr>
        <sz val="11"/>
        <color rgb="FF000000"/>
        <rFont val="Calibri"/>
      </rPr>
      <t xml:space="preserve">
</t>
    </r>
    <r>
      <rPr>
        <sz val="11"/>
        <color rgb="FF000000"/>
        <rFont val="Calibri"/>
      </rPr>
      <t>If any directory or file permissions do not meet this requirement, this is a finding.</t>
    </r>
    <r>
      <rPr>
        <sz val="11"/>
        <color rgb="FF000000"/>
        <rFont val="Calibri"/>
      </rPr>
      <t xml:space="preserve">
</t>
    </r>
    <r>
      <rPr>
        <sz val="11"/>
        <color rgb="FF000000"/>
        <rFont val="Calibri"/>
      </rPr>
      <t>3. For ColdFusion running on Linux, the logs directory and all files within it must have:</t>
    </r>
    <r>
      <rPr>
        <sz val="11"/>
        <color rgb="FF000000"/>
        <rFont val="Calibri"/>
      </rPr>
      <t xml:space="preserve">
</t>
    </r>
    <r>
      <rPr>
        <sz val="11"/>
        <color rgb="FF000000"/>
        <rFont val="Calibri"/>
      </rPr>
      <t>- "Owner" set to the user running ColdFusion.</t>
    </r>
    <r>
      <rPr>
        <sz val="11"/>
        <color rgb="FF000000"/>
        <rFont val="Calibri"/>
      </rPr>
      <t xml:space="preserve">
</t>
    </r>
    <r>
      <rPr>
        <sz val="11"/>
        <color rgb="FF000000"/>
        <rFont val="Calibri"/>
      </rPr>
      <t>- "Group ownership" set to root.</t>
    </r>
    <r>
      <rPr>
        <sz val="11"/>
        <color rgb="FF000000"/>
        <rFont val="Calibri"/>
      </rPr>
      <t xml:space="preserve">
</t>
    </r>
    <r>
      <rPr>
        <sz val="11"/>
        <color rgb="FF000000"/>
        <rFont val="Calibri"/>
      </rPr>
      <t>- "Permissions" set to 740 or more restrictive.</t>
    </r>
    <r>
      <rPr>
        <sz val="11"/>
        <color rgb="FF000000"/>
        <rFont val="Calibri"/>
      </rPr>
      <t xml:space="preserve">
</t>
    </r>
    <r>
      <rPr>
        <sz val="11"/>
        <color rgb="FF000000"/>
        <rFont val="Calibri"/>
      </rPr>
      <t>If ownership or permissions do not meet this requirement, this is a finding.</t>
    </r>
  </si>
  <si>
    <t>V-279037</t>
  </si>
  <si>
    <r>
      <rPr>
        <sz val="11"/>
        <rFont val="Calibri"/>
      </rPr>
      <t>The ColdFusion file ownership and permissions must be restricted to prevent unauthorized access to log tools.</t>
    </r>
  </si>
  <si>
    <r>
      <rPr>
        <sz val="11"/>
        <color rgb="FF000000"/>
        <rFont val="Calibri"/>
      </rPr>
      <t>For ColdFusion running on Windows:</t>
    </r>
    <r>
      <rPr>
        <sz val="11"/>
        <color rgb="FF000000"/>
        <rFont val="Calibri"/>
      </rPr>
      <t xml:space="preserve">
</t>
    </r>
    <r>
      <rPr>
        <sz val="11"/>
        <color rgb="FF000000"/>
        <rFont val="Calibri"/>
      </rPr>
      <t xml:space="preserve">1. For each ColdFusion instance, navigate to: </t>
    </r>
    <r>
      <rPr>
        <sz val="11"/>
        <color rgb="FF000000"/>
        <rFont val="Calibri"/>
      </rPr>
      <t xml:space="preserve">
</t>
    </r>
    <r>
      <rPr>
        <sz val="11"/>
        <color rgb="FF000000"/>
        <rFont val="Calibri"/>
      </rPr>
      <t>&lt;ColdFusion_Installation_Directory&gt;\cfusion\runtime\conf</t>
    </r>
    <r>
      <rPr>
        <sz val="11"/>
        <color rgb="FF000000"/>
        <rFont val="Calibri"/>
      </rPr>
      <t xml:space="preserve">
</t>
    </r>
    <r>
      <rPr>
        <sz val="11"/>
        <color rgb="FF000000"/>
        <rFont val="Calibri"/>
      </rPr>
      <t>&lt;ColdFusion_Installation_Directory&gt;\cfusion\runtime\lib</t>
    </r>
    <r>
      <rPr>
        <sz val="11"/>
        <color rgb="FF000000"/>
        <rFont val="Calibri"/>
      </rPr>
      <t xml:space="preserve">
</t>
    </r>
    <r>
      <rPr>
        <sz val="11"/>
        <color rgb="FF000000"/>
        <rFont val="Calibri"/>
      </rPr>
      <t>2. Right-click the directory and select "Properties".</t>
    </r>
    <r>
      <rPr>
        <sz val="11"/>
        <color rgb="FF000000"/>
        <rFont val="Calibri"/>
      </rPr>
      <t xml:space="preserve">
</t>
    </r>
    <r>
      <rPr>
        <sz val="11"/>
        <color rgb="FF000000"/>
        <rFont val="Calibri"/>
      </rPr>
      <t>3. Click the Security tab and then click "Advanced".</t>
    </r>
    <r>
      <rPr>
        <sz val="11"/>
        <color rgb="FF000000"/>
        <rFont val="Calibri"/>
      </rPr>
      <t xml:space="preserve">
</t>
    </r>
    <r>
      <rPr>
        <sz val="11"/>
        <color rgb="FF000000"/>
        <rFont val="Calibri"/>
      </rPr>
      <t>4. On the Permissions tab, click "Disable inheritance" and select "Remove all inherited permissions from this object".</t>
    </r>
    <r>
      <rPr>
        <sz val="11"/>
        <color rgb="FF000000"/>
        <rFont val="Calibri"/>
      </rPr>
      <t xml:space="preserve">
</t>
    </r>
    <r>
      <rPr>
        <sz val="11"/>
        <color rgb="FF000000"/>
        <rFont val="Calibri"/>
      </rPr>
      <t>5. Click "Add".</t>
    </r>
    <r>
      <rPr>
        <sz val="11"/>
        <color rgb="FF000000"/>
        <rFont val="Calibri"/>
      </rPr>
      <t xml:space="preserve">
</t>
    </r>
    <r>
      <rPr>
        <sz val="11"/>
        <color rgb="FF000000"/>
        <rFont val="Calibri"/>
      </rPr>
      <t>a. In the Permission Entry dialog, click "Select a principal".</t>
    </r>
    <r>
      <rPr>
        <sz val="11"/>
        <color rgb="FF000000"/>
        <rFont val="Calibri"/>
      </rPr>
      <t xml:space="preserve">
</t>
    </r>
    <r>
      <rPr>
        <sz val="11"/>
        <color rgb="FF000000"/>
        <rFont val="Calibri"/>
      </rPr>
      <t>b. Enter the user account running the ColdFusion service.</t>
    </r>
    <r>
      <rPr>
        <sz val="11"/>
        <color rgb="FF000000"/>
        <rFont val="Calibri"/>
      </rPr>
      <t xml:space="preserve">
</t>
    </r>
    <r>
      <rPr>
        <sz val="11"/>
        <color rgb="FF000000"/>
        <rFont val="Calibri"/>
      </rPr>
      <t>c. Grant Full Control and click "OK".</t>
    </r>
    <r>
      <rPr>
        <sz val="11"/>
        <color rgb="FF000000"/>
        <rFont val="Calibri"/>
      </rPr>
      <t xml:space="preserve">
</t>
    </r>
    <r>
      <rPr>
        <sz val="11"/>
        <color rgb="FF000000"/>
        <rFont val="Calibri"/>
      </rPr>
      <t>6. Click "Add" again.</t>
    </r>
    <r>
      <rPr>
        <sz val="11"/>
        <color rgb="FF000000"/>
        <rFont val="Calibri"/>
      </rPr>
      <t xml:space="preserve">
</t>
    </r>
    <r>
      <rPr>
        <sz val="11"/>
        <color rgb="FF000000"/>
        <rFont val="Calibri"/>
      </rPr>
      <t>a. In the Permission Entry dialog, click "Select a principal".</t>
    </r>
    <r>
      <rPr>
        <sz val="11"/>
        <color rgb="FF000000"/>
        <rFont val="Calibri"/>
      </rPr>
      <t xml:space="preserve">
</t>
    </r>
    <r>
      <rPr>
        <sz val="11"/>
        <color rgb="FF000000"/>
        <rFont val="Calibri"/>
      </rPr>
      <t>b. Enter the Administrators group.</t>
    </r>
    <r>
      <rPr>
        <sz val="11"/>
        <color rgb="FF000000"/>
        <rFont val="Calibri"/>
      </rPr>
      <t xml:space="preserve">
</t>
    </r>
    <r>
      <rPr>
        <sz val="11"/>
        <color rgb="FF000000"/>
        <rFont val="Calibri"/>
      </rPr>
      <t>c. Grant Full Control and click "OK".</t>
    </r>
    <r>
      <rPr>
        <sz val="11"/>
        <color rgb="FF000000"/>
        <rFont val="Calibri"/>
      </rPr>
      <t xml:space="preserve">
</t>
    </r>
    <r>
      <rPr>
        <sz val="11"/>
        <color rgb="FF000000"/>
        <rFont val="Calibri"/>
      </rPr>
      <t>7. Check "Replace all child object permission entries with inheritable permission entries from this object".</t>
    </r>
    <r>
      <rPr>
        <sz val="11"/>
        <color rgb="FF000000"/>
        <rFont val="Calibri"/>
      </rPr>
      <t xml:space="preserve">
</t>
    </r>
    <r>
      <rPr>
        <sz val="11"/>
        <color rgb="FF000000"/>
        <rFont val="Calibri"/>
      </rPr>
      <t>8. Click "OK" to apply the permissions.</t>
    </r>
    <r>
      <rPr>
        <sz val="11"/>
        <color rgb="FF000000"/>
        <rFont val="Calibri"/>
      </rPr>
      <t xml:space="preserve">
</t>
    </r>
    <r>
      <rPr>
        <sz val="11"/>
        <color rgb="FF000000"/>
        <rFont val="Calibri"/>
      </rPr>
      <t>For ColdFusion running on Linux:</t>
    </r>
    <r>
      <rPr>
        <sz val="11"/>
        <color rgb="FF000000"/>
        <rFont val="Calibri"/>
      </rPr>
      <t xml:space="preserve">
</t>
    </r>
    <r>
      <rPr>
        <sz val="11"/>
        <color rgb="FF000000"/>
        <rFont val="Calibri"/>
      </rPr>
      <t>Set ownership and permissions using the following commands, replacing the path and user as appropriate:</t>
    </r>
    <r>
      <rPr>
        <sz val="11"/>
        <color rgb="FF000000"/>
        <rFont val="Calibri"/>
      </rPr>
      <t xml:space="preserve">
</t>
    </r>
    <r>
      <rPr>
        <sz val="11"/>
        <color rgb="FF000000"/>
        <rFont val="Calibri"/>
      </rPr>
      <t>chown -R &lt;cfuser&gt;:root &lt;ColdFusion_Installation_Directory&gt;/cfusion/runtime/conf</t>
    </r>
    <r>
      <rPr>
        <sz val="11"/>
        <color rgb="FF000000"/>
        <rFont val="Calibri"/>
      </rPr>
      <t xml:space="preserve">
</t>
    </r>
    <r>
      <rPr>
        <sz val="11"/>
        <color rgb="FF000000"/>
        <rFont val="Calibri"/>
      </rPr>
      <t>chown -R &lt;cfuser&gt;:root &lt;ColdFusion_Installation_Directory&gt;/cfusion/runtime/lib</t>
    </r>
    <r>
      <rPr>
        <sz val="11"/>
        <color rgb="FF000000"/>
        <rFont val="Calibri"/>
      </rPr>
      <t xml:space="preserve">
</t>
    </r>
    <r>
      <rPr>
        <sz val="11"/>
        <color rgb="FF000000"/>
        <rFont val="Calibri"/>
      </rPr>
      <t>chmod -R 640 &lt;ColdFusion_Installation_Directory&gt;/cfusion/runtime/conf</t>
    </r>
    <r>
      <rPr>
        <sz val="11"/>
        <color rgb="FF000000"/>
        <rFont val="Calibri"/>
      </rPr>
      <t xml:space="preserve">
</t>
    </r>
    <r>
      <rPr>
        <sz val="11"/>
        <color rgb="FF000000"/>
        <rFont val="Calibri"/>
      </rPr>
      <t>chmod -R 640 &lt;ColdFusion_Installation_Directory&gt;/cfusion/runtime/lib</t>
    </r>
  </si>
  <si>
    <r>
      <rPr>
        <sz val="11"/>
        <color rgb="FF000000"/>
        <rFont val="Calibri"/>
      </rPr>
      <t>Log management tools within ColdFusion provide access to view, analyze, and sometimes modify application log data. If file ownership and permissions for these tools are not properly restricted, unauthorized users could gain access to audit logs, modify or delete critical records, or bypass detection mechanisms. This not only compromises the integrity and availability of audit data but also undermines the organization's ability to detect and respond to security incidents. Properly assigning file ownership and enforcing least privilege permissions ensures that only authorized administrators or service accounts have access to these tools. This reduces the risk of log tampering or exposure of sensitive information.</t>
    </r>
    <r>
      <rPr>
        <sz val="11"/>
        <color rgb="FF000000"/>
        <rFont val="Calibri"/>
      </rPr>
      <t xml:space="preserve">
</t>
    </r>
    <r>
      <rPr>
        <sz val="11"/>
        <color rgb="FF000000"/>
        <rFont val="Calibri"/>
      </rPr>
      <t>Satisfies: SRG-APP-000121-AS-000081, SRG-APP-000122-AS-000082, SRG-APP-000123-AS-000083</t>
    </r>
  </si>
  <si>
    <r>
      <rPr>
        <sz val="11"/>
        <color rgb="FF000000"/>
        <rFont val="Calibri"/>
      </rPr>
      <t>For ColdFusion running on Windows:</t>
    </r>
    <r>
      <rPr>
        <sz val="11"/>
        <color rgb="FF000000"/>
        <rFont val="Calibri"/>
      </rPr>
      <t xml:space="preserve">
</t>
    </r>
    <r>
      <rPr>
        <sz val="11"/>
        <color rgb="FF000000"/>
        <rFont val="Calibri"/>
      </rPr>
      <t xml:space="preserve">1. For each ColdFusion instance, navigate to: </t>
    </r>
    <r>
      <rPr>
        <sz val="11"/>
        <color rgb="FF000000"/>
        <rFont val="Calibri"/>
      </rPr>
      <t xml:space="preserve">
</t>
    </r>
    <r>
      <rPr>
        <sz val="11"/>
        <color rgb="FF000000"/>
        <rFont val="Calibri"/>
      </rPr>
      <t>&lt;ColdFusion_Installation_Directory&gt;\cfusion\runtime\conf</t>
    </r>
    <r>
      <rPr>
        <sz val="11"/>
        <color rgb="FF000000"/>
        <rFont val="Calibri"/>
      </rPr>
      <t xml:space="preserve">
</t>
    </r>
    <r>
      <rPr>
        <sz val="11"/>
        <color rgb="FF000000"/>
        <rFont val="Calibri"/>
      </rPr>
      <t>&lt;ColdFusion_Installation_Directory&gt;\cfusion\runtime\lib</t>
    </r>
    <r>
      <rPr>
        <sz val="11"/>
        <color rgb="FF000000"/>
        <rFont val="Calibri"/>
      </rPr>
      <t xml:space="preserve">
</t>
    </r>
    <r>
      <rPr>
        <sz val="11"/>
        <color rgb="FF000000"/>
        <rFont val="Calibri"/>
      </rPr>
      <t>2. The logs directory and all files within it must have Full Control granted to the Administrators group and the user account running the ColdFusion service.</t>
    </r>
    <r>
      <rPr>
        <sz val="11"/>
        <color rgb="FF000000"/>
        <rFont val="Calibri"/>
      </rPr>
      <t xml:space="preserve">
</t>
    </r>
    <r>
      <rPr>
        <sz val="11"/>
        <color rgb="FF000000"/>
        <rFont val="Calibri"/>
      </rPr>
      <t>If any directory or file permissions do not meet this requirement, this is a finding.</t>
    </r>
    <r>
      <rPr>
        <sz val="11"/>
        <color rgb="FF000000"/>
        <rFont val="Calibri"/>
      </rPr>
      <t xml:space="preserve">
</t>
    </r>
    <r>
      <rPr>
        <sz val="11"/>
        <color rgb="FF000000"/>
        <rFont val="Calibri"/>
      </rPr>
      <t>For ColdFusion running on Linux:</t>
    </r>
    <r>
      <rPr>
        <sz val="11"/>
        <color rgb="FF000000"/>
        <rFont val="Calibri"/>
      </rPr>
      <t xml:space="preserve">
</t>
    </r>
    <r>
      <rPr>
        <sz val="11"/>
        <color rgb="FF000000"/>
        <rFont val="Calibri"/>
      </rPr>
      <t xml:space="preserve">1. Navigate to: </t>
    </r>
    <r>
      <rPr>
        <sz val="11"/>
        <color rgb="FF000000"/>
        <rFont val="Calibri"/>
      </rPr>
      <t xml:space="preserve">
</t>
    </r>
    <r>
      <rPr>
        <sz val="11"/>
        <color rgb="FF000000"/>
        <rFont val="Calibri"/>
      </rPr>
      <t>&lt;ColdFusion_Installation_Directory&gt;/cfusion/runtime/conf</t>
    </r>
    <r>
      <rPr>
        <sz val="11"/>
        <color rgb="FF000000"/>
        <rFont val="Calibri"/>
      </rPr>
      <t xml:space="preserve">
</t>
    </r>
    <r>
      <rPr>
        <sz val="11"/>
        <color rgb="FF000000"/>
        <rFont val="Calibri"/>
      </rPr>
      <t>&lt;ColdFusion_Installation_Directory&gt;/cfusion/runtime/lib</t>
    </r>
    <r>
      <rPr>
        <sz val="11"/>
        <color rgb="FF000000"/>
        <rFont val="Calibri"/>
      </rPr>
      <t xml:space="preserve">
</t>
    </r>
    <r>
      <rPr>
        <sz val="11"/>
        <color rgb="FF000000"/>
        <rFont val="Calibri"/>
      </rPr>
      <t>2. The logs tools directory and all files within it must have:</t>
    </r>
    <r>
      <rPr>
        <sz val="11"/>
        <color rgb="FF000000"/>
        <rFont val="Calibri"/>
      </rPr>
      <t xml:space="preserve">
</t>
    </r>
    <r>
      <rPr>
        <sz val="11"/>
        <color rgb="FF000000"/>
        <rFont val="Calibri"/>
      </rPr>
      <t>- "Owner" set to the user running ColdFusion.</t>
    </r>
    <r>
      <rPr>
        <sz val="11"/>
        <color rgb="FF000000"/>
        <rFont val="Calibri"/>
      </rPr>
      <t xml:space="preserve">
</t>
    </r>
    <r>
      <rPr>
        <sz val="11"/>
        <color rgb="FF000000"/>
        <rFont val="Calibri"/>
      </rPr>
      <t>- "Group ownership" set to root.</t>
    </r>
    <r>
      <rPr>
        <sz val="11"/>
        <color rgb="FF000000"/>
        <rFont val="Calibri"/>
      </rPr>
      <t xml:space="preserve">
</t>
    </r>
    <r>
      <rPr>
        <sz val="11"/>
        <color rgb="FF000000"/>
        <rFont val="Calibri"/>
      </rPr>
      <t>- "Permissions" set to 640 or more restrictive.</t>
    </r>
    <r>
      <rPr>
        <sz val="11"/>
        <color rgb="FF000000"/>
        <rFont val="Calibri"/>
      </rPr>
      <t xml:space="preserve">
</t>
    </r>
    <r>
      <rPr>
        <sz val="11"/>
        <color rgb="FF000000"/>
        <rFont val="Calibri"/>
      </rPr>
      <t>If ownership or permissions do not meet this requirement, this is a finding.</t>
    </r>
  </si>
  <si>
    <t>V-279038</t>
  </si>
  <si>
    <r>
      <rPr>
        <sz val="11"/>
        <rFont val="Calibri"/>
      </rPr>
      <t>Before installing or upgrading ColdFusion, the integrity of the installation package must be manually verified.</t>
    </r>
  </si>
  <si>
    <r>
      <rPr>
        <sz val="11"/>
        <color rgb="FF000000"/>
        <rFont val="Calibri"/>
      </rPr>
      <t>1. Obtain the official vendor-provided cryptographic hash for the ColdFusion installation or upgrade package.</t>
    </r>
    <r>
      <rPr>
        <sz val="11"/>
        <color rgb="FF000000"/>
        <rFont val="Calibri"/>
      </rPr>
      <t xml:space="preserve">
</t>
    </r>
    <r>
      <rPr>
        <sz val="11"/>
        <color rgb="FF000000"/>
        <rFont val="Calibri"/>
      </rPr>
      <t>2. Before installation or upgrade, compute the hash value locally using an approved tool (e.g., certutil or sha256sum).</t>
    </r>
    <r>
      <rPr>
        <sz val="11"/>
        <color rgb="FF000000"/>
        <rFont val="Calibri"/>
      </rPr>
      <t xml:space="preserve">
</t>
    </r>
    <r>
      <rPr>
        <sz val="11"/>
        <color rgb="FF000000"/>
        <rFont val="Calibri"/>
      </rPr>
      <t xml:space="preserve">3. Compare the computed hash against the vendor-provided hash. </t>
    </r>
    <r>
      <rPr>
        <sz val="11"/>
        <color rgb="FF000000"/>
        <rFont val="Calibri"/>
      </rPr>
      <t xml:space="preserve">
</t>
    </r>
    <r>
      <rPr>
        <sz val="11"/>
        <color rgb="FF000000"/>
        <rFont val="Calibri"/>
      </rPr>
      <t>a. If the values match, proceed with installation or upgrade.</t>
    </r>
    <r>
      <rPr>
        <sz val="11"/>
        <color rgb="FF000000"/>
        <rFont val="Calibri"/>
      </rPr>
      <t xml:space="preserve">
</t>
    </r>
    <r>
      <rPr>
        <sz val="11"/>
        <color rgb="FF000000"/>
        <rFont val="Calibri"/>
      </rPr>
      <t>b. If the values do not match, do not proceed. Redownload the package from a trusted source and reverify until the hash matches.</t>
    </r>
    <r>
      <rPr>
        <sz val="11"/>
        <color rgb="FF000000"/>
        <rFont val="Calibri"/>
      </rPr>
      <t xml:space="preserve">
</t>
    </r>
    <r>
      <rPr>
        <sz val="11"/>
        <color rgb="FF000000"/>
        <rFont val="Calibri"/>
      </rPr>
      <t>4. Maintain documentation of the verification process for auditing purposes.</t>
    </r>
  </si>
  <si>
    <r>
      <rPr>
        <sz val="11"/>
        <color rgb="FF000000"/>
        <rFont val="Calibri"/>
      </rPr>
      <t>The hash verification process must be performed using an approved hashing algorithm to ensure the package has not been altered, tampered with, or corrupted during transfer. If the computed hash does not exactly match the official vendor hash, the installation or upgrade must not proceed, and the discrepancy must be investigated and resolved prior to deployment.</t>
    </r>
    <r>
      <rPr>
        <sz val="11"/>
        <color rgb="FF000000"/>
        <rFont val="Calibri"/>
      </rPr>
      <t xml:space="preserve">
</t>
    </r>
    <r>
      <rPr>
        <sz val="11"/>
        <color rgb="FF000000"/>
        <rFont val="Calibri"/>
      </rPr>
      <t>Failure to verify the cryptographic hash of ColdFusion installation or upgrade packages exposes the system to potential compromise. A malicious actor could modify the package to include backdoors, vulnerabilities, or unauthorized code. If the altered package is installed, it may provide an attacker with privileged access to the system, compromise sensitive data, or disrupt operations. Manually verifying the vendor-provided hash ensures the authenticity and integrity of the package before installation, protecting against supply chain attacks and unauthorized modifications.</t>
    </r>
  </si>
  <si>
    <r>
      <rPr>
        <sz val="11"/>
        <color rgb="FF000000"/>
        <rFont val="Calibri"/>
      </rPr>
      <t>Verify hash by obtaining the official cryptographic hash for the ColdFusion installation or upgrade package from the Adobe-provided source.</t>
    </r>
    <r>
      <rPr>
        <sz val="11"/>
        <color rgb="FF000000"/>
        <rFont val="Calibri"/>
      </rPr>
      <t xml:space="preserve">
</t>
    </r>
    <r>
      <rPr>
        <sz val="11"/>
        <color rgb="FF000000"/>
        <rFont val="Calibri"/>
      </rPr>
      <t>1. On the system where the package is stored, compute the hash value using an approved tool (e.g., certutil on Windows or sha256sum on Linux).</t>
    </r>
    <r>
      <rPr>
        <sz val="11"/>
        <color rgb="FF000000"/>
        <rFont val="Calibri"/>
      </rPr>
      <t xml:space="preserve">
</t>
    </r>
    <r>
      <rPr>
        <sz val="11"/>
        <color rgb="FF000000"/>
        <rFont val="Calibri"/>
      </rPr>
      <t>Windows Example:</t>
    </r>
    <r>
      <rPr>
        <sz val="11"/>
        <color rgb="FF000000"/>
        <rFont val="Calibri"/>
      </rPr>
      <t xml:space="preserve">
</t>
    </r>
    <r>
      <rPr>
        <sz val="11"/>
        <color rgb="FF000000"/>
        <rFont val="Calibri"/>
      </rPr>
      <t>certutil -hashfile ColdFusionInstaller.exe SHA256</t>
    </r>
    <r>
      <rPr>
        <sz val="11"/>
        <color rgb="FF000000"/>
        <rFont val="Calibri"/>
      </rPr>
      <t xml:space="preserve">
</t>
    </r>
    <r>
      <rPr>
        <sz val="11"/>
        <color rgb="FF000000"/>
        <rFont val="Calibri"/>
      </rPr>
      <t>Linux Example:</t>
    </r>
    <r>
      <rPr>
        <sz val="11"/>
        <color rgb="FF000000"/>
        <rFont val="Calibri"/>
      </rPr>
      <t xml:space="preserve">
</t>
    </r>
    <r>
      <rPr>
        <sz val="11"/>
        <color rgb="FF000000"/>
        <rFont val="Calibri"/>
      </rPr>
      <t>sha256sum ColdFusionInstaller.bin</t>
    </r>
    <r>
      <rPr>
        <sz val="11"/>
        <color rgb="FF000000"/>
        <rFont val="Calibri"/>
      </rPr>
      <t xml:space="preserve">
</t>
    </r>
    <r>
      <rPr>
        <sz val="11"/>
        <color rgb="FF000000"/>
        <rFont val="Calibri"/>
      </rPr>
      <t>2. Compare the computed hash against the vendor-provided hash value.</t>
    </r>
    <r>
      <rPr>
        <sz val="11"/>
        <color rgb="FF000000"/>
        <rFont val="Calibri"/>
      </rPr>
      <t xml:space="preserve">
</t>
    </r>
    <r>
      <rPr>
        <sz val="11"/>
        <color rgb="FF000000"/>
        <rFont val="Calibri"/>
      </rPr>
      <t>If the computed hash does not exactly match the vendor-provided hash, this is a finding.</t>
    </r>
    <r>
      <rPr>
        <sz val="11"/>
        <color rgb="FF000000"/>
        <rFont val="Calibri"/>
      </rPr>
      <t xml:space="preserve">
</t>
    </r>
    <r>
      <rPr>
        <sz val="11"/>
        <color rgb="FF000000"/>
        <rFont val="Calibri"/>
      </rPr>
      <t>If there is no documented evidence that a manual hash verification was performed prior to installation or upgrade, this is a finding.</t>
    </r>
  </si>
  <si>
    <t>V-279039</t>
  </si>
  <si>
    <r>
      <rPr>
        <sz val="11"/>
        <rFont val="Calibri"/>
      </rPr>
      <t>Critical ColdFusion directories must have secure file system permissions and ownership.</t>
    </r>
  </si>
  <si>
    <r>
      <rPr>
        <sz val="11"/>
        <color rgb="FF000000"/>
        <rFont val="Calibri"/>
      </rPr>
      <t xml:space="preserve">Update ownership and permissions on ColdFusion directories. </t>
    </r>
    <r>
      <rPr>
        <sz val="11"/>
        <color rgb="FF000000"/>
        <rFont val="Calibri"/>
      </rPr>
      <t xml:space="preserve">
</t>
    </r>
    <r>
      <rPr>
        <sz val="11"/>
        <color rgb="FF000000"/>
        <rFont val="Calibri"/>
      </rPr>
      <t>1. Locate the following directories in the ColdFusion installation and in each ColdFusion instance:</t>
    </r>
    <r>
      <rPr>
        <sz val="11"/>
        <color rgb="FF000000"/>
        <rFont val="Calibri"/>
      </rPr>
      <t xml:space="preserve">
</t>
    </r>
    <r>
      <rPr>
        <sz val="11"/>
        <color rgb="FF000000"/>
        <rFont val="Calibri"/>
      </rPr>
      <t>- bundles</t>
    </r>
    <r>
      <rPr>
        <sz val="11"/>
        <color rgb="FF000000"/>
        <rFont val="Calibri"/>
      </rPr>
      <t xml:space="preserve">
</t>
    </r>
    <r>
      <rPr>
        <sz val="11"/>
        <color rgb="FF000000"/>
        <rFont val="Calibri"/>
      </rPr>
      <t>- bin</t>
    </r>
    <r>
      <rPr>
        <sz val="11"/>
        <color rgb="FF000000"/>
        <rFont val="Calibri"/>
      </rPr>
      <t xml:space="preserve">
</t>
    </r>
    <r>
      <rPr>
        <sz val="11"/>
        <color rgb="FF000000"/>
        <rFont val="Calibri"/>
      </rPr>
      <t>- lib</t>
    </r>
    <r>
      <rPr>
        <sz val="11"/>
        <color rgb="FF000000"/>
        <rFont val="Calibri"/>
      </rPr>
      <t xml:space="preserve">
</t>
    </r>
    <r>
      <rPr>
        <sz val="11"/>
        <color rgb="FF000000"/>
        <rFont val="Calibri"/>
      </rPr>
      <t>- runtime\lib</t>
    </r>
    <r>
      <rPr>
        <sz val="11"/>
        <color rgb="FF000000"/>
        <rFont val="Calibri"/>
      </rPr>
      <t xml:space="preserve">
</t>
    </r>
    <r>
      <rPr>
        <sz val="11"/>
        <color rgb="FF000000"/>
        <rFont val="Calibri"/>
      </rPr>
      <t>- wwwroot\WEB-INF\lib</t>
    </r>
    <r>
      <rPr>
        <sz val="11"/>
        <color rgb="FF000000"/>
        <rFont val="Calibri"/>
      </rPr>
      <t xml:space="preserve">
</t>
    </r>
    <r>
      <rPr>
        <sz val="11"/>
        <color rgb="FF000000"/>
        <rFont val="Calibri"/>
      </rPr>
      <t>2. For ColdFusion running on Windows, right-click the directory (e.g., lib) and select "Properties".</t>
    </r>
    <r>
      <rPr>
        <sz val="11"/>
        <color rgb="FF000000"/>
        <rFont val="Calibri"/>
      </rPr>
      <t xml:space="preserve">
</t>
    </r>
    <r>
      <rPr>
        <sz val="11"/>
        <color rgb="FF000000"/>
        <rFont val="Calibri"/>
      </rPr>
      <t>3. Select the Security tab and then click "Advanced".</t>
    </r>
    <r>
      <rPr>
        <sz val="11"/>
        <color rgb="FF000000"/>
        <rFont val="Calibri"/>
      </rPr>
      <t xml:space="preserve">
</t>
    </r>
    <r>
      <rPr>
        <sz val="11"/>
        <color rgb="FF000000"/>
        <rFont val="Calibri"/>
      </rPr>
      <t>4. On the Permissions tab, click "Disable inheritance" and select "Remove all inherited permissions from this object".</t>
    </r>
    <r>
      <rPr>
        <sz val="11"/>
        <color rgb="FF000000"/>
        <rFont val="Calibri"/>
      </rPr>
      <t xml:space="preserve">
</t>
    </r>
    <r>
      <rPr>
        <sz val="11"/>
        <color rgb="FF000000"/>
        <rFont val="Calibri"/>
      </rPr>
      <t>5. Click "Add".</t>
    </r>
    <r>
      <rPr>
        <sz val="11"/>
        <color rgb="FF000000"/>
        <rFont val="Calibri"/>
      </rPr>
      <t xml:space="preserve">
</t>
    </r>
    <r>
      <rPr>
        <sz val="11"/>
        <color rgb="FF000000"/>
        <rFont val="Calibri"/>
      </rPr>
      <t>- In the Permission Entry dialog, click "Select a principal".</t>
    </r>
    <r>
      <rPr>
        <sz val="11"/>
        <color rgb="FF000000"/>
        <rFont val="Calibri"/>
      </rPr>
      <t xml:space="preserve">
</t>
    </r>
    <r>
      <rPr>
        <sz val="11"/>
        <color rgb="FF000000"/>
        <rFont val="Calibri"/>
      </rPr>
      <t>- Enter the user account running the ColdFusion service.</t>
    </r>
    <r>
      <rPr>
        <sz val="11"/>
        <color rgb="FF000000"/>
        <rFont val="Calibri"/>
      </rPr>
      <t xml:space="preserve">
</t>
    </r>
    <r>
      <rPr>
        <sz val="11"/>
        <color rgb="FF000000"/>
        <rFont val="Calibri"/>
      </rPr>
      <t>- Grant full control and then click "OK".</t>
    </r>
    <r>
      <rPr>
        <sz val="11"/>
        <color rgb="FF000000"/>
        <rFont val="Calibri"/>
      </rPr>
      <t xml:space="preserve">
</t>
    </r>
    <r>
      <rPr>
        <sz val="11"/>
        <color rgb="FF000000"/>
        <rFont val="Calibri"/>
      </rPr>
      <t>6. Click "Add" again.</t>
    </r>
    <r>
      <rPr>
        <sz val="11"/>
        <color rgb="FF000000"/>
        <rFont val="Calibri"/>
      </rPr>
      <t xml:space="preserve">
</t>
    </r>
    <r>
      <rPr>
        <sz val="11"/>
        <color rgb="FF000000"/>
        <rFont val="Calibri"/>
      </rPr>
      <t>- In the Permission Entry dialog, click "Select a principal".</t>
    </r>
    <r>
      <rPr>
        <sz val="11"/>
        <color rgb="FF000000"/>
        <rFont val="Calibri"/>
      </rPr>
      <t xml:space="preserve">
</t>
    </r>
    <r>
      <rPr>
        <sz val="11"/>
        <color rgb="FF000000"/>
        <rFont val="Calibri"/>
      </rPr>
      <t>- Enter the Administrators group.</t>
    </r>
    <r>
      <rPr>
        <sz val="11"/>
        <color rgb="FF000000"/>
        <rFont val="Calibri"/>
      </rPr>
      <t xml:space="preserve">
</t>
    </r>
    <r>
      <rPr>
        <sz val="11"/>
        <color rgb="FF000000"/>
        <rFont val="Calibri"/>
      </rPr>
      <t>- Grant full control and then click "OK".</t>
    </r>
    <r>
      <rPr>
        <sz val="11"/>
        <color rgb="FF000000"/>
        <rFont val="Calibri"/>
      </rPr>
      <t xml:space="preserve">
</t>
    </r>
    <r>
      <rPr>
        <sz val="11"/>
        <color rgb="FF000000"/>
        <rFont val="Calibri"/>
      </rPr>
      <t>7. Check "Replace all child object permission entries with inheritable permission entries from this object".</t>
    </r>
    <r>
      <rPr>
        <sz val="11"/>
        <color rgb="FF000000"/>
        <rFont val="Calibri"/>
      </rPr>
      <t xml:space="preserve">
</t>
    </r>
    <r>
      <rPr>
        <sz val="11"/>
        <color rgb="FF000000"/>
        <rFont val="Calibri"/>
      </rPr>
      <t>8. Click "OK" to apply the permissions.</t>
    </r>
    <r>
      <rPr>
        <sz val="11"/>
        <color rgb="FF000000"/>
        <rFont val="Calibri"/>
      </rPr>
      <t xml:space="preserve">
</t>
    </r>
    <r>
      <rPr>
        <sz val="11"/>
        <color rgb="FF000000"/>
        <rFont val="Calibri"/>
      </rPr>
      <t>9. Repeat these steps for each of the listed directories.</t>
    </r>
    <r>
      <rPr>
        <sz val="11"/>
        <color rgb="FF000000"/>
        <rFont val="Calibri"/>
      </rPr>
      <t xml:space="preserve">
</t>
    </r>
    <r>
      <rPr>
        <sz val="11"/>
        <color rgb="FF000000"/>
        <rFont val="Calibri"/>
      </rPr>
      <t>10. For ColdFusion running on Linux, for each directory (e.g., /opt/ColdFusion2023/cfusion/lib), set ownership and permissions using the following commands, replacing cfuser with the user running ColdFusion:</t>
    </r>
    <r>
      <rPr>
        <sz val="11"/>
        <color rgb="FF000000"/>
        <rFont val="Calibri"/>
      </rPr>
      <t xml:space="preserve">
</t>
    </r>
    <r>
      <rPr>
        <sz val="11"/>
        <color rgb="FF000000"/>
        <rFont val="Calibri"/>
      </rPr>
      <t>chown -R &lt;cfuser&gt;:root /path/to/directory</t>
    </r>
    <r>
      <rPr>
        <sz val="11"/>
        <color rgb="FF000000"/>
        <rFont val="Calibri"/>
      </rPr>
      <t xml:space="preserve">
</t>
    </r>
    <r>
      <rPr>
        <sz val="11"/>
        <color rgb="FF000000"/>
        <rFont val="Calibri"/>
      </rPr>
      <t>chmod -R 740 /path/to/directory</t>
    </r>
    <r>
      <rPr>
        <sz val="11"/>
        <color rgb="FF000000"/>
        <rFont val="Calibri"/>
      </rPr>
      <t xml:space="preserve">
</t>
    </r>
    <r>
      <rPr>
        <sz val="11"/>
        <color rgb="FF000000"/>
        <rFont val="Calibri"/>
      </rPr>
      <t>11. Repeat these commands for each of the identified directories (bundles, bin, lib, runtime/lib, wwwroot/WEB-INF/lib).</t>
    </r>
  </si>
  <si>
    <r>
      <rPr>
        <sz val="11"/>
        <color rgb="FF000000"/>
        <rFont val="Calibri"/>
      </rPr>
      <t xml:space="preserve">Controlling the overall security posture of the server encompasses controlling the patches and versions of the software running within the production environment. Patches are installed to fix security and bug issues. Vendors will often supply a feature to uninstall the patch in the event the patch does not install correctly, if the patch causes issues with hosted applications, or if the patch contains issues not found during testing. The uninstall feature is meant to be used by a system administrator (SA) to maintain a secure and stable system. In the event an attacker gains access to the uninstall functionality, they can then attempt to revert the system to an unsecure version which may have known and documented attacks that can be successful to compromise ColdFusion. </t>
    </r>
    <r>
      <rPr>
        <sz val="11"/>
        <color rgb="FF000000"/>
        <rFont val="Calibri"/>
      </rPr>
      <t xml:space="preserve">
</t>
    </r>
    <r>
      <rPr>
        <sz val="11"/>
        <color rgb="FF000000"/>
        <rFont val="Calibri"/>
      </rPr>
      <t>To protect against this type of attack and to further define roles for users, access to the patch management functionality is important. Proper protection is performed through assigning the appropriate roles to the users of the Administrator Console and through the least privileged permissions assigned at the OS level.</t>
    </r>
  </si>
  <si>
    <r>
      <rPr>
        <sz val="11"/>
        <color rgb="FF000000"/>
        <rFont val="Calibri"/>
      </rPr>
      <t>Verify critical ColdFusion directories have secure file system permissions and ownership appropriate to the operating system and deployment model.</t>
    </r>
    <r>
      <rPr>
        <sz val="11"/>
        <color rgb="FF000000"/>
        <rFont val="Calibri"/>
      </rPr>
      <t xml:space="preserve">
</t>
    </r>
    <r>
      <rPr>
        <sz val="11"/>
        <color rgb="FF000000"/>
        <rFont val="Calibri"/>
      </rPr>
      <t>1. Locate the following directories within the ColdFusion installation for each ColdFusion instance:</t>
    </r>
    <r>
      <rPr>
        <sz val="11"/>
        <color rgb="FF000000"/>
        <rFont val="Calibri"/>
      </rPr>
      <t xml:space="preserve">
</t>
    </r>
    <r>
      <rPr>
        <sz val="11"/>
        <color rgb="FF000000"/>
        <rFont val="Calibri"/>
      </rPr>
      <t>&lt;ColdFusion_Install&gt;\bundles</t>
    </r>
    <r>
      <rPr>
        <sz val="11"/>
        <color rgb="FF000000"/>
        <rFont val="Calibri"/>
      </rPr>
      <t xml:space="preserve">
</t>
    </r>
    <r>
      <rPr>
        <sz val="11"/>
        <color rgb="FF000000"/>
        <rFont val="Calibri"/>
      </rPr>
      <t>&lt;ColdFusion_Instance&gt;\bin</t>
    </r>
    <r>
      <rPr>
        <sz val="11"/>
        <color rgb="FF000000"/>
        <rFont val="Calibri"/>
      </rPr>
      <t xml:space="preserve">
</t>
    </r>
    <r>
      <rPr>
        <sz val="11"/>
        <color rgb="FF000000"/>
        <rFont val="Calibri"/>
      </rPr>
      <t>&lt;ColdFusion_Instance&gt;\lib</t>
    </r>
    <r>
      <rPr>
        <sz val="11"/>
        <color rgb="FF000000"/>
        <rFont val="Calibri"/>
      </rPr>
      <t xml:space="preserve">
</t>
    </r>
    <r>
      <rPr>
        <sz val="11"/>
        <color rgb="FF000000"/>
        <rFont val="Calibri"/>
      </rPr>
      <t>&lt;ColdFusion_Instance&gt;\runtime\lib</t>
    </r>
    <r>
      <rPr>
        <sz val="11"/>
        <color rgb="FF000000"/>
        <rFont val="Calibri"/>
      </rPr>
      <t xml:space="preserve">
</t>
    </r>
    <r>
      <rPr>
        <sz val="11"/>
        <color rgb="FF000000"/>
        <rFont val="Calibri"/>
      </rPr>
      <t>&lt;ColdFusion_Instance&gt;\wwwroot\WEB-INF\lib</t>
    </r>
    <r>
      <rPr>
        <sz val="11"/>
        <color rgb="FF000000"/>
        <rFont val="Calibri"/>
      </rPr>
      <t xml:space="preserve">
</t>
    </r>
    <r>
      <rPr>
        <sz val="11"/>
        <color rgb="FF000000"/>
        <rFont val="Calibri"/>
      </rPr>
      <t>2. For ColdFusion running on Windows, each of the above directories must have "Full Control" granted to:</t>
    </r>
    <r>
      <rPr>
        <sz val="11"/>
        <color rgb="FF000000"/>
        <rFont val="Calibri"/>
      </rPr>
      <t xml:space="preserve">
</t>
    </r>
    <r>
      <rPr>
        <sz val="11"/>
        <color rgb="FF000000"/>
        <rFont val="Calibri"/>
      </rPr>
      <t>- The Administrators group.</t>
    </r>
    <r>
      <rPr>
        <sz val="11"/>
        <color rgb="FF000000"/>
        <rFont val="Calibri"/>
      </rPr>
      <t xml:space="preserve">
</t>
    </r>
    <r>
      <rPr>
        <sz val="11"/>
        <color rgb="FF000000"/>
        <rFont val="Calibri"/>
      </rPr>
      <t>- The user account running ColdFusion.</t>
    </r>
    <r>
      <rPr>
        <sz val="11"/>
        <color rgb="FF000000"/>
        <rFont val="Calibri"/>
      </rPr>
      <t xml:space="preserve">
</t>
    </r>
    <r>
      <rPr>
        <sz val="11"/>
        <color rgb="FF000000"/>
        <rFont val="Calibri"/>
      </rPr>
      <t>If any directory or file within these paths has incorrect permissions, this is a finding.</t>
    </r>
    <r>
      <rPr>
        <sz val="11"/>
        <color rgb="FF000000"/>
        <rFont val="Calibri"/>
      </rPr>
      <t xml:space="preserve">
</t>
    </r>
    <r>
      <rPr>
        <sz val="11"/>
        <color rgb="FF000000"/>
        <rFont val="Calibri"/>
      </rPr>
      <t>3. For ColdFusion running on Linux, each directory must meet the following criteria:</t>
    </r>
    <r>
      <rPr>
        <sz val="11"/>
        <color rgb="FF000000"/>
        <rFont val="Calibri"/>
      </rPr>
      <t xml:space="preserve">
</t>
    </r>
    <r>
      <rPr>
        <sz val="11"/>
        <color rgb="FF000000"/>
        <rFont val="Calibri"/>
      </rPr>
      <t>- Owner: The user account running ColdFusion.</t>
    </r>
    <r>
      <rPr>
        <sz val="11"/>
        <color rgb="FF000000"/>
        <rFont val="Calibri"/>
      </rPr>
      <t xml:space="preserve">
</t>
    </r>
    <r>
      <rPr>
        <sz val="11"/>
        <color rgb="FF000000"/>
        <rFont val="Calibri"/>
      </rPr>
      <t>- Group ownership: root.</t>
    </r>
    <r>
      <rPr>
        <sz val="11"/>
        <color rgb="FF000000"/>
        <rFont val="Calibri"/>
      </rPr>
      <t xml:space="preserve">
</t>
    </r>
    <r>
      <rPr>
        <sz val="11"/>
        <color rgb="FF000000"/>
        <rFont val="Calibri"/>
      </rPr>
      <t>- Permissions: Set to 740 or more restrictive.</t>
    </r>
    <r>
      <rPr>
        <sz val="11"/>
        <color rgb="FF000000"/>
        <rFont val="Calibri"/>
      </rPr>
      <t xml:space="preserve">
</t>
    </r>
    <r>
      <rPr>
        <sz val="11"/>
        <color rgb="FF000000"/>
        <rFont val="Calibri"/>
      </rPr>
      <t>If the ownership or permissions on any directory or file are incorrect, this is a finding.</t>
    </r>
  </si>
  <si>
    <t>V-279040</t>
  </si>
  <si>
    <r>
      <rPr>
        <sz val="11"/>
        <rFont val="Calibri"/>
      </rPr>
      <t>ColdFusion must configure WebSocket Service.</t>
    </r>
  </si>
  <si>
    <r>
      <rPr>
        <sz val="11"/>
        <color rgb="FF000000"/>
        <rFont val="Calibri"/>
      </rPr>
      <t>Configure ColdFusion WebSocket.</t>
    </r>
    <r>
      <rPr>
        <sz val="11"/>
        <color rgb="FF000000"/>
        <rFont val="Calibri"/>
      </rPr>
      <t xml:space="preserve">
</t>
    </r>
    <r>
      <rPr>
        <sz val="11"/>
        <color rgb="FF000000"/>
        <rFont val="Calibri"/>
      </rPr>
      <t>1. From the Admin Console Landing Screen, navigate to Server Settings &gt;&gt; WebSocket.</t>
    </r>
    <r>
      <rPr>
        <sz val="11"/>
        <color rgb="FF000000"/>
        <rFont val="Calibri"/>
      </rPr>
      <t xml:space="preserve">
</t>
    </r>
    <r>
      <rPr>
        <sz val="11"/>
        <color rgb="FF000000"/>
        <rFont val="Calibri"/>
      </rPr>
      <t>2. If "Use Proxy" is selected, uncheck "Port" to disable non-SSL WebSocket connections. Non-SSL WebSocket is not permitted.</t>
    </r>
    <r>
      <rPr>
        <sz val="11"/>
        <color rgb="FF000000"/>
        <rFont val="Calibri"/>
      </rPr>
      <t xml:space="preserve">
</t>
    </r>
    <r>
      <rPr>
        <sz val="11"/>
        <color rgb="FF000000"/>
        <rFont val="Calibri"/>
      </rPr>
      <t>3. If "Use Built-in WebSocket Server" is selected, uncheck "Port" to disable non-SSL WebSocket connections. Non-SSL WebSocket is not permitted.</t>
    </r>
    <r>
      <rPr>
        <sz val="11"/>
        <color rgb="FF000000"/>
        <rFont val="Calibri"/>
      </rPr>
      <t xml:space="preserve">
</t>
    </r>
    <r>
      <rPr>
        <sz val="11"/>
        <color rgb="FF000000"/>
        <rFont val="Calibri"/>
      </rPr>
      <t>4. Enable encryption by checking "SSL Port" and enter an approved port value.</t>
    </r>
    <r>
      <rPr>
        <sz val="11"/>
        <color rgb="FF000000"/>
        <rFont val="Calibri"/>
      </rPr>
      <t xml:space="preserve">
</t>
    </r>
    <r>
      <rPr>
        <sz val="11"/>
        <color rgb="FF000000"/>
        <rFont val="Calibri"/>
      </rPr>
      <t>5. Enter keystore and password.</t>
    </r>
    <r>
      <rPr>
        <sz val="11"/>
        <color rgb="FF000000"/>
        <rFont val="Calibri"/>
      </rPr>
      <t xml:space="preserve">
</t>
    </r>
    <r>
      <rPr>
        <sz val="11"/>
        <color rgb="FF000000"/>
        <rFont val="Calibri"/>
      </rPr>
      <t>6. Uncheck the "Start Flash Policy Server".</t>
    </r>
    <r>
      <rPr>
        <sz val="11"/>
        <color rgb="FF000000"/>
        <rFont val="Calibri"/>
      </rPr>
      <t xml:space="preserve">
</t>
    </r>
    <r>
      <rPr>
        <sz val="11"/>
        <color rgb="FF000000"/>
        <rFont val="Calibri"/>
      </rPr>
      <t>7. Set the "Max Data Size" to the default setting of 1024 or to the required maximum size for the hosted applications.</t>
    </r>
    <r>
      <rPr>
        <sz val="11"/>
        <color rgb="FF000000"/>
        <rFont val="Calibri"/>
      </rPr>
      <t xml:space="preserve">
</t>
    </r>
    <r>
      <rPr>
        <sz val="11"/>
        <color rgb="FF000000"/>
        <rFont val="Calibri"/>
      </rPr>
      <t>8. Select "Submit Changes".</t>
    </r>
  </si>
  <si>
    <r>
      <rPr>
        <sz val="11"/>
        <color rgb="FF000000"/>
        <rFont val="Calibri"/>
      </rPr>
      <t>Application servers provide a wide range of features and services, many of which may not be necessary or secure for a production DOD environment. One such feature is the ColdFusion WebSocket Service, which supports real-time, bidirectional communication for applications such as dashboards, online gaming, social networking, and live data feeds. This service communicates over HTTP or HTTPS using a proxy or the built-in WebSocket server.</t>
    </r>
    <r>
      <rPr>
        <sz val="11"/>
        <color rgb="FF000000"/>
        <rFont val="Calibri"/>
      </rPr>
      <t xml:space="preserve">
</t>
    </r>
    <r>
      <rPr>
        <sz val="11"/>
        <color rgb="FF000000"/>
        <rFont val="Calibri"/>
      </rPr>
      <t>When enabled, the WebSocket Service consumes system resources and may introduce security risks if not properly configured or if left unused. These risks include unauthorized access, input injection, session hijacking, and the ability to bypass traditional security controls such as firewalls and proxies. If the WebSocket service is not actively required by hosted applications, it should be disabled to free up system resources and reduce the overall attack surface.</t>
    </r>
    <r>
      <rPr>
        <sz val="11"/>
        <color rgb="FF000000"/>
        <rFont val="Calibri"/>
      </rPr>
      <t xml:space="preserve">
</t>
    </r>
    <r>
      <rPr>
        <sz val="11"/>
        <color rgb="FF000000"/>
        <rFont val="Calibri"/>
      </rPr>
      <t>When used, the WebSocket service must be securely configured.</t>
    </r>
    <r>
      <rPr>
        <sz val="11"/>
        <color rgb="FF000000"/>
        <rFont val="Calibri"/>
      </rPr>
      <t xml:space="preserve">
</t>
    </r>
    <r>
      <rPr>
        <sz val="11"/>
        <color rgb="FF000000"/>
        <rFont val="Calibri"/>
      </rPr>
      <t>Satisfies: SRG-APP-000141-AS-000095, SRG-APP-000172-AS-000120, SRG-APP-000435-AS-000163, SRG-APP-000442-AS-000259</t>
    </r>
  </si>
  <si>
    <r>
      <rPr>
        <sz val="11"/>
        <color rgb="FF000000"/>
        <rFont val="Calibri"/>
      </rPr>
      <t>Verify the ColdFusion WebSocket configuration.</t>
    </r>
    <r>
      <rPr>
        <sz val="11"/>
        <color rgb="FF000000"/>
        <rFont val="Calibri"/>
      </rPr>
      <t xml:space="preserve">
</t>
    </r>
    <r>
      <rPr>
        <sz val="11"/>
        <color rgb="FF000000"/>
        <rFont val="Calibri"/>
      </rPr>
      <t>1. From the Admin Console Landing Screen, navigate to Server Settings &gt;&gt; WebSocket.</t>
    </r>
    <r>
      <rPr>
        <sz val="11"/>
        <color rgb="FF000000"/>
        <rFont val="Calibri"/>
      </rPr>
      <t xml:space="preserve">
</t>
    </r>
    <r>
      <rPr>
        <sz val="11"/>
        <color rgb="FF000000"/>
        <rFont val="Calibri"/>
      </rPr>
      <t>If the "websocket" package is not installed, this is Not Applicable.</t>
    </r>
    <r>
      <rPr>
        <sz val="11"/>
        <color rgb="FF000000"/>
        <rFont val="Calibri"/>
      </rPr>
      <t xml:space="preserve">
</t>
    </r>
    <r>
      <rPr>
        <sz val="11"/>
        <color rgb="FF000000"/>
        <rFont val="Calibri"/>
      </rPr>
      <t>2. If "Enable WebSocket Service" is checked:</t>
    </r>
    <r>
      <rPr>
        <sz val="11"/>
        <color rgb="FF000000"/>
        <rFont val="Calibri"/>
      </rPr>
      <t xml:space="preserve">
</t>
    </r>
    <r>
      <rPr>
        <sz val="11"/>
        <color rgb="FF000000"/>
        <rFont val="Calibri"/>
      </rPr>
      <t>If "Use Proxy" is selected and the "Port" setting is checked, this is a finding. Non-SSL WebSocket is not permitted.</t>
    </r>
    <r>
      <rPr>
        <sz val="11"/>
        <color rgb="FF000000"/>
        <rFont val="Calibri"/>
      </rPr>
      <t xml:space="preserve">
</t>
    </r>
    <r>
      <rPr>
        <sz val="11"/>
        <color rgb="FF000000"/>
        <rFont val="Calibri"/>
      </rPr>
      <t>3. If "Use Built-in WebSocket Server" is selected and the "Port" setting is checked, this is a finding. Non-SSL WebSocket is not permitted.</t>
    </r>
    <r>
      <rPr>
        <sz val="11"/>
        <color rgb="FF000000"/>
        <rFont val="Calibri"/>
      </rPr>
      <t xml:space="preserve">
</t>
    </r>
    <r>
      <rPr>
        <sz val="11"/>
        <color rgb="FF000000"/>
        <rFont val="Calibri"/>
      </rPr>
      <t>4. If SSL Port is not checked, this is a finding.</t>
    </r>
    <r>
      <rPr>
        <sz val="11"/>
        <color rgb="FF000000"/>
        <rFont val="Calibri"/>
      </rPr>
      <t xml:space="preserve">
</t>
    </r>
    <r>
      <rPr>
        <sz val="11"/>
        <color rgb="FF000000"/>
        <rFont val="Calibri"/>
      </rPr>
      <t>5. Verify SSL Port is an approved port. If not, this is a finding.</t>
    </r>
    <r>
      <rPr>
        <sz val="11"/>
        <color rgb="FF000000"/>
        <rFont val="Calibri"/>
      </rPr>
      <t xml:space="preserve">
</t>
    </r>
    <r>
      <rPr>
        <sz val="11"/>
        <color rgb="FF000000"/>
        <rFont val="Calibri"/>
      </rPr>
      <t>6. If "Start Flash Policy Server" is checked, this is a finding.</t>
    </r>
    <r>
      <rPr>
        <sz val="11"/>
        <color rgb="FF000000"/>
        <rFont val="Calibri"/>
      </rPr>
      <t xml:space="preserve">
</t>
    </r>
    <r>
      <rPr>
        <sz val="11"/>
        <color rgb="FF000000"/>
        <rFont val="Calibri"/>
      </rPr>
      <t>7. If "Max Data Size" is over the required maximum size, this is a finding.</t>
    </r>
  </si>
  <si>
    <t>V-279041</t>
  </si>
  <si>
    <r>
      <rPr>
        <sz val="11"/>
        <rFont val="Calibri"/>
      </rPr>
      <t>ColdFusion must have Event Gateway Services disabled when not in use.</t>
    </r>
  </si>
  <si>
    <r>
      <rPr>
        <sz val="11"/>
        <color rgb="FF000000"/>
        <rFont val="Calibri"/>
      </rPr>
      <t>Configure Event Gateway Service.</t>
    </r>
    <r>
      <rPr>
        <sz val="11"/>
        <color rgb="FF000000"/>
        <rFont val="Calibri"/>
      </rPr>
      <t xml:space="preserve">
</t>
    </r>
    <r>
      <rPr>
        <sz val="11"/>
        <color rgb="FF000000"/>
        <rFont val="Calibri"/>
      </rPr>
      <t>1. From the Admin Console Landing Screen, navigate to Event Gateways &gt;&gt; Settings.</t>
    </r>
    <r>
      <rPr>
        <sz val="11"/>
        <color rgb="FF000000"/>
        <rFont val="Calibri"/>
      </rPr>
      <t xml:space="preserve">
</t>
    </r>
    <r>
      <rPr>
        <sz val="11"/>
        <color rgb="FF000000"/>
        <rFont val="Calibri"/>
      </rPr>
      <t xml:space="preserve">2. Uncheck "Enable ColdFusion Event Gateway Services". </t>
    </r>
    <r>
      <rPr>
        <sz val="11"/>
        <color rgb="FF000000"/>
        <rFont val="Calibri"/>
      </rPr>
      <t xml:space="preserve">
</t>
    </r>
    <r>
      <rPr>
        <sz val="11"/>
        <color rgb="FF000000"/>
        <rFont val="Calibri"/>
      </rPr>
      <t>3. Select "Submit Changes".</t>
    </r>
  </si>
  <si>
    <r>
      <rPr>
        <sz val="11"/>
        <color rgb="FF000000"/>
        <rFont val="Calibri"/>
      </rPr>
      <t>Application servers provide a myriad of differing processes, features, and functionalities. Some of these processes may be deemed to be unnecessary or too unsecure to run on a production DOD system. Event Gateway Services are used to pass events from external sources to ColdFusion components that are specified. Since this gateway is accepting events from external sources, a listener must be present. When enabled, along with the listener, memory, queues, and processes are available for gateway processes. These resources can be used by an attacker and should be disabled if the feature is not being used for hosted applications.</t>
    </r>
  </si>
  <si>
    <r>
      <rPr>
        <sz val="11"/>
        <color rgb="FF000000"/>
        <rFont val="Calibri"/>
      </rPr>
      <t>Check Event Gateway Service.</t>
    </r>
    <r>
      <rPr>
        <sz val="11"/>
        <color rgb="FF000000"/>
        <rFont val="Calibri"/>
      </rPr>
      <t xml:space="preserve">
</t>
    </r>
    <r>
      <rPr>
        <sz val="11"/>
        <color rgb="FF000000"/>
        <rFont val="Calibri"/>
      </rPr>
      <t>1. From the Admin Console Landing Screen, navigate to Event Gateways &gt;&gt; Settings.</t>
    </r>
    <r>
      <rPr>
        <sz val="11"/>
        <color rgb="FF000000"/>
        <rFont val="Calibri"/>
      </rPr>
      <t xml:space="preserve">
</t>
    </r>
    <r>
      <rPr>
        <sz val="11"/>
        <color rgb="FF000000"/>
        <rFont val="Calibri"/>
      </rPr>
      <t>If Event Gateway is not in use and "Enable ColdFusion Event Gateway Services" is checked, this is a finding.</t>
    </r>
  </si>
  <si>
    <t>V-279042</t>
  </si>
  <si>
    <r>
      <rPr>
        <sz val="11"/>
        <rFont val="Calibri"/>
      </rPr>
      <t>ColdFusion must have Remote Development Services (RDS) disabled.</t>
    </r>
  </si>
  <si>
    <r>
      <rPr>
        <sz val="11"/>
        <color rgb="FF000000"/>
        <rFont val="Calibri"/>
      </rPr>
      <t xml:space="preserve">Disable RDS. </t>
    </r>
    <r>
      <rPr>
        <sz val="11"/>
        <color rgb="FF000000"/>
        <rFont val="Calibri"/>
      </rPr>
      <t xml:space="preserve">
</t>
    </r>
    <r>
      <rPr>
        <sz val="11"/>
        <color rgb="FF000000"/>
        <rFont val="Calibri"/>
      </rPr>
      <t>1. From the Admin Console Landing Screen, navigate to Security &gt;&gt; RDS.</t>
    </r>
    <r>
      <rPr>
        <sz val="11"/>
        <color rgb="FF000000"/>
        <rFont val="Calibri"/>
      </rPr>
      <t xml:space="preserve">
</t>
    </r>
    <r>
      <rPr>
        <sz val="11"/>
        <color rgb="FF000000"/>
        <rFont val="Calibri"/>
      </rPr>
      <t>2. Uncheck "Enable RDS Service".</t>
    </r>
    <r>
      <rPr>
        <sz val="11"/>
        <color rgb="FF000000"/>
        <rFont val="Calibri"/>
      </rPr>
      <t xml:space="preserve">
</t>
    </r>
    <r>
      <rPr>
        <sz val="11"/>
        <color rgb="FF000000"/>
        <rFont val="Calibri"/>
      </rPr>
      <t>3. Select "Submit Changes".</t>
    </r>
  </si>
  <si>
    <r>
      <rPr>
        <sz val="11"/>
        <color rgb="FF000000"/>
        <rFont val="Calibri"/>
      </rPr>
      <t>Application servers provide a myriad of differing processes, features, and functionalities. Some of these processes may be deemed to be unnecessary or too unsecure to run on a production DOD system. RDS is used in a development environment to allow authenticated users access to the server using special features within code editors like Dreamweaver, HomeSite+, ColdFusion Studio, Eclipse, and VSCode to obtain information from the server. For example, developers can determine what data sources exist, query them, build code based on them, and more. RDS also enables access from within the editors to files on the server (even remotely) over HTTP, as an alternative to FTP. This feature is not meant for production environments.</t>
    </r>
  </si>
  <si>
    <r>
      <rPr>
        <sz val="11"/>
        <color rgb="FF000000"/>
        <rFont val="Calibri"/>
      </rPr>
      <t>Verify RDS is disabled.</t>
    </r>
    <r>
      <rPr>
        <sz val="11"/>
        <color rgb="FF000000"/>
        <rFont val="Calibri"/>
      </rPr>
      <t xml:space="preserve">
</t>
    </r>
    <r>
      <rPr>
        <sz val="11"/>
        <color rgb="FF000000"/>
        <rFont val="Calibri"/>
      </rPr>
      <t>From the Admin Console Landing Screen, navigate to Security &gt;&gt; RDS.</t>
    </r>
    <r>
      <rPr>
        <sz val="11"/>
        <color rgb="FF000000"/>
        <rFont val="Calibri"/>
      </rPr>
      <t xml:space="preserve">
</t>
    </r>
    <r>
      <rPr>
        <sz val="11"/>
        <color rgb="FF000000"/>
        <rFont val="Calibri"/>
      </rPr>
      <t>If "Enable RDS Service" is checked, this is a finding.</t>
    </r>
  </si>
  <si>
    <t>V-279043</t>
  </si>
  <si>
    <r>
      <rPr>
        <sz val="11"/>
        <rFont val="Calibri"/>
      </rPr>
      <t>ColdFusion must have example services removed.</t>
    </r>
  </si>
  <si>
    <r>
      <rPr>
        <sz val="11"/>
        <color rgb="FF000000"/>
        <rFont val="Calibri"/>
      </rPr>
      <t>Remove Sample Services.</t>
    </r>
    <r>
      <rPr>
        <sz val="11"/>
        <color rgb="FF000000"/>
        <rFont val="Calibri"/>
      </rPr>
      <t xml:space="preserve">
</t>
    </r>
    <r>
      <rPr>
        <sz val="11"/>
        <color rgb="FF000000"/>
        <rFont val="Calibri"/>
      </rPr>
      <t>1. From the Admin Console Landing Screen, navigate to Data &amp; Services.</t>
    </r>
    <r>
      <rPr>
        <sz val="11"/>
        <color rgb="FF000000"/>
        <rFont val="Calibri"/>
      </rPr>
      <t xml:space="preserve">
</t>
    </r>
    <r>
      <rPr>
        <sz val="11"/>
        <color rgb="FF000000"/>
        <rFont val="Calibri"/>
      </rPr>
      <t>a. In the Data Sources tab, delete the data sources cfartgallery, cfbookclub, cfcodeexplorer, and cfdocexamples.</t>
    </r>
    <r>
      <rPr>
        <sz val="11"/>
        <color rgb="FF000000"/>
        <rFont val="Calibri"/>
      </rPr>
      <t xml:space="preserve">
</t>
    </r>
    <r>
      <rPr>
        <sz val="11"/>
        <color rgb="FF000000"/>
        <rFont val="Calibri"/>
      </rPr>
      <t>b. In the ColdFusion Collections tab, delete the bookclub collection.</t>
    </r>
    <r>
      <rPr>
        <sz val="11"/>
        <color rgb="FF000000"/>
        <rFont val="Calibri"/>
      </rPr>
      <t xml:space="preserve">
</t>
    </r>
    <r>
      <rPr>
        <sz val="11"/>
        <color rgb="FF000000"/>
        <rFont val="Calibri"/>
      </rPr>
      <t>c. In the GraphQL tab, delete the service "myservice" with the path "https://apollo-fullstack-tutorial.herokuapp.com/graphql".</t>
    </r>
    <r>
      <rPr>
        <sz val="11"/>
        <color rgb="FF000000"/>
        <rFont val="Calibri"/>
      </rPr>
      <t xml:space="preserve">
</t>
    </r>
    <r>
      <rPr>
        <sz val="11"/>
        <color rgb="FF000000"/>
        <rFont val="Calibri"/>
      </rPr>
      <t>2. Navigate to Event Gateways.</t>
    </r>
    <r>
      <rPr>
        <sz val="11"/>
        <color rgb="FF000000"/>
        <rFont val="Calibri"/>
      </rPr>
      <t xml:space="preserve">
</t>
    </r>
    <r>
      <rPr>
        <sz val="11"/>
        <color rgb="FF000000"/>
        <rFont val="Calibri"/>
      </rPr>
      <t>a. In the Gateway Instances tab, delete the Gateway Instance SMS Menu App.</t>
    </r>
  </si>
  <si>
    <r>
      <rPr>
        <sz val="11"/>
        <color rgb="FF000000"/>
        <rFont val="Calibri"/>
      </rPr>
      <t>ColdFusion is installed with sample data services, gateway services, collections, and mappings. These can be used in a development environment to learn how to use and develop applications and services, but these samples are not tested and patched for security issues. Allowing them to be available on a production system provides a gateway to an attacker to ColdFusion and to systems connected to ColdFusion. To correct this issue, sample code and services must be deleted.</t>
    </r>
  </si>
  <si>
    <r>
      <rPr>
        <sz val="11"/>
        <color rgb="FF000000"/>
        <rFont val="Calibri"/>
      </rPr>
      <t>Verify Sample Services have been removed.</t>
    </r>
    <r>
      <rPr>
        <sz val="11"/>
        <color rgb="FF000000"/>
        <rFont val="Calibri"/>
      </rPr>
      <t xml:space="preserve">
</t>
    </r>
    <r>
      <rPr>
        <sz val="11"/>
        <color rgb="FF000000"/>
        <rFont val="Calibri"/>
      </rPr>
      <t>1. From the Admin Console Landing Screen, navigate to Data &amp; Services.</t>
    </r>
    <r>
      <rPr>
        <sz val="11"/>
        <color rgb="FF000000"/>
        <rFont val="Calibri"/>
      </rPr>
      <t xml:space="preserve">
</t>
    </r>
    <r>
      <rPr>
        <sz val="11"/>
        <color rgb="FF000000"/>
        <rFont val="Calibri"/>
      </rPr>
      <t>In the Data Sources tab, if the data sources cfartgallery, cfbookclub, cfcodeexplorer, or cfdocexamples exist, this is a finding.</t>
    </r>
    <r>
      <rPr>
        <sz val="11"/>
        <color rgb="FF000000"/>
        <rFont val="Calibri"/>
      </rPr>
      <t xml:space="preserve">
</t>
    </r>
    <r>
      <rPr>
        <sz val="11"/>
        <color rgb="FF000000"/>
        <rFont val="Calibri"/>
      </rPr>
      <t>In the ColdFusion Collections tab, if the bookclub collection exists, this is a finding.</t>
    </r>
    <r>
      <rPr>
        <sz val="11"/>
        <color rgb="FF000000"/>
        <rFont val="Calibri"/>
      </rPr>
      <t xml:space="preserve">
</t>
    </r>
    <r>
      <rPr>
        <sz val="11"/>
        <color rgb="FF000000"/>
        <rFont val="Calibri"/>
      </rPr>
      <t>In the GraphQL tab, if the service "myservice" with the path " https://apollo-fullstack-tutorial.herokuapp.com/graphql" exists, this is a finding.</t>
    </r>
    <r>
      <rPr>
        <sz val="11"/>
        <color rgb="FF000000"/>
        <rFont val="Calibri"/>
      </rPr>
      <t xml:space="preserve">
</t>
    </r>
    <r>
      <rPr>
        <sz val="11"/>
        <color rgb="FF000000"/>
        <rFont val="Calibri"/>
      </rPr>
      <t>2. Navigate to Event Gateways.</t>
    </r>
    <r>
      <rPr>
        <sz val="11"/>
        <color rgb="FF000000"/>
        <rFont val="Calibri"/>
      </rPr>
      <t xml:space="preserve">
</t>
    </r>
    <r>
      <rPr>
        <sz val="11"/>
        <color rgb="FF000000"/>
        <rFont val="Calibri"/>
      </rPr>
      <t>In the Gateway Instances tab, if the Gateway Instance SMS Menu App exists, this is a finding.</t>
    </r>
  </si>
  <si>
    <t>V-279044</t>
  </si>
  <si>
    <r>
      <rPr>
        <sz val="11"/>
        <rFont val="Calibri"/>
      </rPr>
      <t>ColdFusion must disable all remote and client-side debugging features, including Remote Inspection, Robust Exception Information, AJAX Debug Log Window, and Line Debugging.</t>
    </r>
  </si>
  <si>
    <r>
      <rPr>
        <sz val="11"/>
        <color rgb="FF000000"/>
        <rFont val="Calibri"/>
      </rPr>
      <t xml:space="preserve">Configure Debugging and Logging settings. </t>
    </r>
    <r>
      <rPr>
        <sz val="11"/>
        <color rgb="FF000000"/>
        <rFont val="Calibri"/>
      </rPr>
      <t xml:space="preserve">
</t>
    </r>
    <r>
      <rPr>
        <sz val="11"/>
        <color rgb="FF000000"/>
        <rFont val="Calibri"/>
      </rPr>
      <t>1. From the Admin Console Landing Screen, navigate to Debugging &amp; Logging.</t>
    </r>
    <r>
      <rPr>
        <sz val="11"/>
        <color rgb="FF000000"/>
        <rFont val="Calibri"/>
      </rPr>
      <t xml:space="preserve">
</t>
    </r>
    <r>
      <rPr>
        <sz val="11"/>
        <color rgb="FF000000"/>
        <rFont val="Calibri"/>
      </rPr>
      <t>2. In the "Remote Inspection Settings" tab, ensure "Allow Remote Inspection" is unchecked.</t>
    </r>
    <r>
      <rPr>
        <sz val="11"/>
        <color rgb="FF000000"/>
        <rFont val="Calibri"/>
      </rPr>
      <t xml:space="preserve">
</t>
    </r>
    <r>
      <rPr>
        <sz val="11"/>
        <color rgb="FF000000"/>
        <rFont val="Calibri"/>
      </rPr>
      <t>3. Select "Submit Changes".</t>
    </r>
    <r>
      <rPr>
        <sz val="11"/>
        <color rgb="FF000000"/>
        <rFont val="Calibri"/>
      </rPr>
      <t xml:space="preserve">
</t>
    </r>
    <r>
      <rPr>
        <sz val="11"/>
        <color rgb="FF000000"/>
        <rFont val="Calibri"/>
      </rPr>
      <t>4. In the "Debug Output Settings" tab, ensure "Enable Robust Exception Information" is unchecked.</t>
    </r>
    <r>
      <rPr>
        <sz val="11"/>
        <color rgb="FF000000"/>
        <rFont val="Calibri"/>
      </rPr>
      <t xml:space="preserve">
</t>
    </r>
    <r>
      <rPr>
        <sz val="11"/>
        <color rgb="FF000000"/>
        <rFont val="Calibri"/>
      </rPr>
      <t>5. Ensure "Enable AJAX Debug Log Window" is unchecked.</t>
    </r>
    <r>
      <rPr>
        <sz val="11"/>
        <color rgb="FF000000"/>
        <rFont val="Calibri"/>
      </rPr>
      <t xml:space="preserve">
</t>
    </r>
    <r>
      <rPr>
        <sz val="11"/>
        <color rgb="FF000000"/>
        <rFont val="Calibri"/>
      </rPr>
      <t>6. Select "Submit Changes".</t>
    </r>
    <r>
      <rPr>
        <sz val="11"/>
        <color rgb="FF000000"/>
        <rFont val="Calibri"/>
      </rPr>
      <t xml:space="preserve">
</t>
    </r>
    <r>
      <rPr>
        <sz val="11"/>
        <color rgb="FF000000"/>
        <rFont val="Calibri"/>
      </rPr>
      <t xml:space="preserve">7. In the Debugger Settings tab, ensure "Allow Line Debugging" is unchecked. </t>
    </r>
    <r>
      <rPr>
        <sz val="11"/>
        <color rgb="FF000000"/>
        <rFont val="Calibri"/>
      </rPr>
      <t xml:space="preserve">
</t>
    </r>
    <r>
      <rPr>
        <sz val="11"/>
        <color rgb="FF000000"/>
        <rFont val="Calibri"/>
      </rPr>
      <t>8. Select "Submit Changes".</t>
    </r>
  </si>
  <si>
    <r>
      <rPr>
        <sz val="11"/>
        <color rgb="FF000000"/>
        <rFont val="Calibri"/>
      </rPr>
      <t>Debugging and inspection features in application servers, such as ColdFusion's Remote Inspection, Robust Exception Information, AJAX Debug Log Window, and Line Debugging, are valuable tools during development but pose significant security risks if left enabled in production environments. These features can expose detailed error messages, internal server logic, application structure, variable contents, and system information that could be leveraged by attackers to gain unauthorized access, identify exploitable vulnerabilities, or conduct reconnaissance.</t>
    </r>
    <r>
      <rPr>
        <sz val="11"/>
        <color rgb="FF000000"/>
        <rFont val="Calibri"/>
      </rPr>
      <t xml:space="preserve">
</t>
    </r>
    <r>
      <rPr>
        <sz val="11"/>
        <color rgb="FF000000"/>
        <rFont val="Calibri"/>
      </rPr>
      <t>Allowing remote inspection or detailed debugging output in a production environment undermines the principle of least privilege and increases the risk of unauthorized disclosure of sensitive information. This violates secure coding and deployment best practices. Disabling these features mitigates the risk of information leakage.</t>
    </r>
    <r>
      <rPr>
        <sz val="11"/>
        <color rgb="FF000000"/>
        <rFont val="Calibri"/>
      </rPr>
      <t xml:space="preserve">
</t>
    </r>
    <r>
      <rPr>
        <sz val="11"/>
        <color rgb="FF000000"/>
        <rFont val="Calibri"/>
      </rPr>
      <t>Satisfies: SRG-APP-000141-AS-000095, SRG-APP-000266-AS-000169</t>
    </r>
  </si>
  <si>
    <r>
      <rPr>
        <sz val="11"/>
        <color rgb="FF000000"/>
        <rFont val="Calibri"/>
      </rPr>
      <t xml:space="preserve">Validate Debugging and Logging settings. </t>
    </r>
    <r>
      <rPr>
        <sz val="11"/>
        <color rgb="FF000000"/>
        <rFont val="Calibri"/>
      </rPr>
      <t xml:space="preserve">
</t>
    </r>
    <r>
      <rPr>
        <sz val="11"/>
        <color rgb="FF000000"/>
        <rFont val="Calibri"/>
      </rPr>
      <t xml:space="preserve">From the Admin Console Landing Screen, navigate to Debugging &amp; Logging. </t>
    </r>
    <r>
      <rPr>
        <sz val="11"/>
        <color rgb="FF000000"/>
        <rFont val="Calibri"/>
      </rPr>
      <t xml:space="preserve">
</t>
    </r>
    <r>
      <rPr>
        <sz val="11"/>
        <color rgb="FF000000"/>
        <rFont val="Calibri"/>
      </rPr>
      <t>In the "Remote Inspection Settings" tab, if "Allow Remote Inspection" is checked, this is a finding.</t>
    </r>
    <r>
      <rPr>
        <sz val="11"/>
        <color rgb="FF000000"/>
        <rFont val="Calibri"/>
      </rPr>
      <t xml:space="preserve">
</t>
    </r>
    <r>
      <rPr>
        <sz val="11"/>
        <color rgb="FF000000"/>
        <rFont val="Calibri"/>
      </rPr>
      <t>In the "Debug Output Settings" tab, if "Enable Robust Exception Information" is checked, this is a finding.</t>
    </r>
    <r>
      <rPr>
        <sz val="11"/>
        <color rgb="FF000000"/>
        <rFont val="Calibri"/>
      </rPr>
      <t xml:space="preserve">
</t>
    </r>
    <r>
      <rPr>
        <sz val="11"/>
        <color rgb="FF000000"/>
        <rFont val="Calibri"/>
      </rPr>
      <t>If "Enable AJAX Debug Log Window" is checked, this is a finding.</t>
    </r>
    <r>
      <rPr>
        <sz val="11"/>
        <color rgb="FF000000"/>
        <rFont val="Calibri"/>
      </rPr>
      <t xml:space="preserve">
</t>
    </r>
    <r>
      <rPr>
        <sz val="11"/>
        <color rgb="FF000000"/>
        <rFont val="Calibri"/>
      </rPr>
      <t>In the "Debugger Settings" tab, if "Allow Line Debugging" is checked, this is a finding.</t>
    </r>
  </si>
  <si>
    <t>V-279045</t>
  </si>
  <si>
    <r>
      <rPr>
        <sz val="11"/>
        <rFont val="Calibri"/>
      </rPr>
      <t>ColdFusion must have any unused mappings removed.</t>
    </r>
  </si>
  <si>
    <r>
      <rPr>
        <sz val="11"/>
        <color rgb="FF000000"/>
        <rFont val="Calibri"/>
      </rPr>
      <t>Delete unused mappings.</t>
    </r>
    <r>
      <rPr>
        <sz val="11"/>
        <color rgb="FF000000"/>
        <rFont val="Calibri"/>
      </rPr>
      <t xml:space="preserve">
</t>
    </r>
    <r>
      <rPr>
        <sz val="11"/>
        <color rgb="FF000000"/>
        <rFont val="Calibri"/>
      </rPr>
      <t>1. From the Admin Console Landing Screen, navigate to Server Settings &gt;&gt; Mappings.</t>
    </r>
    <r>
      <rPr>
        <sz val="11"/>
        <color rgb="FF000000"/>
        <rFont val="Calibri"/>
      </rPr>
      <t xml:space="preserve">
</t>
    </r>
    <r>
      <rPr>
        <sz val="11"/>
        <color rgb="FF000000"/>
        <rFont val="Calibri"/>
      </rPr>
      <t>2. Delete any mapping that is not being used by the hosted applications.</t>
    </r>
  </si>
  <si>
    <r>
      <rPr>
        <sz val="11"/>
        <color rgb="FF000000"/>
        <rFont val="Calibri"/>
      </rPr>
      <t>ColdFusion mappings define virtual paths to physical directories that can be accessed by ColdFusion applications. If unused or unnecessary mappings are left configured, they can present an unmonitored and potentially exploitable entry point for attackers. These mappings may inadvertently expose internal files, application code, or sensitive resources that are not intended for public or application-level access. Attackers can leverage such mappings to bypass access controls, perform directory traversal attacks, or gain insight into the server's file structure.</t>
    </r>
    <r>
      <rPr>
        <sz val="11"/>
        <color rgb="FF000000"/>
        <rFont val="Calibri"/>
      </rPr>
      <t xml:space="preserve">
</t>
    </r>
    <r>
      <rPr>
        <sz val="11"/>
        <color rgb="FF000000"/>
        <rFont val="Calibri"/>
      </rPr>
      <t>Removing unused mappings reduces the attack surface and eliminates access to unnecessary or insecure directories, supporting the principle of least functionality.</t>
    </r>
  </si>
  <si>
    <r>
      <rPr>
        <sz val="11"/>
        <color rgb="FF000000"/>
        <rFont val="Calibri"/>
      </rPr>
      <t xml:space="preserve">Verify Mappings. </t>
    </r>
    <r>
      <rPr>
        <sz val="11"/>
        <color rgb="FF000000"/>
        <rFont val="Calibri"/>
      </rPr>
      <t xml:space="preserve">
</t>
    </r>
    <r>
      <rPr>
        <sz val="11"/>
        <color rgb="FF000000"/>
        <rFont val="Calibri"/>
      </rPr>
      <t>1. From the Admin Console Landing Screen, navigate to Server Settings &gt;&gt; Mappings.</t>
    </r>
    <r>
      <rPr>
        <sz val="11"/>
        <color rgb="FF000000"/>
        <rFont val="Calibri"/>
      </rPr>
      <t xml:space="preserve">
</t>
    </r>
    <r>
      <rPr>
        <sz val="11"/>
        <color rgb="FF000000"/>
        <rFont val="Calibri"/>
      </rPr>
      <t>2. For each of the mappings defined, ask the administrator if the mapping is being used by any hosted applications.</t>
    </r>
    <r>
      <rPr>
        <sz val="11"/>
        <color rgb="FF000000"/>
        <rFont val="Calibri"/>
      </rPr>
      <t xml:space="preserve">
</t>
    </r>
    <r>
      <rPr>
        <sz val="11"/>
        <color rgb="FF000000"/>
        <rFont val="Calibri"/>
      </rPr>
      <t>If any of the mappings are not being used by the hosted applications, this is a finding.</t>
    </r>
  </si>
  <si>
    <t>V-279046</t>
  </si>
  <si>
    <r>
      <rPr>
        <sz val="11"/>
        <rFont val="Calibri"/>
      </rPr>
      <t>ColdFusion must have Central Configuration Server (CCS) disabled.</t>
    </r>
  </si>
  <si>
    <r>
      <rPr>
        <sz val="11"/>
        <color rgb="FF000000"/>
        <rFont val="Calibri"/>
      </rPr>
      <t>Disable CCS.</t>
    </r>
    <r>
      <rPr>
        <sz val="11"/>
        <color rgb="FF000000"/>
        <rFont val="Calibri"/>
      </rPr>
      <t xml:space="preserve">
</t>
    </r>
    <r>
      <rPr>
        <sz val="11"/>
        <color rgb="FF000000"/>
        <rFont val="Calibri"/>
      </rPr>
      <t>1. From the Admin Console Landing Screen, navigate to Server Settings &gt;&gt; CCS.</t>
    </r>
    <r>
      <rPr>
        <sz val="11"/>
        <color rgb="FF000000"/>
        <rFont val="Calibri"/>
      </rPr>
      <t xml:space="preserve">
</t>
    </r>
    <r>
      <rPr>
        <sz val="11"/>
        <color rgb="FF000000"/>
        <rFont val="Calibri"/>
      </rPr>
      <t>2. Select "Disabled" on "CCS Enabled" setting.</t>
    </r>
    <r>
      <rPr>
        <sz val="11"/>
        <color rgb="FF000000"/>
        <rFont val="Calibri"/>
      </rPr>
      <t xml:space="preserve">
</t>
    </r>
    <r>
      <rPr>
        <sz val="11"/>
        <color rgb="FF000000"/>
        <rFont val="Calibri"/>
      </rPr>
      <t>3. Select "Submit Changes".</t>
    </r>
  </si>
  <si>
    <r>
      <rPr>
        <sz val="11"/>
        <color rgb="FF000000"/>
        <rFont val="Calibri"/>
      </rPr>
      <t>The ColdFusion CCS is a feature used to synchronize configuration settings across multiple ColdFusion instances. Leaving CCS enabled in a production environment especially when it is not actively used introduces unnecessary risk. If improperly secured or misconfigured, CCS can allow unauthorized access to critical configuration settings, leading to configuration drift, exposure of sensitive information, or even system compromise across multiple instances.</t>
    </r>
    <r>
      <rPr>
        <sz val="11"/>
        <color rgb="FF000000"/>
        <rFont val="Calibri"/>
      </rPr>
      <t xml:space="preserve">
</t>
    </r>
    <r>
      <rPr>
        <sz val="11"/>
        <color rgb="FF000000"/>
        <rFont val="Calibri"/>
      </rPr>
      <t>Disabling CCS when not explicitly required helps reduce the application server's attack surface, ensures tighter control over system configurations, and limits the potential vectors for lateral movement within the environment.</t>
    </r>
  </si>
  <si>
    <r>
      <rPr>
        <sz val="11"/>
        <color rgb="FF000000"/>
        <rFont val="Calibri"/>
      </rPr>
      <t>Validate CCS is disabled.</t>
    </r>
    <r>
      <rPr>
        <sz val="11"/>
        <color rgb="FF000000"/>
        <rFont val="Calibri"/>
      </rPr>
      <t xml:space="preserve">
</t>
    </r>
    <r>
      <rPr>
        <sz val="11"/>
        <color rgb="FF000000"/>
        <rFont val="Calibri"/>
      </rPr>
      <t>From the Admin Console Landing Screen, navigate to Server Settings &gt;&gt; CCS.</t>
    </r>
    <r>
      <rPr>
        <sz val="11"/>
        <color rgb="FF000000"/>
        <rFont val="Calibri"/>
      </rPr>
      <t xml:space="preserve">
</t>
    </r>
    <r>
      <rPr>
        <sz val="11"/>
        <color rgb="FF000000"/>
        <rFont val="Calibri"/>
      </rPr>
      <t>If the "CCS Enabled" is "Enabled", this is a finding.</t>
    </r>
  </si>
  <si>
    <t>V-279047</t>
  </si>
  <si>
    <r>
      <rPr>
        <sz val="11"/>
        <rFont val="Calibri"/>
      </rPr>
      <t>ColdFusion must have only approved Tomcat connectors enabled.</t>
    </r>
  </si>
  <si>
    <r>
      <rPr>
        <sz val="11"/>
        <color rgb="FF000000"/>
        <rFont val="Calibri"/>
      </rPr>
      <t>1. Obtain information system security officer (ISSO) approvals for the configured connectors and document in the SSP.</t>
    </r>
    <r>
      <rPr>
        <sz val="11"/>
        <color rgb="FF000000"/>
        <rFont val="Calibri"/>
      </rPr>
      <t xml:space="preserve">
</t>
    </r>
    <r>
      <rPr>
        <sz val="11"/>
        <color rgb="FF000000"/>
        <rFont val="Calibri"/>
      </rPr>
      <t xml:space="preserve">2. Locate the server.xml file.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3. Create a backup of this file.</t>
    </r>
    <r>
      <rPr>
        <sz val="11"/>
        <color rgb="FF000000"/>
        <rFont val="Calibri"/>
      </rPr>
      <t xml:space="preserve">
</t>
    </r>
    <r>
      <rPr>
        <sz val="11"/>
        <color rgb="FF000000"/>
        <rFont val="Calibri"/>
      </rPr>
      <t>4. Edit the file and remove any unapproved connectors by deleting the "Connector" tag or using XML syntax to comment out the configuration. XML comment syntax starts with &lt;!-- and ends with --&gt;</t>
    </r>
  </si>
  <si>
    <r>
      <rPr>
        <sz val="11"/>
        <color rgb="FF000000"/>
        <rFont val="Calibri"/>
      </rPr>
      <t xml:space="preserve">Tomcat connectors define how ColdFusion communicates with clients and other services, typically over HTTP, HTTPS, or AJP protocols. Enabling unnecessary or unapproved connectors increases the attack surface and may expose the server to vulnerabilities associated with those protocols. </t>
    </r>
    <r>
      <rPr>
        <sz val="11"/>
        <color rgb="FF000000"/>
        <rFont val="Calibri"/>
      </rPr>
      <t xml:space="preserve">
</t>
    </r>
    <r>
      <rPr>
        <sz val="11"/>
        <color rgb="FF000000"/>
        <rFont val="Calibri"/>
      </rPr>
      <t>To minimize risk, only approved and secure Tomcat connectors should be enabled in ColdFusion. All others must be disabled or removed from the configuration. This reduces the number of potential entry points for an attacker and helps enforce the principle of least functionality.</t>
    </r>
  </si>
  <si>
    <r>
      <rPr>
        <sz val="11"/>
        <color rgb="FF000000"/>
        <rFont val="Calibri"/>
      </rPr>
      <t>Review SSP for list of approved connectors and associated TCP/IP ports. Verify only approved connectors are present.</t>
    </r>
    <r>
      <rPr>
        <sz val="11"/>
        <color rgb="FF000000"/>
        <rFont val="Calibri"/>
      </rPr>
      <t xml:space="preserve">
</t>
    </r>
    <r>
      <rPr>
        <sz val="11"/>
        <color rgb="FF000000"/>
        <rFont val="Calibri"/>
      </rPr>
      <t xml:space="preserve">1. Locate the server.xml file.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2. Open the server.xml file in a text editor. Locate the "Connector" tags that are not commented out.</t>
    </r>
    <r>
      <rPr>
        <sz val="11"/>
        <color rgb="FF000000"/>
        <rFont val="Calibri"/>
      </rPr>
      <t xml:space="preserve">
</t>
    </r>
    <r>
      <rPr>
        <sz val="11"/>
        <color rgb="FF000000"/>
        <rFont val="Calibri"/>
      </rPr>
      <t>3. Verify all connectors and their associated network ports are approved in the system security plan (SSP).</t>
    </r>
    <r>
      <rPr>
        <sz val="11"/>
        <color rgb="FF000000"/>
        <rFont val="Calibri"/>
      </rPr>
      <t xml:space="preserve">
</t>
    </r>
    <r>
      <rPr>
        <sz val="11"/>
        <color rgb="FF000000"/>
        <rFont val="Calibri"/>
      </rPr>
      <t>If connectors are found but are not approved in the SSP, this is a finding.</t>
    </r>
  </si>
  <si>
    <t>V-279048</t>
  </si>
  <si>
    <r>
      <rPr>
        <sz val="11"/>
        <rFont val="Calibri"/>
      </rPr>
      <t>ColdFusion must have Tomcat configured with deployXML disabled.</t>
    </r>
  </si>
  <si>
    <r>
      <rPr>
        <sz val="11"/>
        <color rgb="FF000000"/>
        <rFont val="Calibri"/>
      </rPr>
      <t>Disable deployXML in server.xml.</t>
    </r>
    <r>
      <rPr>
        <sz val="11"/>
        <color rgb="FF000000"/>
        <rFont val="Calibri"/>
      </rPr>
      <t xml:space="preserve">
</t>
    </r>
    <r>
      <rPr>
        <sz val="11"/>
        <color rgb="FF000000"/>
        <rFont val="Calibri"/>
      </rPr>
      <t xml:space="preserve">1. Locate the server.xml file.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2. Before making any changes, create a backup copy of the file.</t>
    </r>
    <r>
      <rPr>
        <sz val="11"/>
        <color rgb="FF000000"/>
        <rFont val="Calibri"/>
      </rPr>
      <t xml:space="preserve">
</t>
    </r>
    <r>
      <rPr>
        <sz val="11"/>
        <color rgb="FF000000"/>
        <rFont val="Calibri"/>
      </rPr>
      <t>Windows Example:</t>
    </r>
    <r>
      <rPr>
        <sz val="11"/>
        <color rgb="FF000000"/>
        <rFont val="Calibri"/>
      </rPr>
      <t xml:space="preserve">
</t>
    </r>
    <r>
      <rPr>
        <sz val="11"/>
        <color rgb="FF000000"/>
        <rFont val="Calibri"/>
      </rPr>
      <t>copy server.xml server.xml.bak</t>
    </r>
    <r>
      <rPr>
        <sz val="11"/>
        <color rgb="FF000000"/>
        <rFont val="Calibri"/>
      </rPr>
      <t xml:space="preserve">
</t>
    </r>
    <r>
      <rPr>
        <sz val="11"/>
        <color rgb="FF000000"/>
        <rFont val="Calibri"/>
      </rPr>
      <t>Linux Example:</t>
    </r>
    <r>
      <rPr>
        <sz val="11"/>
        <color rgb="FF000000"/>
        <rFont val="Calibri"/>
      </rPr>
      <t xml:space="preserve">
</t>
    </r>
    <r>
      <rPr>
        <sz val="11"/>
        <color rgb="FF000000"/>
        <rFont val="Calibri"/>
      </rPr>
      <t>cp server.xml server.xml.bak</t>
    </r>
    <r>
      <rPr>
        <sz val="11"/>
        <color rgb="FF000000"/>
        <rFont val="Calibri"/>
      </rPr>
      <t xml:space="preserve">
</t>
    </r>
    <r>
      <rPr>
        <sz val="11"/>
        <color rgb="FF000000"/>
        <rFont val="Calibri"/>
      </rPr>
      <t>3. Edit the configuration by opening server.xml in a text editor with administrative privileges.</t>
    </r>
    <r>
      <rPr>
        <sz val="11"/>
        <color rgb="FF000000"/>
        <rFont val="Calibri"/>
      </rPr>
      <t xml:space="preserve">
</t>
    </r>
    <r>
      <rPr>
        <sz val="11"/>
        <color rgb="FF000000"/>
        <rFont val="Calibri"/>
      </rPr>
      <t>4. Locate all &lt;Host&gt; elements with:</t>
    </r>
    <r>
      <rPr>
        <sz val="11"/>
        <color rgb="FF000000"/>
        <rFont val="Calibri"/>
      </rPr>
      <t xml:space="preserve">
</t>
    </r>
    <r>
      <rPr>
        <sz val="11"/>
        <color rgb="FF000000"/>
        <rFont val="Calibri"/>
      </rPr>
      <t>deployXML="true"</t>
    </r>
    <r>
      <rPr>
        <sz val="11"/>
        <color rgb="FF000000"/>
        <rFont val="Calibri"/>
      </rPr>
      <t xml:space="preserve">
</t>
    </r>
    <r>
      <rPr>
        <sz val="11"/>
        <color rgb="FF000000"/>
        <rFont val="Calibri"/>
      </rPr>
      <t>5. Change all attributes to:</t>
    </r>
    <r>
      <rPr>
        <sz val="11"/>
        <color rgb="FF000000"/>
        <rFont val="Calibri"/>
      </rPr>
      <t xml:space="preserve">
</t>
    </r>
    <r>
      <rPr>
        <sz val="11"/>
        <color rgb="FF000000"/>
        <rFont val="Calibri"/>
      </rPr>
      <t>deployXML="false"</t>
    </r>
    <r>
      <rPr>
        <sz val="11"/>
        <color rgb="FF000000"/>
        <rFont val="Calibri"/>
      </rPr>
      <t xml:space="preserve">
</t>
    </r>
    <r>
      <rPr>
        <sz val="11"/>
        <color rgb="FF000000"/>
        <rFont val="Calibri"/>
      </rPr>
      <t>6. Restart ColdFusion to apply the configuration changes.</t>
    </r>
    <r>
      <rPr>
        <sz val="11"/>
        <color rgb="FF000000"/>
        <rFont val="Calibri"/>
      </rPr>
      <t xml:space="preserve">
</t>
    </r>
    <r>
      <rPr>
        <sz val="11"/>
        <color rgb="FF000000"/>
        <rFont val="Calibri"/>
      </rPr>
      <t>7. Confirm that ColdFusion services started successfully.</t>
    </r>
    <r>
      <rPr>
        <sz val="11"/>
        <color rgb="FF000000"/>
        <rFont val="Calibri"/>
      </rPr>
      <t xml:space="preserve">
</t>
    </r>
    <r>
      <rPr>
        <sz val="11"/>
        <color rgb="FF000000"/>
        <rFont val="Calibri"/>
      </rPr>
      <t>8. Reopen server.xml to confirm that deployXML="false" is set for all &lt;Host&gt; elements.</t>
    </r>
  </si>
  <si>
    <r>
      <rPr>
        <sz val="11"/>
        <color rgb="FF000000"/>
        <rFont val="Calibri"/>
      </rPr>
      <t>The deployXML setting in Tomcat controls whether the server will automatically deploy and process context.xml files found within web application directories. When enabled, this feature allows web applications to define their own context-level configurations, which may override secure global settings or introduce insecure configurations without administrator knowledge or oversight.</t>
    </r>
    <r>
      <rPr>
        <sz val="11"/>
        <color rgb="FF000000"/>
        <rFont val="Calibri"/>
      </rPr>
      <t xml:space="preserve">
</t>
    </r>
    <r>
      <rPr>
        <sz val="11"/>
        <color rgb="FF000000"/>
        <rFont val="Calibri"/>
      </rPr>
      <t>Allowing applications to self-deploy XML configuration files increases the risk of misconfiguration, privilege escalation, or malicious reconfiguration. Disabling deployXML enforces centralized control over context configurations, reduces the risk of insecure deployments, and aligns with the principle of least functionality.</t>
    </r>
  </si>
  <si>
    <r>
      <rPr>
        <sz val="11"/>
        <color rgb="FF000000"/>
        <rFont val="Calibri"/>
      </rPr>
      <t>DeployXML Configuration in server.xml.</t>
    </r>
    <r>
      <rPr>
        <sz val="11"/>
        <color rgb="FF000000"/>
        <rFont val="Calibri"/>
      </rPr>
      <t xml:space="preserve">
</t>
    </r>
    <r>
      <rPr>
        <sz val="11"/>
        <color rgb="FF000000"/>
        <rFont val="Calibri"/>
      </rPr>
      <t xml:space="preserve">1. Locate the server.xml file.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2. Review the server.xml configuration by opening the server.xml file in a text editor.</t>
    </r>
    <r>
      <rPr>
        <sz val="11"/>
        <color rgb="FF000000"/>
        <rFont val="Calibri"/>
      </rPr>
      <t xml:space="preserve">
</t>
    </r>
    <r>
      <rPr>
        <sz val="11"/>
        <color rgb="FF000000"/>
        <rFont val="Calibri"/>
      </rPr>
      <t>3. Search for all &lt;Host&gt; elements.</t>
    </r>
    <r>
      <rPr>
        <sz val="11"/>
        <color rgb="FF000000"/>
        <rFont val="Calibri"/>
      </rPr>
      <t xml:space="preserve">
</t>
    </r>
    <r>
      <rPr>
        <sz val="11"/>
        <color rgb="FF000000"/>
        <rFont val="Calibri"/>
      </rPr>
      <t>4. Check the deployXML attribute. Inspect each &lt;Host&gt; element for the deployXML setting.</t>
    </r>
    <r>
      <rPr>
        <sz val="11"/>
        <color rgb="FF000000"/>
        <rFont val="Calibri"/>
      </rPr>
      <t xml:space="preserve">
</t>
    </r>
    <r>
      <rPr>
        <sz val="11"/>
        <color rgb="FF000000"/>
        <rFont val="Calibri"/>
      </rPr>
      <t>If any &lt;Host&gt; element has "deployXML="true"", this is a finding.</t>
    </r>
  </si>
  <si>
    <t>V-279049</t>
  </si>
  <si>
    <r>
      <rPr>
        <sz val="11"/>
        <rFont val="Calibri"/>
      </rPr>
      <t>ColdFusion must be configured with autoDeploy disabled.</t>
    </r>
  </si>
  <si>
    <r>
      <rPr>
        <sz val="11"/>
        <color rgb="FF000000"/>
        <rFont val="Calibri"/>
      </rPr>
      <t>Disable autoDeploy in server.xml.</t>
    </r>
    <r>
      <rPr>
        <sz val="11"/>
        <color rgb="FF000000"/>
        <rFont val="Calibri"/>
      </rPr>
      <t xml:space="preserve">
</t>
    </r>
    <r>
      <rPr>
        <sz val="11"/>
        <color rgb="FF000000"/>
        <rFont val="Calibri"/>
      </rPr>
      <t xml:space="preserve">1. Locate the server.xml file.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2. Before making any changes, create a backup copy of the file.</t>
    </r>
    <r>
      <rPr>
        <sz val="11"/>
        <color rgb="FF000000"/>
        <rFont val="Calibri"/>
      </rPr>
      <t xml:space="preserve">
</t>
    </r>
    <r>
      <rPr>
        <sz val="11"/>
        <color rgb="FF000000"/>
        <rFont val="Calibri"/>
      </rPr>
      <t>Windows Example:</t>
    </r>
    <r>
      <rPr>
        <sz val="11"/>
        <color rgb="FF000000"/>
        <rFont val="Calibri"/>
      </rPr>
      <t xml:space="preserve">
</t>
    </r>
    <r>
      <rPr>
        <sz val="11"/>
        <color rgb="FF000000"/>
        <rFont val="Calibri"/>
      </rPr>
      <t>copy server.xml server.xml.bak</t>
    </r>
    <r>
      <rPr>
        <sz val="11"/>
        <color rgb="FF000000"/>
        <rFont val="Calibri"/>
      </rPr>
      <t xml:space="preserve">
</t>
    </r>
    <r>
      <rPr>
        <sz val="11"/>
        <color rgb="FF000000"/>
        <rFont val="Calibri"/>
      </rPr>
      <t>Linux Example:</t>
    </r>
    <r>
      <rPr>
        <sz val="11"/>
        <color rgb="FF000000"/>
        <rFont val="Calibri"/>
      </rPr>
      <t xml:space="preserve">
</t>
    </r>
    <r>
      <rPr>
        <sz val="11"/>
        <color rgb="FF000000"/>
        <rFont val="Calibri"/>
      </rPr>
      <t>cp server.xml server.xml.bak</t>
    </r>
    <r>
      <rPr>
        <sz val="11"/>
        <color rgb="FF000000"/>
        <rFont val="Calibri"/>
      </rPr>
      <t xml:space="preserve">
</t>
    </r>
    <r>
      <rPr>
        <sz val="11"/>
        <color rgb="FF000000"/>
        <rFont val="Calibri"/>
      </rPr>
      <t>3. Edit the configuration by opening server.xml in a text editor with administrative privileges.</t>
    </r>
    <r>
      <rPr>
        <sz val="11"/>
        <color rgb="FF000000"/>
        <rFont val="Calibri"/>
      </rPr>
      <t xml:space="preserve">
</t>
    </r>
    <r>
      <rPr>
        <sz val="11"/>
        <color rgb="FF000000"/>
        <rFont val="Calibri"/>
      </rPr>
      <t>4. Locate all &lt;Host&gt; elements with:</t>
    </r>
    <r>
      <rPr>
        <sz val="11"/>
        <color rgb="FF000000"/>
        <rFont val="Calibri"/>
      </rPr>
      <t xml:space="preserve">
</t>
    </r>
    <r>
      <rPr>
        <sz val="11"/>
        <color rgb="FF000000"/>
        <rFont val="Calibri"/>
      </rPr>
      <t>autoDeploy="true"</t>
    </r>
    <r>
      <rPr>
        <sz val="11"/>
        <color rgb="FF000000"/>
        <rFont val="Calibri"/>
      </rPr>
      <t xml:space="preserve">
</t>
    </r>
    <r>
      <rPr>
        <sz val="11"/>
        <color rgb="FF000000"/>
        <rFont val="Calibri"/>
      </rPr>
      <t>5. Change all attributes to:</t>
    </r>
    <r>
      <rPr>
        <sz val="11"/>
        <color rgb="FF000000"/>
        <rFont val="Calibri"/>
      </rPr>
      <t xml:space="preserve">
</t>
    </r>
    <r>
      <rPr>
        <sz val="11"/>
        <color rgb="FF000000"/>
        <rFont val="Calibri"/>
      </rPr>
      <t>autoDeploy="false"</t>
    </r>
    <r>
      <rPr>
        <sz val="11"/>
        <color rgb="FF000000"/>
        <rFont val="Calibri"/>
      </rPr>
      <t xml:space="preserve">
</t>
    </r>
    <r>
      <rPr>
        <sz val="11"/>
        <color rgb="FF000000"/>
        <rFont val="Calibri"/>
      </rPr>
      <t>6. Restart ColdFusion to apply the configuration changes.</t>
    </r>
    <r>
      <rPr>
        <sz val="11"/>
        <color rgb="FF000000"/>
        <rFont val="Calibri"/>
      </rPr>
      <t xml:space="preserve">
</t>
    </r>
    <r>
      <rPr>
        <sz val="11"/>
        <color rgb="FF000000"/>
        <rFont val="Calibri"/>
      </rPr>
      <t>7. Confirm that ColdFusion services started successfully.</t>
    </r>
    <r>
      <rPr>
        <sz val="11"/>
        <color rgb="FF000000"/>
        <rFont val="Calibri"/>
      </rPr>
      <t xml:space="preserve">
</t>
    </r>
    <r>
      <rPr>
        <sz val="11"/>
        <color rgb="FF000000"/>
        <rFont val="Calibri"/>
      </rPr>
      <t>8. Reopen server.xml to confirm that autoDeploy="false" is set for all &lt;Host&gt; elements.</t>
    </r>
  </si>
  <si>
    <r>
      <rPr>
        <sz val="11"/>
        <color rgb="FF000000"/>
        <rFont val="Calibri"/>
      </rPr>
      <t>ColdFusion uses Tomcat for HTTP and AJP connectivity. Tomcat allows auto-deployment of applications while Tomcat is running. This can allow untested or malicious applications to be automatically loaded into production. AutoDeploy must be disabled in production. This requirement is NA for test and development systems on nonproduction networks.</t>
    </r>
  </si>
  <si>
    <r>
      <rPr>
        <sz val="11"/>
        <color rgb="FF000000"/>
        <rFont val="Calibri"/>
      </rPr>
      <t>Review the autoDeploy configuration in server.xml.</t>
    </r>
    <r>
      <rPr>
        <sz val="11"/>
        <color rgb="FF000000"/>
        <rFont val="Calibri"/>
      </rPr>
      <t xml:space="preserve">
</t>
    </r>
    <r>
      <rPr>
        <sz val="11"/>
        <color rgb="FF000000"/>
        <rFont val="Calibri"/>
      </rPr>
      <t xml:space="preserve">1. Locate the server.xml file.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2. Review the server.xml configuration by opening the server.xml file in a text editor.</t>
    </r>
    <r>
      <rPr>
        <sz val="11"/>
        <color rgb="FF000000"/>
        <rFont val="Calibri"/>
      </rPr>
      <t xml:space="preserve">
</t>
    </r>
    <r>
      <rPr>
        <sz val="11"/>
        <color rgb="FF000000"/>
        <rFont val="Calibri"/>
      </rPr>
      <t>3. Search for all &lt;Host&gt; elements.</t>
    </r>
    <r>
      <rPr>
        <sz val="11"/>
        <color rgb="FF000000"/>
        <rFont val="Calibri"/>
      </rPr>
      <t xml:space="preserve">
</t>
    </r>
    <r>
      <rPr>
        <sz val="11"/>
        <color rgb="FF000000"/>
        <rFont val="Calibri"/>
      </rPr>
      <t>4. Check the autoDeploy Attribute. Inspect each &lt;Host&gt; element for the autoDeploy setting.</t>
    </r>
    <r>
      <rPr>
        <sz val="11"/>
        <color rgb="FF000000"/>
        <rFont val="Calibri"/>
      </rPr>
      <t xml:space="preserve">
</t>
    </r>
    <r>
      <rPr>
        <sz val="11"/>
        <color rgb="FF000000"/>
        <rFont val="Calibri"/>
      </rPr>
      <t>If any &lt;Host&gt; element has "autoDeploy="true"", this is a finding.</t>
    </r>
  </si>
  <si>
    <t>V-279050</t>
  </si>
  <si>
    <r>
      <rPr>
        <sz val="11"/>
        <rFont val="Calibri"/>
      </rPr>
      <t>ColdFusion must be configured with secure and approved server settings to enforce application hardening, input validation, error handling, and protection against common web vulnerabilities.</t>
    </r>
  </si>
  <si>
    <r>
      <rPr>
        <sz val="11"/>
        <color rgb="FF000000"/>
        <rFont val="Calibri"/>
      </rPr>
      <t>Configure Server Settings.</t>
    </r>
    <r>
      <rPr>
        <sz val="11"/>
        <color rgb="FF000000"/>
        <rFont val="Calibri"/>
      </rPr>
      <t xml:space="preserve">
</t>
    </r>
    <r>
      <rPr>
        <sz val="11"/>
        <color rgb="FF000000"/>
        <rFont val="Calibri"/>
      </rPr>
      <t>1. Set "Timeout Requests after seconds" to "5" or adjust according to documented tuning parameters.</t>
    </r>
    <r>
      <rPr>
        <sz val="11"/>
        <color rgb="FF000000"/>
        <rFont val="Calibri"/>
      </rPr>
      <t xml:space="preserve">
</t>
    </r>
    <r>
      <rPr>
        <sz val="11"/>
        <color rgb="FF000000"/>
        <rFont val="Calibri"/>
      </rPr>
      <t>2. Check the box to disable access to internal ColdFusion Java components.</t>
    </r>
    <r>
      <rPr>
        <sz val="11"/>
        <color rgb="FF000000"/>
        <rFont val="Calibri"/>
      </rPr>
      <t xml:space="preserve">
</t>
    </r>
    <r>
      <rPr>
        <sz val="11"/>
        <color rgb="FF000000"/>
        <rFont val="Calibri"/>
      </rPr>
      <t>3. Uncheck "Allow REST Discovery" if it is currently checked.</t>
    </r>
    <r>
      <rPr>
        <sz val="11"/>
        <color rgb="FF000000"/>
        <rFont val="Calibri"/>
      </rPr>
      <t xml:space="preserve">
</t>
    </r>
    <r>
      <rPr>
        <sz val="11"/>
        <color rgb="FF000000"/>
        <rFont val="Calibri"/>
      </rPr>
      <t>4. Review and disallow nonstandard attributes from being passed to ColdFusion tags.</t>
    </r>
    <r>
      <rPr>
        <sz val="11"/>
        <color rgb="FF000000"/>
        <rFont val="Calibri"/>
      </rPr>
      <t xml:space="preserve">
</t>
    </r>
    <r>
      <rPr>
        <sz val="11"/>
        <color rgb="FF000000"/>
        <rFont val="Calibri"/>
      </rPr>
      <t>5. Ensure "Allowed file extensions for CFInclude tag" is not empty and does not contain "." unless approved by the information system security officer (ISSO).</t>
    </r>
    <r>
      <rPr>
        <sz val="11"/>
        <color rgb="FF000000"/>
        <rFont val="Calibri"/>
      </rPr>
      <t xml:space="preserve">
</t>
    </r>
    <r>
      <rPr>
        <sz val="11"/>
        <color rgb="FF000000"/>
        <rFont val="Calibri"/>
      </rPr>
      <t>6. Check the box to disable creation of unnamed applications.</t>
    </r>
    <r>
      <rPr>
        <sz val="11"/>
        <color rgb="FF000000"/>
        <rFont val="Calibri"/>
      </rPr>
      <t xml:space="preserve">
</t>
    </r>
    <r>
      <rPr>
        <sz val="11"/>
        <color rgb="FF000000"/>
        <rFont val="Calibri"/>
      </rPr>
      <t>7. Check the box to use UUID for cftoken.</t>
    </r>
    <r>
      <rPr>
        <sz val="11"/>
        <color rgb="FF000000"/>
        <rFont val="Calibri"/>
      </rPr>
      <t xml:space="preserve">
</t>
    </r>
    <r>
      <rPr>
        <sz val="11"/>
        <color rgb="FF000000"/>
        <rFont val="Calibri"/>
      </rPr>
      <t>8. Uncheck "Allow adding application variables to Servlet Context".</t>
    </r>
    <r>
      <rPr>
        <sz val="11"/>
        <color rgb="FF000000"/>
        <rFont val="Calibri"/>
      </rPr>
      <t xml:space="preserve">
</t>
    </r>
    <r>
      <rPr>
        <sz val="11"/>
        <color rgb="FF000000"/>
        <rFont val="Calibri"/>
      </rPr>
      <t>9. Uncheck "Check configuration files for changes every".</t>
    </r>
    <r>
      <rPr>
        <sz val="11"/>
        <color rgb="FF000000"/>
        <rFont val="Calibri"/>
      </rPr>
      <t xml:space="preserve">
</t>
    </r>
    <r>
      <rPr>
        <sz val="11"/>
        <color rgb="FF000000"/>
        <rFont val="Calibri"/>
      </rPr>
      <t>10. Set "Maximum number of POST request parameters" to "50" or adjust according to documented tuning parameters.</t>
    </r>
    <r>
      <rPr>
        <sz val="11"/>
        <color rgb="FF000000"/>
        <rFont val="Calibri"/>
      </rPr>
      <t xml:space="preserve">
</t>
    </r>
    <r>
      <rPr>
        <sz val="11"/>
        <color rgb="FF000000"/>
        <rFont val="Calibri"/>
      </rPr>
      <t>11. Set "Maximum Output Buffer Size" to "1024" or lower.</t>
    </r>
    <r>
      <rPr>
        <sz val="11"/>
        <color rgb="FF000000"/>
        <rFont val="Calibri"/>
      </rPr>
      <t xml:space="preserve">
</t>
    </r>
    <r>
      <rPr>
        <sz val="11"/>
        <color rgb="FF000000"/>
        <rFont val="Calibri"/>
      </rPr>
      <t>12. Set "Max Unzip Ratio" to "100" or lower.</t>
    </r>
    <r>
      <rPr>
        <sz val="11"/>
        <color rgb="FF000000"/>
        <rFont val="Calibri"/>
      </rPr>
      <t xml:space="preserve">
</t>
    </r>
    <r>
      <rPr>
        <sz val="11"/>
        <color rgb="FF000000"/>
        <rFont val="Calibri"/>
      </rPr>
      <t>13. Set "Request Throttle Threshold" to "4" or lower.</t>
    </r>
    <r>
      <rPr>
        <sz val="11"/>
        <color rgb="FF000000"/>
        <rFont val="Calibri"/>
      </rPr>
      <t xml:space="preserve">
</t>
    </r>
    <r>
      <rPr>
        <sz val="11"/>
        <color rgb="FF000000"/>
        <rFont val="Calibri"/>
      </rPr>
      <t>14. Uncheck "Disable CFC Type check".</t>
    </r>
    <r>
      <rPr>
        <sz val="11"/>
        <color rgb="FF000000"/>
        <rFont val="Calibri"/>
      </rPr>
      <t xml:space="preserve">
</t>
    </r>
    <r>
      <rPr>
        <sz val="11"/>
        <color rgb="FF000000"/>
        <rFont val="Calibri"/>
      </rPr>
      <t>15. Check the box to prefix serialized JSON.</t>
    </r>
    <r>
      <rPr>
        <sz val="11"/>
        <color rgb="FF000000"/>
        <rFont val="Calibri"/>
      </rPr>
      <t xml:space="preserve">
</t>
    </r>
    <r>
      <rPr>
        <sz val="11"/>
        <color rgb="FF000000"/>
        <rFont val="Calibri"/>
      </rPr>
      <t>16. Check the box to enable Global Script Protection.</t>
    </r>
    <r>
      <rPr>
        <sz val="11"/>
        <color rgb="FF000000"/>
        <rFont val="Calibri"/>
      </rPr>
      <t xml:space="preserve">
</t>
    </r>
    <r>
      <rPr>
        <sz val="11"/>
        <color rgb="FF000000"/>
        <rFont val="Calibri"/>
      </rPr>
      <t>17. Set "Default ScriptSrc Directory" to a directory other than "/cf_scripts/scripts/".</t>
    </r>
    <r>
      <rPr>
        <sz val="11"/>
        <color rgb="FF000000"/>
        <rFont val="Calibri"/>
      </rPr>
      <t xml:space="preserve">
</t>
    </r>
    <r>
      <rPr>
        <sz val="11"/>
        <color rgb="FF000000"/>
        <rFont val="Calibri"/>
      </rPr>
      <t>18. Ensure that "Use UUID for cftoken" is configured to use UUID.</t>
    </r>
    <r>
      <rPr>
        <sz val="11"/>
        <color rgb="FF000000"/>
        <rFont val="Calibri"/>
      </rPr>
      <t xml:space="preserve">
</t>
    </r>
    <r>
      <rPr>
        <sz val="11"/>
        <color rgb="FF000000"/>
        <rFont val="Calibri"/>
      </rPr>
      <t>19. Ensure that a prefix is configured for JSON serialization.</t>
    </r>
    <r>
      <rPr>
        <sz val="11"/>
        <color rgb="FF000000"/>
        <rFont val="Calibri"/>
      </rPr>
      <t xml:space="preserve">
</t>
    </r>
    <r>
      <rPr>
        <sz val="11"/>
        <color rgb="FF000000"/>
        <rFont val="Calibri"/>
      </rPr>
      <t>20. Ensure that file extensions are appropriately blocked as per policy.</t>
    </r>
    <r>
      <rPr>
        <sz val="11"/>
        <color rgb="FF000000"/>
        <rFont val="Calibri"/>
      </rPr>
      <t xml:space="preserve">
</t>
    </r>
    <r>
      <rPr>
        <sz val="11"/>
        <color rgb="FF000000"/>
        <rFont val="Calibri"/>
      </rPr>
      <t>21. Ensure that "Missing Template Handler" is not blank and specifies a valid template path.</t>
    </r>
    <r>
      <rPr>
        <sz val="11"/>
        <color rgb="FF000000"/>
        <rFont val="Calibri"/>
      </rPr>
      <t xml:space="preserve">
</t>
    </r>
    <r>
      <rPr>
        <sz val="11"/>
        <color rgb="FF000000"/>
        <rFont val="Calibri"/>
      </rPr>
      <t>22. Ensure that "Site-wide Error Handler" is not blank and specifies a valid template path.</t>
    </r>
    <r>
      <rPr>
        <sz val="11"/>
        <color rgb="FF000000"/>
        <rFont val="Calibri"/>
      </rPr>
      <t xml:space="preserve">
</t>
    </r>
    <r>
      <rPr>
        <sz val="11"/>
        <color rgb="FF000000"/>
        <rFont val="Calibri"/>
      </rPr>
      <t>23. Select "Submit Changes".</t>
    </r>
  </si>
  <si>
    <r>
      <rPr>
        <sz val="11"/>
        <color rgb="FF000000"/>
        <rFont val="Calibri"/>
      </rPr>
      <t>ColdFusion Server Settings must be securely configured to enforce application hardening, prevent misuse of functionality, and protect against common web application vulnerabilities. These settings control critical behaviors, including request timeouts, file inclusion, POST limits, script protection, error handling, and access to internal Java components. If these settings are not properly configured according to documented security guidelines and performance parameters, ColdFusion may be exposed to a variety of threats.</t>
    </r>
    <r>
      <rPr>
        <sz val="11"/>
        <color rgb="FF000000"/>
        <rFont val="Calibri"/>
      </rPr>
      <t xml:space="preserve">
</t>
    </r>
    <r>
      <rPr>
        <sz val="11"/>
        <color rgb="FF000000"/>
        <rFont val="Calibri"/>
      </rPr>
      <t>Improper request throttling or POST limits can lead to denial-of-service conditions, while excessive output buffer sizes and unfiltered file uploads can result in resource exhaustion or exploitation of the file system. Enabling features such as debug output, remote inspection, or detailed exception information may disclose internal logic, configuration details, or sensitive data to unauthorized users. Allowing overly permissive file inclusion or attribute handling introduces the risk of injection attacks or unintended code execution.</t>
    </r>
    <r>
      <rPr>
        <sz val="11"/>
        <color rgb="FF000000"/>
        <rFont val="Calibri"/>
      </rPr>
      <t xml:space="preserve">
</t>
    </r>
    <r>
      <rPr>
        <sz val="11"/>
        <color rgb="FF000000"/>
        <rFont val="Calibri"/>
      </rPr>
      <t>Using default, insecure, or unnecessary feature violates secure configuration principles and increases the application's attack surface.</t>
    </r>
    <r>
      <rPr>
        <sz val="11"/>
        <color rgb="FF000000"/>
        <rFont val="Calibri"/>
      </rPr>
      <t xml:space="preserve">
</t>
    </r>
    <r>
      <rPr>
        <sz val="11"/>
        <color rgb="FF000000"/>
        <rFont val="Calibri"/>
      </rPr>
      <t>Ensuring ColdFusion is configured with approved and secure server settings helps maintain proper access control, input validation, error handling, and system resilience, ultimately reducing the risk of compromise or misuse.</t>
    </r>
    <r>
      <rPr>
        <sz val="11"/>
        <color rgb="FF000000"/>
        <rFont val="Calibri"/>
      </rPr>
      <t xml:space="preserve">
</t>
    </r>
    <r>
      <rPr>
        <sz val="11"/>
        <color rgb="FF000000"/>
        <rFont val="Calibri"/>
      </rPr>
      <t>Satisfies: SRG-APP-000141-AS-000095, SRG-APP-000211-AS-000146, SRG-APP-000223-AS-000150, SRG-APP-000266-AS-000168, SRG-APP-000380-AS-000088, SRG-APP-000435-AS-000163, SRG-APP-000441-AS-000258, SRG-APP-000447-AS-000273, SRG-APP-000516-AS-000237</t>
    </r>
  </si>
  <si>
    <r>
      <rPr>
        <sz val="11"/>
        <color rgb="FF000000"/>
        <rFont val="Calibri"/>
      </rPr>
      <t>Verify Server Settings.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If "Timeout Requests after seconds" is not set to "5" or is not set in accordance with the documented tuning parameters, this is a finding.</t>
    </r>
    <r>
      <rPr>
        <sz val="11"/>
        <color rgb="FF000000"/>
        <rFont val="Calibri"/>
      </rPr>
      <t xml:space="preserve">
</t>
    </r>
    <r>
      <rPr>
        <sz val="11"/>
        <color rgb="FF000000"/>
        <rFont val="Calibri"/>
      </rPr>
      <t>If "Disable access to internal ColdFusion Java components" is unchecked, this is a finding.</t>
    </r>
    <r>
      <rPr>
        <sz val="11"/>
        <color rgb="FF000000"/>
        <rFont val="Calibri"/>
      </rPr>
      <t xml:space="preserve">
</t>
    </r>
    <r>
      <rPr>
        <sz val="11"/>
        <color rgb="FF000000"/>
        <rFont val="Calibri"/>
      </rPr>
      <t>If "Allow REST Discovery" is checked, this is a finding.</t>
    </r>
    <r>
      <rPr>
        <sz val="11"/>
        <color rgb="FF000000"/>
        <rFont val="Calibri"/>
      </rPr>
      <t xml:space="preserve">
</t>
    </r>
    <r>
      <rPr>
        <sz val="11"/>
        <color rgb="FF000000"/>
        <rFont val="Calibri"/>
      </rPr>
      <t>2. Review the "Allow Extra Attributes in AttributeCollection" setting.</t>
    </r>
    <r>
      <rPr>
        <sz val="11"/>
        <color rgb="FF000000"/>
        <rFont val="Calibri"/>
      </rPr>
      <t xml:space="preserve">
</t>
    </r>
    <r>
      <rPr>
        <sz val="11"/>
        <color rgb="FF000000"/>
        <rFont val="Calibri"/>
      </rPr>
      <t>If the nonstandard attributes are allowed to be passed to ColdFusion tags, this is a finding.</t>
    </r>
    <r>
      <rPr>
        <sz val="11"/>
        <color rgb="FF000000"/>
        <rFont val="Calibri"/>
      </rPr>
      <t xml:space="preserve">
</t>
    </r>
    <r>
      <rPr>
        <sz val="11"/>
        <color rgb="FF000000"/>
        <rFont val="Calibri"/>
      </rPr>
      <t>If "Allowed file extensions for CFInclude tag" is empty, this is not a finding.</t>
    </r>
    <r>
      <rPr>
        <sz val="11"/>
        <color rgb="FF000000"/>
        <rFont val="Calibri"/>
      </rPr>
      <t xml:space="preserve">
</t>
    </r>
    <r>
      <rPr>
        <sz val="11"/>
        <color rgb="FF000000"/>
        <rFont val="Calibri"/>
      </rPr>
      <t>If "Allowed file extensions for CFInclude tag" contains the wildcard string "*.*" or if the list of file extensions is not the list approved by the ISSO, this is a finding.</t>
    </r>
    <r>
      <rPr>
        <sz val="11"/>
        <color rgb="FF000000"/>
        <rFont val="Calibri"/>
      </rPr>
      <t xml:space="preserve">
</t>
    </r>
    <r>
      <rPr>
        <sz val="11"/>
        <color rgb="FF000000"/>
        <rFont val="Calibri"/>
      </rPr>
      <t>If "Disable creation of unnamed applications" is unchecked, this is a finding.</t>
    </r>
    <r>
      <rPr>
        <sz val="11"/>
        <color rgb="FF000000"/>
        <rFont val="Calibri"/>
      </rPr>
      <t xml:space="preserve">
</t>
    </r>
    <r>
      <rPr>
        <sz val="11"/>
        <color rgb="FF000000"/>
        <rFont val="Calibri"/>
      </rPr>
      <t>If "Use UUID for cftoken" is not checked, this is a finding.</t>
    </r>
    <r>
      <rPr>
        <sz val="11"/>
        <color rgb="FF000000"/>
        <rFont val="Calibri"/>
      </rPr>
      <t xml:space="preserve">
</t>
    </r>
    <r>
      <rPr>
        <sz val="11"/>
        <color rgb="FF000000"/>
        <rFont val="Calibri"/>
      </rPr>
      <t>If "Allow adding application variables to Servlet Context" is checked, this is a finding.</t>
    </r>
    <r>
      <rPr>
        <sz val="11"/>
        <color rgb="FF000000"/>
        <rFont val="Calibri"/>
      </rPr>
      <t xml:space="preserve">
</t>
    </r>
    <r>
      <rPr>
        <sz val="11"/>
        <color rgb="FF000000"/>
        <rFont val="Calibri"/>
      </rPr>
      <t>If "Check configuration files for changes every" is checked, this is a finding.</t>
    </r>
    <r>
      <rPr>
        <sz val="11"/>
        <color rgb="FF000000"/>
        <rFont val="Calibri"/>
      </rPr>
      <t xml:space="preserve">
</t>
    </r>
    <r>
      <rPr>
        <sz val="11"/>
        <color rgb="FF000000"/>
        <rFont val="Calibri"/>
      </rPr>
      <t>If "Maximum number of POST request parameters" is not set to "50" or is not set in accordance with documented tuning parameters, this is a finding.</t>
    </r>
    <r>
      <rPr>
        <sz val="11"/>
        <color rgb="FF000000"/>
        <rFont val="Calibri"/>
      </rPr>
      <t xml:space="preserve">
</t>
    </r>
    <r>
      <rPr>
        <sz val="11"/>
        <color rgb="FF000000"/>
        <rFont val="Calibri"/>
      </rPr>
      <t>If the "Maximum Output Buffer Size" is set to a number larger than 1024, this is a finding.</t>
    </r>
    <r>
      <rPr>
        <sz val="11"/>
        <color rgb="FF000000"/>
        <rFont val="Calibri"/>
      </rPr>
      <t xml:space="preserve">
</t>
    </r>
    <r>
      <rPr>
        <sz val="11"/>
        <color rgb="FF000000"/>
        <rFont val="Calibri"/>
      </rPr>
      <t>If the "Max Unzip Ratio" is set to a number larger than 100, this is a finding.</t>
    </r>
    <r>
      <rPr>
        <sz val="11"/>
        <color rgb="FF000000"/>
        <rFont val="Calibri"/>
      </rPr>
      <t xml:space="preserve">
</t>
    </r>
    <r>
      <rPr>
        <sz val="11"/>
        <color rgb="FF000000"/>
        <rFont val="Calibri"/>
      </rPr>
      <t>If the "Request Throttle Threshold" is set to a number larger than 4, this is a finding.</t>
    </r>
    <r>
      <rPr>
        <sz val="11"/>
        <color rgb="FF000000"/>
        <rFont val="Calibri"/>
      </rPr>
      <t xml:space="preserve">
</t>
    </r>
    <r>
      <rPr>
        <sz val="11"/>
        <color rgb="FF000000"/>
        <rFont val="Calibri"/>
      </rPr>
      <t>If the "Disable CFC Type check" is checked, this is a finding.</t>
    </r>
    <r>
      <rPr>
        <sz val="11"/>
        <color rgb="FF000000"/>
        <rFont val="Calibri"/>
      </rPr>
      <t xml:space="preserve">
</t>
    </r>
    <r>
      <rPr>
        <sz val="11"/>
        <color rgb="FF000000"/>
        <rFont val="Calibri"/>
      </rPr>
      <t>If the "Prefix serialized JSON with" is unchecked, this is a finding.</t>
    </r>
    <r>
      <rPr>
        <sz val="11"/>
        <color rgb="FF000000"/>
        <rFont val="Calibri"/>
      </rPr>
      <t xml:space="preserve">
</t>
    </r>
    <r>
      <rPr>
        <sz val="11"/>
        <color rgb="FF000000"/>
        <rFont val="Calibri"/>
      </rPr>
      <t>If the "Enable Global Script Protection" is unchecked, this is a finding.</t>
    </r>
    <r>
      <rPr>
        <sz val="11"/>
        <color rgb="FF000000"/>
        <rFont val="Calibri"/>
      </rPr>
      <t xml:space="preserve">
</t>
    </r>
    <r>
      <rPr>
        <sz val="11"/>
        <color rgb="FF000000"/>
        <rFont val="Calibri"/>
      </rPr>
      <t>If the "Default ScriptSrc Directory" is set to /cf_scripts/scripts/", this is a finding.</t>
    </r>
    <r>
      <rPr>
        <sz val="11"/>
        <color rgb="FF000000"/>
        <rFont val="Calibri"/>
      </rPr>
      <t xml:space="preserve">
</t>
    </r>
    <r>
      <rPr>
        <sz val="11"/>
        <color rgb="FF000000"/>
        <rFont val="Calibri"/>
      </rPr>
      <t>3. Review the "Use UUID for cftoken" setting.</t>
    </r>
    <r>
      <rPr>
        <sz val="11"/>
        <color rgb="FF000000"/>
        <rFont val="Calibri"/>
      </rPr>
      <t xml:space="preserve">
</t>
    </r>
    <r>
      <rPr>
        <sz val="11"/>
        <color rgb="FF000000"/>
        <rFont val="Calibri"/>
      </rPr>
      <t>If the cftoken is not configured to use UUID, this is a finding.</t>
    </r>
    <r>
      <rPr>
        <sz val="11"/>
        <color rgb="FF000000"/>
        <rFont val="Calibri"/>
      </rPr>
      <t xml:space="preserve">
</t>
    </r>
    <r>
      <rPr>
        <sz val="11"/>
        <color rgb="FF000000"/>
        <rFont val="Calibri"/>
      </rPr>
      <t>4. Review the "Prefix serialized JSON with" setting.</t>
    </r>
    <r>
      <rPr>
        <sz val="11"/>
        <color rgb="FF000000"/>
        <rFont val="Calibri"/>
      </rPr>
      <t xml:space="preserve">
</t>
    </r>
    <r>
      <rPr>
        <sz val="11"/>
        <color rgb="FF000000"/>
        <rFont val="Calibri"/>
      </rPr>
      <t>If a prefix is not configured for JSON, this is a finding.</t>
    </r>
    <r>
      <rPr>
        <sz val="11"/>
        <color rgb="FF000000"/>
        <rFont val="Calibri"/>
      </rPr>
      <t xml:space="preserve">
</t>
    </r>
    <r>
      <rPr>
        <sz val="11"/>
        <color rgb="FF000000"/>
        <rFont val="Calibri"/>
      </rPr>
      <t>5. Review the "Blocked file extensions for CFFile uploads" setting.</t>
    </r>
    <r>
      <rPr>
        <sz val="11"/>
        <color rgb="FF000000"/>
        <rFont val="Calibri"/>
      </rPr>
      <t xml:space="preserve">
</t>
    </r>
    <r>
      <rPr>
        <sz val="11"/>
        <color rgb="FF000000"/>
        <rFont val="Calibri"/>
      </rPr>
      <t>If no file extensions are set to be blocked, this is a finding.</t>
    </r>
    <r>
      <rPr>
        <sz val="11"/>
        <color rgb="FF000000"/>
        <rFont val="Calibri"/>
      </rPr>
      <t xml:space="preserve">
</t>
    </r>
    <r>
      <rPr>
        <sz val="11"/>
        <color rgb="FF000000"/>
        <rFont val="Calibri"/>
      </rPr>
      <t>6. Validate that the "Missing Template Handler" setting is not blank and that the template specified is a valid.</t>
    </r>
    <r>
      <rPr>
        <sz val="11"/>
        <color rgb="FF000000"/>
        <rFont val="Calibri"/>
      </rPr>
      <t xml:space="preserve">
</t>
    </r>
    <r>
      <rPr>
        <sz val="11"/>
        <color rgb="FF000000"/>
        <rFont val="Calibri"/>
      </rPr>
      <t>If the "Missing Template Handler" parameter is blank this is a finding.</t>
    </r>
    <r>
      <rPr>
        <sz val="11"/>
        <color rgb="FF000000"/>
        <rFont val="Calibri"/>
      </rPr>
      <t xml:space="preserve">
</t>
    </r>
    <r>
      <rPr>
        <sz val="11"/>
        <color rgb="FF000000"/>
        <rFont val="Calibri"/>
      </rPr>
      <t>7. Validate that the template exists. The path and file given are relevant to the web servers' document root directory and not the OS root directory.</t>
    </r>
    <r>
      <rPr>
        <sz val="11"/>
        <color rgb="FF000000"/>
        <rFont val="Calibri"/>
      </rPr>
      <t xml:space="preserve">
</t>
    </r>
    <r>
      <rPr>
        <sz val="11"/>
        <color rgb="FF000000"/>
        <rFont val="Calibri"/>
      </rPr>
      <t>(Example: If the web servers' document root is /opt/webserver/wwwroot and the "Missing Template Handler" is set to /CFIDE/administrator/templates/missing_template_error.cfm, the full path to the template file is /opt/webserver/wwwroot/CFIDE/administrator/templates/missing_template_error.cfm.)</t>
    </r>
    <r>
      <rPr>
        <sz val="11"/>
        <color rgb="FF000000"/>
        <rFont val="Calibri"/>
      </rPr>
      <t xml:space="preserve">
</t>
    </r>
    <r>
      <rPr>
        <sz val="11"/>
        <color rgb="FF000000"/>
        <rFont val="Calibri"/>
      </rPr>
      <t>If the "Missing Template Handler" setting is not a valid file, this is a finding.</t>
    </r>
    <r>
      <rPr>
        <sz val="11"/>
        <color rgb="FF000000"/>
        <rFont val="Calibri"/>
      </rPr>
      <t xml:space="preserve">
</t>
    </r>
    <r>
      <rPr>
        <sz val="11"/>
        <color rgb="FF000000"/>
        <rFont val="Calibri"/>
      </rPr>
      <t>8. Validate that the "Site-wide Error Handler" setting is not blank and that the template specified is valid.</t>
    </r>
    <r>
      <rPr>
        <sz val="11"/>
        <color rgb="FF000000"/>
        <rFont val="Calibri"/>
      </rPr>
      <t xml:space="preserve">
</t>
    </r>
    <r>
      <rPr>
        <sz val="11"/>
        <color rgb="FF000000"/>
        <rFont val="Calibri"/>
      </rPr>
      <t>If the "Site-wide Error Handler" parameter is blank, this is a finding.</t>
    </r>
    <r>
      <rPr>
        <sz val="11"/>
        <color rgb="FF000000"/>
        <rFont val="Calibri"/>
      </rPr>
      <t xml:space="preserve">
</t>
    </r>
    <r>
      <rPr>
        <sz val="11"/>
        <color rgb="FF000000"/>
        <rFont val="Calibri"/>
      </rPr>
      <t>9. Validate that the template exists. The path and file given are relevant to the web servers' document root directory and not the OS root directory. (Example: If the web server's document root is /opt/webserver/wwwroot and the "Site-wide Error Handler" is set to /CFIDE/administrator/templates/secure_profile_error.cfm, the full path to the template file is /opt/webserver/wwwroot/CFIDE/administrator/templates/secure_profile_error.cfm.)</t>
    </r>
    <r>
      <rPr>
        <sz val="11"/>
        <color rgb="FF000000"/>
        <rFont val="Calibri"/>
      </rPr>
      <t xml:space="preserve">
</t>
    </r>
    <r>
      <rPr>
        <sz val="11"/>
        <color rgb="FF000000"/>
        <rFont val="Calibri"/>
      </rPr>
      <t>If the "Site-wide Error Handler" setting is not a valid file, this is a finding.</t>
    </r>
  </si>
  <si>
    <t>V-279051</t>
  </si>
  <si>
    <r>
      <rPr>
        <sz val="11"/>
        <rFont val="Calibri"/>
      </rPr>
      <t>ColdFusion must have the sample data directories removed.</t>
    </r>
  </si>
  <si>
    <r>
      <rPr>
        <sz val="11"/>
        <color rgb="FF000000"/>
        <rFont val="Calibri"/>
      </rPr>
      <t>Delete all sample directories not referenced by an installed package in each ColdFusion instance directory.</t>
    </r>
  </si>
  <si>
    <r>
      <rPr>
        <sz val="11"/>
        <color rgb="FF000000"/>
        <rFont val="Calibri"/>
      </rPr>
      <t>ColdFusion is installed with directories that contain sample code, data, and services. These can be used in a development environment to learn how to use and develop applications and services, but these samples are not tested and patched for security issues. Allowing them to be available on a production system provides a gateway to an attacker to ColdFusion and to those systems connected to ColdFusion. To alleviate this issue, sample code, data, and services must be deleted.</t>
    </r>
  </si>
  <si>
    <r>
      <rPr>
        <sz val="11"/>
        <color rgb="FF000000"/>
        <rFont val="Calibri"/>
      </rPr>
      <t>1. Locate each directory of the ColdFusion instances and observe their subdirectories.</t>
    </r>
    <r>
      <rPr>
        <sz val="11"/>
        <color rgb="FF000000"/>
        <rFont val="Calibri"/>
      </rPr>
      <t xml:space="preserve">
</t>
    </r>
    <r>
      <rPr>
        <sz val="11"/>
        <color rgb="FF000000"/>
        <rFont val="Calibri"/>
      </rPr>
      <t>If the "db" subdirectory exists, this is a finding.</t>
    </r>
    <r>
      <rPr>
        <sz val="11"/>
        <color rgb="FF000000"/>
        <rFont val="Calibri"/>
      </rPr>
      <t xml:space="preserve">
</t>
    </r>
    <r>
      <rPr>
        <sz val="11"/>
        <color rgb="FF000000"/>
        <rFont val="Calibri"/>
      </rPr>
      <t>If the "cfx" subdirectory exists, this is a finding.</t>
    </r>
    <r>
      <rPr>
        <sz val="11"/>
        <color rgb="FF000000"/>
        <rFont val="Calibri"/>
      </rPr>
      <t xml:space="preserve">
</t>
    </r>
    <r>
      <rPr>
        <sz val="11"/>
        <color rgb="FF000000"/>
        <rFont val="Calibri"/>
      </rPr>
      <t>2. From the Admin Console Landing Screen, navigate to Package Manager &gt;&gt; Packages.</t>
    </r>
    <r>
      <rPr>
        <sz val="11"/>
        <color rgb="FF000000"/>
        <rFont val="Calibri"/>
      </rPr>
      <t xml:space="preserve">
</t>
    </r>
    <r>
      <rPr>
        <sz val="11"/>
        <color rgb="FF000000"/>
        <rFont val="Calibri"/>
      </rPr>
      <t>If the "gateway" subdirectory exists and the "eventgateways" package is not listed as installed, this is a finding.</t>
    </r>
    <r>
      <rPr>
        <sz val="11"/>
        <color rgb="FF000000"/>
        <rFont val="Calibri"/>
      </rPr>
      <t xml:space="preserve">
</t>
    </r>
    <r>
      <rPr>
        <sz val="11"/>
        <color rgb="FF000000"/>
        <rFont val="Calibri"/>
      </rPr>
      <t>If the "gql" subdirectory exists and the "graphqlclient" package is not listed as installed, this is a finding.</t>
    </r>
  </si>
  <si>
    <t>V-279052</t>
  </si>
  <si>
    <r>
      <rPr>
        <sz val="11"/>
        <rFont val="Calibri"/>
      </rPr>
      <t>ColdFusion must have the CFSTAT feature disabled when not in use.</t>
    </r>
  </si>
  <si>
    <r>
      <rPr>
        <sz val="11"/>
        <color rgb="FF000000"/>
        <rFont val="Calibri"/>
      </rPr>
      <t>Configure the CFSTAT feature.</t>
    </r>
    <r>
      <rPr>
        <sz val="11"/>
        <color rgb="FF000000"/>
        <rFont val="Calibri"/>
      </rPr>
      <t xml:space="preserve">
</t>
    </r>
    <r>
      <rPr>
        <sz val="11"/>
        <color rgb="FF000000"/>
        <rFont val="Calibri"/>
      </rPr>
      <t>1. From the Admin Console Landing Screen, navigate to Debug &amp; Logging &gt;&gt; Debug Output Settings.</t>
    </r>
    <r>
      <rPr>
        <sz val="11"/>
        <color rgb="FF000000"/>
        <rFont val="Calibri"/>
      </rPr>
      <t xml:space="preserve">
</t>
    </r>
    <r>
      <rPr>
        <sz val="11"/>
        <color rgb="FF000000"/>
        <rFont val="Calibri"/>
      </rPr>
      <t>2. Uncheck "Enable CFSTAT".</t>
    </r>
    <r>
      <rPr>
        <sz val="11"/>
        <color rgb="FF000000"/>
        <rFont val="Calibri"/>
      </rPr>
      <t xml:space="preserve">
</t>
    </r>
    <r>
      <rPr>
        <sz val="11"/>
        <color rgb="FF000000"/>
        <rFont val="Calibri"/>
      </rPr>
      <t>3. Select "Submit Changes".</t>
    </r>
  </si>
  <si>
    <r>
      <rPr>
        <sz val="11"/>
        <color rgb="FF000000"/>
        <rFont val="Calibri"/>
      </rPr>
      <t>Application servers provide a myriad of differing processes, features, and functionalities. Some of these processes may be deemed to be unnecessary or too unsecure to run on a production DOD system. ColdFusion offers the CFSTAT command-line utility to retrieve real-time performance metrics for the system. This feature uses a socket connection to obtain the metrics which can also be used by an attacker to observe privileged information about the system and must be disabled if not in use.</t>
    </r>
  </si>
  <si>
    <r>
      <rPr>
        <sz val="11"/>
        <color rgb="FF000000"/>
        <rFont val="Calibri"/>
      </rPr>
      <t>Verify the CFSTAT feature.</t>
    </r>
    <r>
      <rPr>
        <sz val="11"/>
        <color rgb="FF000000"/>
        <rFont val="Calibri"/>
      </rPr>
      <t xml:space="preserve">
</t>
    </r>
    <r>
      <rPr>
        <sz val="11"/>
        <color rgb="FF000000"/>
        <rFont val="Calibri"/>
      </rPr>
      <t>From the Admin Console Landing Screen, navigate to Debug &amp; Logging &gt;&gt; Debug Output Settings.</t>
    </r>
    <r>
      <rPr>
        <sz val="11"/>
        <color rgb="FF000000"/>
        <rFont val="Calibri"/>
      </rPr>
      <t xml:space="preserve">
</t>
    </r>
    <r>
      <rPr>
        <sz val="11"/>
        <color rgb="FF000000"/>
        <rFont val="Calibri"/>
      </rPr>
      <t>If CFSTAT is not in use and "Enable CFSTAT" is checked, this is a finding.</t>
    </r>
  </si>
  <si>
    <t>V-279053</t>
  </si>
  <si>
    <r>
      <rPr>
        <sz val="11"/>
        <rFont val="Calibri"/>
      </rPr>
      <t>ColdFusion must disable the In-Memory File System.</t>
    </r>
  </si>
  <si>
    <r>
      <rPr>
        <sz val="11"/>
        <color rgb="FF000000"/>
        <rFont val="Calibri"/>
      </rPr>
      <t>Configure the In-Memory File System setting.</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Uncheck "Enable In-Memory File System".</t>
    </r>
    <r>
      <rPr>
        <sz val="11"/>
        <color rgb="FF000000"/>
        <rFont val="Calibri"/>
      </rPr>
      <t xml:space="preserve">
</t>
    </r>
    <r>
      <rPr>
        <sz val="11"/>
        <color rgb="FF000000"/>
        <rFont val="Calibri"/>
      </rPr>
      <t>3. Select "Submit Changes".</t>
    </r>
  </si>
  <si>
    <r>
      <rPr>
        <sz val="11"/>
        <color rgb="FF000000"/>
        <rFont val="Calibri"/>
      </rPr>
      <t>Application servers provide a myriad of differing processes, features, and functionalities. Some of these processes may be deemed to be unnecessary or too unsecure to run on a production DOD system. ColdFusion offers an in-memory file system. This feature can be used to have dynamic code execute quickly which in turns enables an application to execute quicker. This feature can also be used by an attacker to execute dynamic code that is erased and unrecoverable on system reboot making forensic analysis impossible.</t>
    </r>
  </si>
  <si>
    <r>
      <rPr>
        <sz val="11"/>
        <color rgb="FF000000"/>
        <rFont val="Calibri"/>
      </rPr>
      <t>Verify the In-Memory File System setting.</t>
    </r>
    <r>
      <rPr>
        <sz val="11"/>
        <color rgb="FF000000"/>
        <rFont val="Calibri"/>
      </rPr>
      <t xml:space="preserve">
</t>
    </r>
    <r>
      <rPr>
        <sz val="11"/>
        <color rgb="FF000000"/>
        <rFont val="Calibri"/>
      </rPr>
      <t>From the Admin Console Landing Screen, navigate to Server Settings &gt;&gt; Settings.</t>
    </r>
    <r>
      <rPr>
        <sz val="11"/>
        <color rgb="FF000000"/>
        <rFont val="Calibri"/>
      </rPr>
      <t xml:space="preserve">
</t>
    </r>
    <r>
      <rPr>
        <sz val="11"/>
        <color rgb="FF000000"/>
        <rFont val="Calibri"/>
      </rPr>
      <t>If hosted applications are using the in-memory file system, this is not a finding.</t>
    </r>
    <r>
      <rPr>
        <sz val="11"/>
        <color rgb="FF000000"/>
        <rFont val="Calibri"/>
      </rPr>
      <t xml:space="preserve">
</t>
    </r>
    <r>
      <rPr>
        <sz val="11"/>
        <color rgb="FF000000"/>
        <rFont val="Calibri"/>
      </rPr>
      <t>If "Enable In-Memory File System" is checked, this is a finding.</t>
    </r>
  </si>
  <si>
    <t>V-279054</t>
  </si>
  <si>
    <r>
      <rPr>
        <sz val="11"/>
        <rFont val="Calibri"/>
      </rPr>
      <t>ColdFusion must restrict unauthorized remote access to the ColdFusion Administrator Console and ensure all ports used are approved and properly secured.</t>
    </r>
  </si>
  <si>
    <r>
      <rPr>
        <sz val="11"/>
        <color rgb="FF000000"/>
        <rFont val="Calibri"/>
      </rPr>
      <t>Restrict unauthorized remote access to the ColdFusion Administrator Console and ensure all ports used, including WebSocket configurations, are approved and properly secured.</t>
    </r>
    <r>
      <rPr>
        <sz val="11"/>
        <color rgb="FF000000"/>
        <rFont val="Calibri"/>
      </rPr>
      <t xml:space="preserve">
</t>
    </r>
    <r>
      <rPr>
        <sz val="11"/>
        <color rgb="FF000000"/>
        <rFont val="Calibri"/>
      </rPr>
      <t>If the ColdFusion server is to be administered locally only:</t>
    </r>
    <r>
      <rPr>
        <sz val="11"/>
        <color rgb="FF000000"/>
        <rFont val="Calibri"/>
      </rPr>
      <t xml:space="preserve">
</t>
    </r>
    <r>
      <rPr>
        <sz val="11"/>
        <color rgb="FF000000"/>
        <rFont val="Calibri"/>
      </rPr>
      <t>1. Locate the server.xml file for ColdFusion.</t>
    </r>
    <r>
      <rPr>
        <sz val="11"/>
        <color rgb="FF000000"/>
        <rFont val="Calibri"/>
      </rPr>
      <t xml:space="preserve">
</t>
    </r>
    <r>
      <rPr>
        <sz val="11"/>
        <color rgb="FF000000"/>
        <rFont val="Calibri"/>
      </rPr>
      <t>Linux:</t>
    </r>
    <r>
      <rPr>
        <sz val="11"/>
        <color rgb="FF000000"/>
        <rFont val="Calibri"/>
      </rPr>
      <t xml:space="preserve">
</t>
    </r>
    <r>
      <rPr>
        <sz val="11"/>
        <color rgb="FF000000"/>
        <rFont val="Calibri"/>
      </rPr>
      <t>&lt;ColdFusion Install Directory&gt;/runtime/conf/server.xml</t>
    </r>
    <r>
      <rPr>
        <sz val="11"/>
        <color rgb="FF000000"/>
        <rFont val="Calibri"/>
      </rPr>
      <t xml:space="preserve">
</t>
    </r>
    <r>
      <rPr>
        <sz val="11"/>
        <color rgb="FF000000"/>
        <rFont val="Calibri"/>
      </rPr>
      <t>Windows:</t>
    </r>
    <r>
      <rPr>
        <sz val="11"/>
        <color rgb="FF000000"/>
        <rFont val="Calibri"/>
      </rPr>
      <t xml:space="preserve">
</t>
    </r>
    <r>
      <rPr>
        <sz val="11"/>
        <color rgb="FF000000"/>
        <rFont val="Calibri"/>
      </rPr>
      <t>&lt;ColdFusion Install Directory&gt;\runtime\conf\server.xml</t>
    </r>
    <r>
      <rPr>
        <sz val="11"/>
        <color rgb="FF000000"/>
        <rFont val="Calibri"/>
      </rPr>
      <t xml:space="preserve">
</t>
    </r>
    <r>
      <rPr>
        <sz val="11"/>
        <color rgb="FF000000"/>
        <rFont val="Calibri"/>
      </rPr>
      <t>2. Create a backup copy of server.xml before making changes.</t>
    </r>
    <r>
      <rPr>
        <sz val="11"/>
        <color rgb="FF000000"/>
        <rFont val="Calibri"/>
      </rPr>
      <t xml:space="preserve">
</t>
    </r>
    <r>
      <rPr>
        <sz val="11"/>
        <color rgb="FF000000"/>
        <rFont val="Calibri"/>
      </rPr>
      <t>3. Edit the file and update all &lt;Connector&gt; tags for HTTP and HTTPS to include:</t>
    </r>
    <r>
      <rPr>
        <sz val="11"/>
        <color rgb="FF000000"/>
        <rFont val="Calibri"/>
      </rPr>
      <t xml:space="preserve">
</t>
    </r>
    <r>
      <rPr>
        <sz val="11"/>
        <color rgb="FF000000"/>
        <rFont val="Calibri"/>
      </rPr>
      <t>address="127.0.0.1"</t>
    </r>
    <r>
      <rPr>
        <sz val="11"/>
        <color rgb="FF000000"/>
        <rFont val="Calibri"/>
      </rPr>
      <t xml:space="preserve">
</t>
    </r>
    <r>
      <rPr>
        <sz val="11"/>
        <color rgb="FF000000"/>
        <rFont val="Calibri"/>
      </rPr>
      <t>(This restricts access to the local server only.)</t>
    </r>
    <r>
      <rPr>
        <sz val="11"/>
        <color rgb="FF000000"/>
        <rFont val="Calibri"/>
      </rPr>
      <t xml:space="preserve">
</t>
    </r>
    <r>
      <rPr>
        <sz val="11"/>
        <color rgb="FF000000"/>
        <rFont val="Calibri"/>
      </rPr>
      <t>4. Restart ColdFusion to apply the changes.</t>
    </r>
    <r>
      <rPr>
        <sz val="11"/>
        <color rgb="FF000000"/>
        <rFont val="Calibri"/>
      </rPr>
      <t xml:space="preserve">
</t>
    </r>
    <r>
      <rPr>
        <sz val="11"/>
        <color rgb="FF000000"/>
        <rFont val="Calibri"/>
      </rPr>
      <t>5. Verify that the ColdFusion Administrator Console is accessible only from the local server and not from any external IP addresses.</t>
    </r>
    <r>
      <rPr>
        <sz val="11"/>
        <color rgb="FF000000"/>
        <rFont val="Calibri"/>
      </rPr>
      <t xml:space="preserve">
</t>
    </r>
    <r>
      <rPr>
        <sz val="11"/>
        <color rgb="FF000000"/>
        <rFont val="Calibri"/>
      </rPr>
      <t>6. If local access is confirmed, remove the backup file to avoid configuration confusion.</t>
    </r>
    <r>
      <rPr>
        <sz val="11"/>
        <color rgb="FF000000"/>
        <rFont val="Calibri"/>
      </rPr>
      <t xml:space="preserve">
</t>
    </r>
    <r>
      <rPr>
        <sz val="11"/>
        <color rgb="FF000000"/>
        <rFont val="Calibri"/>
      </rPr>
      <t>7. For any "Data &amp; Services" configurations using unapproved ports:</t>
    </r>
    <r>
      <rPr>
        <sz val="11"/>
        <color rgb="FF000000"/>
        <rFont val="Calibri"/>
      </rPr>
      <t xml:space="preserve">
</t>
    </r>
    <r>
      <rPr>
        <sz val="11"/>
        <color rgb="FF000000"/>
        <rFont val="Calibri"/>
      </rPr>
      <t>a. Reconfigure all affected services or data connections to use approved ports in accordance with organizational policy.</t>
    </r>
    <r>
      <rPr>
        <sz val="11"/>
        <color rgb="FF000000"/>
        <rFont val="Calibri"/>
      </rPr>
      <t xml:space="preserve">
</t>
    </r>
    <r>
      <rPr>
        <sz val="11"/>
        <color rgb="FF000000"/>
        <rFont val="Calibri"/>
      </rPr>
      <t>b. Save changes and restart services.</t>
    </r>
  </si>
  <si>
    <r>
      <rPr>
        <sz val="11"/>
        <color rgb="FF000000"/>
        <rFont val="Calibri"/>
      </rPr>
      <t>Some networking protocols may not meet organizational security requirements to protect data and components.</t>
    </r>
    <r>
      <rPr>
        <sz val="11"/>
        <color rgb="FF000000"/>
        <rFont val="Calibri"/>
      </rPr>
      <t xml:space="preserve">
</t>
    </r>
    <r>
      <rPr>
        <sz val="11"/>
        <color rgb="FF000000"/>
        <rFont val="Calibri"/>
      </rPr>
      <t>ColdFusion may host a number of various features, such as the Administrator Console, data sources, and various services. These features all run on TCPIP ports and protocols. This creates the potential for the vendor or ColdFusion administrator to use port numbers or protocols that have been deemed unusable by the organization. When ports or protocols are used that are not secure or authorized by the organization, the ColdFusion feature must be reconfigured to use an authorized port and protocol.</t>
    </r>
    <r>
      <rPr>
        <sz val="11"/>
        <color rgb="FF000000"/>
        <rFont val="Calibri"/>
      </rPr>
      <t xml:space="preserve">
</t>
    </r>
    <r>
      <rPr>
        <sz val="11"/>
        <color rgb="FF000000"/>
        <rFont val="Calibri"/>
      </rPr>
      <t>For a list of approved ports and protocols, reference the DOD ports and protocols web site at https://powhatan.iiie.disa.mil/ports/cal.html.</t>
    </r>
  </si>
  <si>
    <r>
      <rPr>
        <sz val="11"/>
        <color rgb="FF000000"/>
        <rFont val="Calibri"/>
      </rPr>
      <t>Verify that remote access to the ColdFusion Administrator Console is appropriately restricted and that all configured ports, including WebSocket configurations, comply with approved organizational policies.</t>
    </r>
    <r>
      <rPr>
        <sz val="11"/>
        <color rgb="FF000000"/>
        <rFont val="Calibri"/>
      </rPr>
      <t xml:space="preserve">
</t>
    </r>
    <r>
      <rPr>
        <sz val="11"/>
        <color rgb="FF000000"/>
        <rFont val="Calibri"/>
      </rPr>
      <t xml:space="preserve">1. Validate Access Scope to the Administrator Console. </t>
    </r>
    <r>
      <rPr>
        <sz val="11"/>
        <color rgb="FF000000"/>
        <rFont val="Calibri"/>
      </rPr>
      <t xml:space="preserve">
</t>
    </r>
    <r>
      <rPr>
        <sz val="11"/>
        <color rgb="FF000000"/>
        <rFont val="Calibri"/>
      </rPr>
      <t>2. Identify whether the ColdFusion Administrator Console is accessible via any IP address other than localhost.</t>
    </r>
    <r>
      <rPr>
        <sz val="11"/>
        <color rgb="FF000000"/>
        <rFont val="Calibri"/>
      </rPr>
      <t xml:space="preserve">
</t>
    </r>
    <r>
      <rPr>
        <sz val="11"/>
        <color rgb="FF000000"/>
        <rFont val="Calibri"/>
      </rPr>
      <t>3. If remote (nonlocalhost) access is possible, confirm whether the server is designated for remote administration.</t>
    </r>
    <r>
      <rPr>
        <sz val="11"/>
        <color rgb="FF000000"/>
        <rFont val="Calibri"/>
      </rPr>
      <t xml:space="preserve">
</t>
    </r>
    <r>
      <rPr>
        <sz val="11"/>
        <color rgb="FF000000"/>
        <rFont val="Calibri"/>
      </rPr>
      <t>If remote access is enabled on a server intended for local administration only, this is a finding.</t>
    </r>
    <r>
      <rPr>
        <sz val="11"/>
        <color rgb="FF000000"/>
        <rFont val="Calibri"/>
      </rPr>
      <t xml:space="preserve">
</t>
    </r>
    <r>
      <rPr>
        <sz val="11"/>
        <color rgb="FF000000"/>
        <rFont val="Calibri"/>
      </rPr>
      <t>4. Confirm Administrator Console Port Compliance. Access the ColdFusion Administrator Console in a web browser.</t>
    </r>
    <r>
      <rPr>
        <sz val="11"/>
        <color rgb="FF000000"/>
        <rFont val="Calibri"/>
      </rPr>
      <t xml:space="preserve">
</t>
    </r>
    <r>
      <rPr>
        <sz val="11"/>
        <color rgb="FF000000"/>
        <rFont val="Calibri"/>
      </rPr>
      <t>If the URL specifies a port number, verify the port is approved per organizational policy.</t>
    </r>
    <r>
      <rPr>
        <sz val="11"/>
        <color rgb="FF000000"/>
        <rFont val="Calibri"/>
      </rPr>
      <t xml:space="preserve">
</t>
    </r>
    <r>
      <rPr>
        <sz val="11"/>
        <color rgb="FF000000"/>
        <rFont val="Calibri"/>
      </rPr>
      <t>If an unapproved port is used, this is a finding.</t>
    </r>
    <r>
      <rPr>
        <sz val="11"/>
        <color rgb="FF000000"/>
        <rFont val="Calibri"/>
      </rPr>
      <t xml:space="preserve">
</t>
    </r>
    <r>
      <rPr>
        <sz val="11"/>
        <color rgb="FF000000"/>
        <rFont val="Calibri"/>
      </rPr>
      <t>5. Review Data &amp; Services Connection Ports. From the Admin Console Landing Screen, navigate to Data &amp; Services.</t>
    </r>
    <r>
      <rPr>
        <sz val="11"/>
        <color rgb="FF000000"/>
        <rFont val="Calibri"/>
      </rPr>
      <t xml:space="preserve">
</t>
    </r>
    <r>
      <rPr>
        <sz val="11"/>
        <color rgb="FF000000"/>
        <rFont val="Calibri"/>
      </rPr>
      <t>6. For each tab, review port configurations for all connections and services.</t>
    </r>
    <r>
      <rPr>
        <sz val="11"/>
        <color rgb="FF000000"/>
        <rFont val="Calibri"/>
      </rPr>
      <t xml:space="preserve">
</t>
    </r>
    <r>
      <rPr>
        <sz val="11"/>
        <color rgb="FF000000"/>
        <rFont val="Calibri"/>
      </rPr>
      <t>If any service is configured to use a nonapproved port, this is a finding.</t>
    </r>
  </si>
  <si>
    <t>V-279055</t>
  </si>
  <si>
    <r>
      <rPr>
        <sz val="11"/>
        <rFont val="Calibri"/>
      </rPr>
      <t>ColdFusion must be using an enterprise solution for authentication.</t>
    </r>
  </si>
  <si>
    <t>CAT I (High)</t>
  </si>
  <si>
    <r>
      <rPr>
        <sz val="11"/>
        <color rgb="FF000000"/>
        <rFont val="Calibri"/>
      </rPr>
      <t>Configure LDAP.</t>
    </r>
    <r>
      <rPr>
        <sz val="11"/>
        <color rgb="FF000000"/>
        <rFont val="Calibri"/>
      </rPr>
      <t xml:space="preserve">
</t>
    </r>
    <r>
      <rPr>
        <sz val="11"/>
        <color rgb="FF000000"/>
        <rFont val="Calibri"/>
      </rPr>
      <t>1. From the Admin Console Landing Screen, navigate to Security &gt;&gt; Administrator &gt;&gt; External Authentication" tab.</t>
    </r>
    <r>
      <rPr>
        <sz val="11"/>
        <color rgb="FF000000"/>
        <rFont val="Calibri"/>
      </rPr>
      <t xml:space="preserve">
</t>
    </r>
    <r>
      <rPr>
        <sz val="11"/>
        <color rgb="FF000000"/>
        <rFont val="Calibri"/>
      </rPr>
      <t>2. Configure LDAP:</t>
    </r>
    <r>
      <rPr>
        <sz val="11"/>
        <color rgb="FF000000"/>
        <rFont val="Calibri"/>
      </rPr>
      <t xml:space="preserve">
</t>
    </r>
    <r>
      <rPr>
        <sz val="11"/>
        <color rgb="FF000000"/>
        <rFont val="Calibri"/>
      </rPr>
      <t>- Select "LDAP" option.</t>
    </r>
    <r>
      <rPr>
        <sz val="11"/>
        <color rgb="FF000000"/>
        <rFont val="Calibri"/>
      </rPr>
      <t xml:space="preserve">
</t>
    </r>
    <r>
      <rPr>
        <sz val="11"/>
        <color rgb="FF000000"/>
        <rFont val="Calibri"/>
      </rPr>
      <t>- Click "Edit LDAP Configuration".</t>
    </r>
    <r>
      <rPr>
        <sz val="11"/>
        <color rgb="FF000000"/>
        <rFont val="Calibri"/>
      </rPr>
      <t xml:space="preserve">
</t>
    </r>
    <r>
      <rPr>
        <sz val="11"/>
        <color rgb="FF000000"/>
        <rFont val="Calibri"/>
      </rPr>
      <t>- Enter LDAP Details.</t>
    </r>
    <r>
      <rPr>
        <sz val="11"/>
        <color rgb="FF000000"/>
        <rFont val="Calibri"/>
      </rPr>
      <t xml:space="preserve">
</t>
    </r>
    <r>
      <rPr>
        <sz val="11"/>
        <color rgb="FF000000"/>
        <rFont val="Calibri"/>
      </rPr>
      <t>- Click "SAVE".</t>
    </r>
    <r>
      <rPr>
        <sz val="11"/>
        <color rgb="FF000000"/>
        <rFont val="Calibri"/>
      </rPr>
      <t xml:space="preserve">
</t>
    </r>
    <r>
      <rPr>
        <sz val="11"/>
        <color rgb="FF000000"/>
        <rFont val="Calibri"/>
      </rPr>
      <t>3. If connection is verified, click "Submit Changes".</t>
    </r>
  </si>
  <si>
    <r>
      <rPr>
        <sz val="11"/>
        <color rgb="FF000000"/>
        <rFont val="Calibri"/>
      </rPr>
      <t>If ColdFusion is not integrated with an enterprise authentication solution, the system may rely on unmanaged local accounts that are difficult to monitor, audit, and control. This can lead to inconsistent password policies, outdated or orphaned credentials, and a lack of centralized visibility over user access.</t>
    </r>
    <r>
      <rPr>
        <sz val="11"/>
        <color rgb="FF000000"/>
        <rFont val="Calibri"/>
      </rPr>
      <t xml:space="preserve">
</t>
    </r>
    <r>
      <rPr>
        <sz val="11"/>
        <color rgb="FF000000"/>
        <rFont val="Calibri"/>
      </rPr>
      <t>This STIG standard requires using LDAP as the enterprise authentication mechanism. LDAP integration ensures that authentication is managed through a centralized directory, allowing for strong password enforcement, account lifecycle management, role-based access control, and consolidated audit logging. Without LDAP integration, users may circumvent enterprise identity governance policies, increasing the risk of unauthorized access and administrative oversight gaps.</t>
    </r>
    <r>
      <rPr>
        <sz val="11"/>
        <color rgb="FF000000"/>
        <rFont val="Calibri"/>
      </rPr>
      <t xml:space="preserve">
</t>
    </r>
    <r>
      <rPr>
        <sz val="11"/>
        <color rgb="FF000000"/>
        <rFont val="Calibri"/>
      </rPr>
      <t>Enterprise authentication also supports incident response and forensic analysis by enabling consistent tracking of user activities across systems. Relying on ColdFusion's internal authentication alone limits these capabilities and weakens the overall security posture.</t>
    </r>
    <r>
      <rPr>
        <sz val="11"/>
        <color rgb="FF000000"/>
        <rFont val="Calibri"/>
      </rPr>
      <t xml:space="preserve">
</t>
    </r>
    <r>
      <rPr>
        <sz val="11"/>
        <color rgb="FF000000"/>
        <rFont val="Calibri"/>
      </rPr>
      <t>Integrating ColdFusion with an LDAP-based enterprise authentication service ensures alignment with DOD security standards, improves identity management, and reduces the risk of account compromise or privilege escalation.</t>
    </r>
    <r>
      <rPr>
        <sz val="11"/>
        <color rgb="FF000000"/>
        <rFont val="Calibri"/>
      </rPr>
      <t xml:space="preserve">
</t>
    </r>
    <r>
      <rPr>
        <sz val="11"/>
        <color rgb="FF000000"/>
        <rFont val="Calibri"/>
      </rPr>
      <t>Satisfies: SRG-APP-000149-AS-000102, SRG-APP-000118-AS-000078, SRG-APP-000120-AS-000080, SRG-APP-000133-AS-000092, SRG-APP-000148-AS-000101, SRG-APP-000391-AS-000239, SRG-APP-000392-AS-000240, SRG-APP-000402-AS-000247, SRG-APP-000403-AS-000248, SRG-APP-000404-AS-000249, SRG-APP-000405-AS-000250, SRG-APP-000495-AS-000220, SRG-APP-000499-AS-000224, SRG-APP-000506-AS-000231, SRG-APP-000163-AS-000111, SRG-APP-000705-AS-000110</t>
    </r>
  </si>
  <si>
    <r>
      <rPr>
        <sz val="11"/>
        <color rgb="FF000000"/>
        <rFont val="Calibri"/>
      </rPr>
      <t>Verify LDAP is in use.</t>
    </r>
    <r>
      <rPr>
        <sz val="11"/>
        <color rgb="FF000000"/>
        <rFont val="Calibri"/>
      </rPr>
      <t xml:space="preserve">
</t>
    </r>
    <r>
      <rPr>
        <sz val="11"/>
        <color rgb="FF000000"/>
        <rFont val="Calibri"/>
      </rPr>
      <t>From the Admin Console Landing Screen, navigate to Security &gt;&gt; Administrator.</t>
    </r>
    <r>
      <rPr>
        <sz val="11"/>
        <color rgb="FF000000"/>
        <rFont val="Calibri"/>
      </rPr>
      <t xml:space="preserve">
</t>
    </r>
    <r>
      <rPr>
        <sz val="11"/>
        <color rgb="FF000000"/>
        <rFont val="Calibri"/>
      </rPr>
      <t>If "External Authentication" is set to "NONE", this is a finding.</t>
    </r>
  </si>
  <si>
    <t>V-279056</t>
  </si>
  <si>
    <r>
      <rPr>
        <sz val="11"/>
        <rFont val="Calibri"/>
      </rPr>
      <t>Web services using Simple Object Access Protocol (SOAP) to access sensitive data must be secured with WS-Security.</t>
    </r>
  </si>
  <si>
    <r>
      <rPr>
        <sz val="11"/>
        <color rgb="FF000000"/>
        <rFont val="Calibri"/>
      </rPr>
      <t>Configure web services using the SOAP protocol to access sensitive data.</t>
    </r>
    <r>
      <rPr>
        <sz val="11"/>
        <color rgb="FF000000"/>
        <rFont val="Calibri"/>
      </rPr>
      <t xml:space="preserve">
</t>
    </r>
    <r>
      <rPr>
        <sz val="11"/>
        <color rgb="FF000000"/>
        <rFont val="Calibri"/>
      </rPr>
      <t>1. Install and configure the WS-Security suite to secure access to the sensitive data.</t>
    </r>
    <r>
      <rPr>
        <sz val="11"/>
        <color rgb="FF000000"/>
        <rFont val="Calibri"/>
      </rPr>
      <t xml:space="preserve">
</t>
    </r>
    <r>
      <rPr>
        <sz val="11"/>
        <color rgb="FF000000"/>
        <rFont val="Calibri"/>
      </rPr>
      <t>2. Ensure the configuration provides:</t>
    </r>
    <r>
      <rPr>
        <sz val="11"/>
        <color rgb="FF000000"/>
        <rFont val="Calibri"/>
      </rPr>
      <t xml:space="preserve">
</t>
    </r>
    <r>
      <rPr>
        <sz val="11"/>
        <color rgb="FF000000"/>
        <rFont val="Calibri"/>
      </rPr>
      <t>- Authentication of service consumers.</t>
    </r>
    <r>
      <rPr>
        <sz val="11"/>
        <color rgb="FF000000"/>
        <rFont val="Calibri"/>
      </rPr>
      <t xml:space="preserve">
</t>
    </r>
    <r>
      <rPr>
        <sz val="11"/>
        <color rgb="FF000000"/>
        <rFont val="Calibri"/>
      </rPr>
      <t>- Message integrity (e.g., via XML signatures).</t>
    </r>
    <r>
      <rPr>
        <sz val="11"/>
        <color rgb="FF000000"/>
        <rFont val="Calibri"/>
      </rPr>
      <t xml:space="preserve">
</t>
    </r>
    <r>
      <rPr>
        <sz val="11"/>
        <color rgb="FF000000"/>
        <rFont val="Calibri"/>
      </rPr>
      <t>- Confidentiality (e.g., via encryption).</t>
    </r>
    <r>
      <rPr>
        <sz val="11"/>
        <color rgb="FF000000"/>
        <rFont val="Calibri"/>
      </rPr>
      <t xml:space="preserve">
</t>
    </r>
    <r>
      <rPr>
        <sz val="11"/>
        <color rgb="FF000000"/>
        <rFont val="Calibri"/>
      </rPr>
      <t>3. Update application and service documentation to reflect the WS-Security implementation.</t>
    </r>
  </si>
  <si>
    <r>
      <rPr>
        <sz val="11"/>
        <color rgb="FF000000"/>
        <rFont val="Calibri"/>
      </rPr>
      <t>Application servers may provide a web service capability that could be leveraged to allow remote access to sensitive application data.</t>
    </r>
    <r>
      <rPr>
        <sz val="11"/>
        <color rgb="FF000000"/>
        <rFont val="Calibri"/>
      </rPr>
      <t xml:space="preserve">
</t>
    </r>
    <r>
      <rPr>
        <sz val="11"/>
        <color rgb="FF000000"/>
        <rFont val="Calibri"/>
      </rPr>
      <t>Many web services use SOAP, which in turn uses XML and HTTP as a transport. Natively, SOAP does not provide security protections. Therefore, ColdFusion must provide security extensions to enhance SOAP capabilities to ensure that secure authentication mechanisms are employed to protect sensitive data. The ws-security suite is a widely used and acceptable SOAP security extension.</t>
    </r>
    <r>
      <rPr>
        <sz val="11"/>
        <color rgb="FF000000"/>
        <rFont val="Calibri"/>
      </rPr>
      <t xml:space="preserve">
</t>
    </r>
    <r>
      <rPr>
        <sz val="11"/>
        <color rgb="FF000000"/>
        <rFont val="Calibri"/>
      </rPr>
      <t>ColdFusion offers SOAP capabilities but does not offer any type of security for these services. To extend the security of the SOAP protocol, an administrator must install the ws-security suite to enhance SOAP through Java Web Services and configure the ws-security features within the new object. This new object then becomes the wrapper for the SOAP communication, securing the sensitive data.</t>
    </r>
  </si>
  <si>
    <r>
      <rPr>
        <sz val="11"/>
        <color rgb="FF000000"/>
        <rFont val="Calibri"/>
      </rPr>
      <t>Verify that web services using the SOAP protocol to access sensitive data are secured with WS-Security.</t>
    </r>
    <r>
      <rPr>
        <sz val="11"/>
        <color rgb="FF000000"/>
        <rFont val="Calibri"/>
      </rPr>
      <t xml:space="preserve">
</t>
    </r>
    <r>
      <rPr>
        <sz val="11"/>
        <color rgb="FF000000"/>
        <rFont val="Calibri"/>
      </rPr>
      <t>1. Determine Web Services Usage by interviewing the system administrator (SA), or reviewing relevant documentation, including:</t>
    </r>
    <r>
      <rPr>
        <sz val="11"/>
        <color rgb="FF000000"/>
        <rFont val="Calibri"/>
      </rPr>
      <t xml:space="preserve">
</t>
    </r>
    <r>
      <rPr>
        <sz val="11"/>
        <color rgb="FF000000"/>
        <rFont val="Calibri"/>
      </rPr>
      <t>- Hosted application source code.</t>
    </r>
    <r>
      <rPr>
        <sz val="11"/>
        <color rgb="FF000000"/>
        <rFont val="Calibri"/>
      </rPr>
      <t xml:space="preserve">
</t>
    </r>
    <r>
      <rPr>
        <sz val="11"/>
        <color rgb="FF000000"/>
        <rFont val="Calibri"/>
      </rPr>
      <t>- Application design documentation.</t>
    </r>
    <r>
      <rPr>
        <sz val="11"/>
        <color rgb="FF000000"/>
        <rFont val="Calibri"/>
      </rPr>
      <t xml:space="preserve">
</t>
    </r>
    <r>
      <rPr>
        <sz val="11"/>
        <color rgb="FF000000"/>
        <rFont val="Calibri"/>
      </rPr>
      <t>- Published web services design documentation.</t>
    </r>
    <r>
      <rPr>
        <sz val="11"/>
        <color rgb="FF000000"/>
        <rFont val="Calibri"/>
      </rPr>
      <t xml:space="preserve">
</t>
    </r>
    <r>
      <rPr>
        <sz val="11"/>
        <color rgb="FF000000"/>
        <rFont val="Calibri"/>
      </rPr>
      <t>- ColdFusion baseline documentation.</t>
    </r>
    <r>
      <rPr>
        <sz val="11"/>
        <color rgb="FF000000"/>
        <rFont val="Calibri"/>
      </rPr>
      <t xml:space="preserve">
</t>
    </r>
    <r>
      <rPr>
        <sz val="11"/>
        <color rgb="FF000000"/>
        <rFont val="Calibri"/>
      </rPr>
      <t xml:space="preserve">2. Evaluate Applicability. </t>
    </r>
    <r>
      <rPr>
        <sz val="11"/>
        <color rgb="FF000000"/>
        <rFont val="Calibri"/>
      </rPr>
      <t xml:space="preserve">
</t>
    </r>
    <r>
      <rPr>
        <sz val="11"/>
        <color rgb="FF000000"/>
        <rFont val="Calibri"/>
      </rPr>
      <t>If no web services are published, this requirement is not a finding.</t>
    </r>
    <r>
      <rPr>
        <sz val="11"/>
        <color rgb="FF000000"/>
        <rFont val="Calibri"/>
      </rPr>
      <t xml:space="preserve">
</t>
    </r>
    <r>
      <rPr>
        <sz val="11"/>
        <color rgb="FF000000"/>
        <rFont val="Calibri"/>
      </rPr>
      <t>If web services are published and the SOAP protocol is not used, this is not a finding.</t>
    </r>
    <r>
      <rPr>
        <sz val="11"/>
        <color rgb="FF000000"/>
        <rFont val="Calibri"/>
      </rPr>
      <t xml:space="preserve">
</t>
    </r>
    <r>
      <rPr>
        <sz val="11"/>
        <color rgb="FF000000"/>
        <rFont val="Calibri"/>
      </rPr>
      <t>If SOAP is used and the data accessed is not sensitive, this requirement is not a finding.</t>
    </r>
    <r>
      <rPr>
        <sz val="11"/>
        <color rgb="FF000000"/>
        <rFont val="Calibri"/>
      </rPr>
      <t xml:space="preserve">
</t>
    </r>
    <r>
      <rPr>
        <sz val="11"/>
        <color rgb="FF000000"/>
        <rFont val="Calibri"/>
      </rPr>
      <t>3. Verify Security Controls. If web services are published using SOAP to access sensitive data:</t>
    </r>
    <r>
      <rPr>
        <sz val="11"/>
        <color rgb="FF000000"/>
        <rFont val="Calibri"/>
      </rPr>
      <t xml:space="preserve">
</t>
    </r>
    <r>
      <rPr>
        <sz val="11"/>
        <color rgb="FF000000"/>
        <rFont val="Calibri"/>
      </rPr>
      <t>a. Confirm that WS-Security is implemented to provide secure authentication and protect the data.</t>
    </r>
    <r>
      <rPr>
        <sz val="11"/>
        <color rgb="FF000000"/>
        <rFont val="Calibri"/>
      </rPr>
      <t xml:space="preserve">
</t>
    </r>
    <r>
      <rPr>
        <sz val="11"/>
        <color rgb="FF000000"/>
        <rFont val="Calibri"/>
      </rPr>
      <t>b. This may be verified by interviewing the administrator or reviewing the documentation sources listed above.</t>
    </r>
    <r>
      <rPr>
        <sz val="11"/>
        <color rgb="FF000000"/>
        <rFont val="Calibri"/>
      </rPr>
      <t xml:space="preserve">
</t>
    </r>
    <r>
      <rPr>
        <sz val="11"/>
        <color rgb="FF000000"/>
        <rFont val="Calibri"/>
      </rPr>
      <t>If web services are published using SOAP to access sensitive data and WS-Security is not implemented, this is a finding.</t>
    </r>
  </si>
  <si>
    <t>V-279057</t>
  </si>
  <si>
    <r>
      <rPr>
        <sz val="11"/>
        <rFont val="Calibri"/>
      </rPr>
      <t>ColdFusion must store only encrypted representations of passwords.</t>
    </r>
  </si>
  <si>
    <r>
      <rPr>
        <sz val="11"/>
        <color rgb="FF000000"/>
        <rFont val="Calibri"/>
      </rPr>
      <t>Configure Proxy Settings.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Clear the "Proxy Host", Proxy UserName", and "Proxy Password" fields.</t>
    </r>
    <r>
      <rPr>
        <sz val="11"/>
        <color rgb="FF000000"/>
        <rFont val="Calibri"/>
      </rPr>
      <t xml:space="preserve">
</t>
    </r>
    <r>
      <rPr>
        <sz val="11"/>
        <color rgb="FF000000"/>
        <rFont val="Calibri"/>
      </rPr>
      <t>3. Select "Submit Changes".</t>
    </r>
  </si>
  <si>
    <r>
      <rPr>
        <sz val="11"/>
        <color rgb="FF000000"/>
        <rFont val="Calibri"/>
      </rPr>
      <t>Applications must enforce password encryption when storing passwords. Passwords need to be protected at all times and encryption is the standard method for protecting passwords. If passwords are not encrypted, they can be plainly read and easily compromised.</t>
    </r>
    <r>
      <rPr>
        <sz val="11"/>
        <color rgb="FF000000"/>
        <rFont val="Calibri"/>
      </rPr>
      <t xml:space="preserve">
</t>
    </r>
    <r>
      <rPr>
        <sz val="11"/>
        <color rgb="FF000000"/>
        <rFont val="Calibri"/>
      </rPr>
      <t>Application servers provide either a local user store or they integrate with enterprise user stores like LDAP. When ColdFusion is responsible for creating or storing passwords, ColdFusion must enforce the storage of encrypted representations of passwords.</t>
    </r>
  </si>
  <si>
    <r>
      <rPr>
        <sz val="11"/>
        <color rgb="FF000000"/>
        <rFont val="Calibri"/>
      </rPr>
      <t>Verify Proxy Settings.</t>
    </r>
    <r>
      <rPr>
        <sz val="11"/>
        <color rgb="FF000000"/>
        <rFont val="Calibri"/>
      </rPr>
      <t xml:space="preserve">
</t>
    </r>
    <r>
      <rPr>
        <sz val="11"/>
        <color rgb="FF000000"/>
        <rFont val="Calibri"/>
      </rPr>
      <t>From the Admin Console Landing Screen, navigate to Server Settings &gt;&gt; Settings.</t>
    </r>
    <r>
      <rPr>
        <sz val="11"/>
        <color rgb="FF000000"/>
        <rFont val="Calibri"/>
      </rPr>
      <t xml:space="preserve">
</t>
    </r>
    <r>
      <rPr>
        <sz val="11"/>
        <color rgb="FF000000"/>
        <rFont val="Calibri"/>
      </rPr>
      <t>If a "Proxy Host" is provided with a "Proxy Username" and "Proxy Password", this is a finding.</t>
    </r>
  </si>
  <si>
    <t>V-279058</t>
  </si>
  <si>
    <r>
      <rPr>
        <sz val="11"/>
        <rFont val="Calibri"/>
      </rPr>
      <t>ColdFusion must transmit only encrypted representations of passwords to NoSQL data sources.</t>
    </r>
  </si>
  <si>
    <r>
      <rPr>
        <sz val="11"/>
        <color rgb="FF000000"/>
        <rFont val="Calibri"/>
      </rPr>
      <t>1. From the Admin Console Landing Screen, navigate to Data &amp; Services &gt;&gt; NoSQL Data Sources.</t>
    </r>
    <r>
      <rPr>
        <sz val="11"/>
        <color rgb="FF000000"/>
        <rFont val="Calibri"/>
      </rPr>
      <t xml:space="preserve">
</t>
    </r>
    <r>
      <rPr>
        <sz val="11"/>
        <color rgb="FF000000"/>
        <rFont val="Calibri"/>
      </rPr>
      <t>2. Make the necessary changes to the data source to use encryption.</t>
    </r>
    <r>
      <rPr>
        <sz val="11"/>
        <color rgb="FF000000"/>
        <rFont val="Calibri"/>
      </rPr>
      <t xml:space="preserve">
</t>
    </r>
    <r>
      <rPr>
        <sz val="11"/>
        <color rgb="FF000000"/>
        <rFont val="Calibri"/>
      </rPr>
      <t>3. Check " Enable SSL" checkbox.</t>
    </r>
    <r>
      <rPr>
        <sz val="11"/>
        <color rgb="FF000000"/>
        <rFont val="Calibri"/>
      </rPr>
      <t xml:space="preserve">
</t>
    </r>
    <r>
      <rPr>
        <sz val="11"/>
        <color rgb="FF000000"/>
        <rFont val="Calibri"/>
      </rPr>
      <t>4. Select "Submit".</t>
    </r>
  </si>
  <si>
    <r>
      <rPr>
        <sz val="11"/>
        <color rgb="FF000000"/>
        <rFont val="Calibri"/>
      </rPr>
      <t>When data is transmitted between ColdFusion and the datasources without encryption, it is vulnerable to interception and unauthorized access. This can lead to the exposure of sensitive information, including personal data, authentication credentials, and other confidential information. By requiring each of the data sources to use encryption for data transmission, ColdFusion ensures that the credentials and data are protected from eavesdropping and tampering. This practice helps maintain the confidentiality and integrity of the data, thereby enhancing the overall security of the server and the applications it hosts. Regularly verifying and enforcing using encryption for all datasource connections is essential for maintaining a secure server environment.</t>
    </r>
  </si>
  <si>
    <r>
      <rPr>
        <sz val="11"/>
        <color rgb="FF000000"/>
        <rFont val="Calibri"/>
      </rPr>
      <t>1. From the Admin Console Landing Screen, navigate to Data &amp; Services &gt;&gt; NoSQL Data Sources.</t>
    </r>
    <r>
      <rPr>
        <sz val="11"/>
        <color rgb="FF000000"/>
        <rFont val="Calibri"/>
      </rPr>
      <t xml:space="preserve">
</t>
    </r>
    <r>
      <rPr>
        <sz val="11"/>
        <color rgb="FF000000"/>
        <rFont val="Calibri"/>
      </rPr>
      <t>2. For each "Connected NoSQL Data Source" configured, examine the settings and verify if encryption is enabled and properly configured for each data source connection.</t>
    </r>
    <r>
      <rPr>
        <sz val="11"/>
        <color rgb="FF000000"/>
        <rFont val="Calibri"/>
      </rPr>
      <t xml:space="preserve">
</t>
    </r>
    <r>
      <rPr>
        <sz val="11"/>
        <color rgb="FF000000"/>
        <rFont val="Calibri"/>
      </rPr>
      <t>If any NoSQL data source is found without encryption enabled, this is a finding.</t>
    </r>
    <r>
      <rPr>
        <sz val="11"/>
        <color rgb="FF000000"/>
        <rFont val="Calibri"/>
      </rPr>
      <t xml:space="preserve">
</t>
    </r>
    <r>
      <rPr>
        <sz val="11"/>
        <color rgb="FF000000"/>
        <rFont val="Calibri"/>
      </rPr>
      <t>If any NoSQL data source does not have "Enable SSL " checked, this is a finding.</t>
    </r>
  </si>
  <si>
    <t>V-279059</t>
  </si>
  <si>
    <r>
      <rPr>
        <sz val="11"/>
        <rFont val="Calibri"/>
      </rPr>
      <t>ColdFusion must only transmit encrypted representations of passwords to the Solr Server.</t>
    </r>
  </si>
  <si>
    <r>
      <rPr>
        <sz val="11"/>
        <color rgb="FF000000"/>
        <rFont val="Calibri"/>
      </rPr>
      <t>If the Solr package is not installed, this finding is Not Applicable.</t>
    </r>
    <r>
      <rPr>
        <sz val="11"/>
        <color rgb="FF000000"/>
        <rFont val="Calibri"/>
      </rPr>
      <t xml:space="preserve">
</t>
    </r>
    <r>
      <rPr>
        <sz val="11"/>
        <color rgb="FF000000"/>
        <rFont val="Calibri"/>
      </rPr>
      <t>Configure encryption to the Solr Server.</t>
    </r>
    <r>
      <rPr>
        <sz val="11"/>
        <color rgb="FF000000"/>
        <rFont val="Calibri"/>
      </rPr>
      <t xml:space="preserve">
</t>
    </r>
    <r>
      <rPr>
        <sz val="11"/>
        <color rgb="FF000000"/>
        <rFont val="Calibri"/>
      </rPr>
      <t>1. From the Admin Console Landing Screen, navigate to Data &amp; Services &gt;&gt; Solr Server.</t>
    </r>
    <r>
      <rPr>
        <sz val="11"/>
        <color rgb="FF000000"/>
        <rFont val="Calibri"/>
      </rPr>
      <t xml:space="preserve">
</t>
    </r>
    <r>
      <rPr>
        <sz val="11"/>
        <color rgb="FF000000"/>
        <rFont val="Calibri"/>
      </rPr>
      <t>2. Check "Use HTTPS connection" checkbox.</t>
    </r>
    <r>
      <rPr>
        <sz val="11"/>
        <color rgb="FF000000"/>
        <rFont val="Calibri"/>
      </rPr>
      <t xml:space="preserve">
</t>
    </r>
    <r>
      <rPr>
        <sz val="11"/>
        <color rgb="FF000000"/>
        <rFont val="Calibri"/>
      </rPr>
      <t>3. Enter the Solr Admin HTTPS Port.</t>
    </r>
    <r>
      <rPr>
        <sz val="11"/>
        <color rgb="FF000000"/>
        <rFont val="Calibri"/>
      </rPr>
      <t xml:space="preserve">
</t>
    </r>
    <r>
      <rPr>
        <sz val="11"/>
        <color rgb="FF000000"/>
        <rFont val="Calibri"/>
      </rPr>
      <t>4. Select "Submit Changes".</t>
    </r>
  </si>
  <si>
    <r>
      <rPr>
        <sz val="11"/>
        <color rgb="FF000000"/>
        <rFont val="Calibri"/>
      </rPr>
      <t>Solr is an open-source search platform used for indexing and searching data. When data is transmitted between ColdFusion and the Solr Server without encryption, it is vulnerable to interception and unauthorized access. This can lead to the exposure of sensitive information, including search queries, indexing data, and other confidential information. By requiring the Solr Server connection to use encryption for data transmission, the ColdFusion server ensures that the data is protected from eavesdropping and tampering. This practice helps maintain the confidentiality and integrity of the data, thereby enhancing the overall security of the server and the applications it hosts. Regularly verifying and enforcing using encryption for all Solr Server connections is essential for maintaining a secure server environment.</t>
    </r>
  </si>
  <si>
    <r>
      <rPr>
        <sz val="11"/>
        <color rgb="FF000000"/>
        <rFont val="Calibri"/>
      </rPr>
      <t>If the Solr package is not installed, this is Not Applicable.</t>
    </r>
    <r>
      <rPr>
        <sz val="11"/>
        <color rgb="FF000000"/>
        <rFont val="Calibri"/>
      </rPr>
      <t xml:space="preserve">
</t>
    </r>
    <r>
      <rPr>
        <sz val="11"/>
        <color rgb="FF000000"/>
        <rFont val="Calibri"/>
      </rPr>
      <t>Verify encryption to the Solr Server.</t>
    </r>
    <r>
      <rPr>
        <sz val="11"/>
        <color rgb="FF000000"/>
        <rFont val="Calibri"/>
      </rPr>
      <t xml:space="preserve">
</t>
    </r>
    <r>
      <rPr>
        <sz val="11"/>
        <color rgb="FF000000"/>
        <rFont val="Calibri"/>
      </rPr>
      <t>From the Admin Console Landing Screen, navigate to Data &amp; Services &gt;&gt; Solr Server.</t>
    </r>
    <r>
      <rPr>
        <sz val="11"/>
        <color rgb="FF000000"/>
        <rFont val="Calibri"/>
      </rPr>
      <t xml:space="preserve">
</t>
    </r>
    <r>
      <rPr>
        <sz val="11"/>
        <color rgb="FF000000"/>
        <rFont val="Calibri"/>
      </rPr>
      <t>If the Solr Host Name is "localhost", this is not a finding.</t>
    </r>
    <r>
      <rPr>
        <sz val="11"/>
        <color rgb="FF000000"/>
        <rFont val="Calibri"/>
      </rPr>
      <t xml:space="preserve">
</t>
    </r>
    <r>
      <rPr>
        <sz val="11"/>
        <color rgb="FF000000"/>
        <rFont val="Calibri"/>
      </rPr>
      <t>If the "Use HTTPS connection" setting is unchecked or "Solr Admin HTTPS Port" is zero, this is a finding.</t>
    </r>
  </si>
  <si>
    <t>V-279060</t>
  </si>
  <si>
    <r>
      <rPr>
        <sz val="11"/>
        <rFont val="Calibri"/>
      </rPr>
      <t>ColdFusion must transmit only encrypted representations of passwords to the mail server.</t>
    </r>
  </si>
  <si>
    <r>
      <rPr>
        <sz val="11"/>
        <color rgb="FF000000"/>
        <rFont val="Calibri"/>
      </rPr>
      <t>If the "mail" package is not installed, this is Not Applicable.</t>
    </r>
    <r>
      <rPr>
        <sz val="11"/>
        <color rgb="FF000000"/>
        <rFont val="Calibri"/>
      </rPr>
      <t xml:space="preserve">
</t>
    </r>
    <r>
      <rPr>
        <sz val="11"/>
        <color rgb="FF000000"/>
        <rFont val="Calibri"/>
      </rPr>
      <t>Configure Mail Service.</t>
    </r>
    <r>
      <rPr>
        <sz val="11"/>
        <color rgb="FF000000"/>
        <rFont val="Calibri"/>
      </rPr>
      <t xml:space="preserve">
</t>
    </r>
    <r>
      <rPr>
        <sz val="11"/>
        <color rgb="FF000000"/>
        <rFont val="Calibri"/>
      </rPr>
      <t>1. From the Admin Console Landing Screen, navigate to Server Settings &gt;&gt; Mail.</t>
    </r>
    <r>
      <rPr>
        <sz val="11"/>
        <color rgb="FF000000"/>
        <rFont val="Calibri"/>
      </rPr>
      <t xml:space="preserve">
</t>
    </r>
    <r>
      <rPr>
        <sz val="11"/>
        <color rgb="FF000000"/>
        <rFont val="Calibri"/>
      </rPr>
      <t>2. Enable SSL/TLS:</t>
    </r>
    <r>
      <rPr>
        <sz val="11"/>
        <color rgb="FF000000"/>
        <rFont val="Calibri"/>
      </rPr>
      <t xml:space="preserve">
</t>
    </r>
    <r>
      <rPr>
        <sz val="11"/>
        <color rgb="FF000000"/>
        <rFont val="Calibri"/>
      </rPr>
      <t>- If a username and password are required for authentication, check "Enable SSL socket connections to mail server" setting.</t>
    </r>
    <r>
      <rPr>
        <sz val="11"/>
        <color rgb="FF000000"/>
        <rFont val="Calibri"/>
      </rPr>
      <t xml:space="preserve">
</t>
    </r>
    <r>
      <rPr>
        <sz val="11"/>
        <color rgb="FF000000"/>
        <rFont val="Calibri"/>
      </rPr>
      <t>- Check "Enable TLS connection to mail server" setting.</t>
    </r>
    <r>
      <rPr>
        <sz val="11"/>
        <color rgb="FF000000"/>
        <rFont val="Calibri"/>
      </rPr>
      <t xml:space="preserve">
</t>
    </r>
    <r>
      <rPr>
        <sz val="11"/>
        <color rgb="FF000000"/>
        <rFont val="Calibri"/>
      </rPr>
      <t xml:space="preserve">3. Mail Spool Settings: </t>
    </r>
    <r>
      <rPr>
        <sz val="11"/>
        <color rgb="FF000000"/>
        <rFont val="Calibri"/>
      </rPr>
      <t xml:space="preserve">
</t>
    </r>
    <r>
      <rPr>
        <sz val="11"/>
        <color rgb="FF000000"/>
        <rFont val="Calibri"/>
      </rPr>
      <t>- Uncheck "Spool mail messages for delivery to" setting.</t>
    </r>
    <r>
      <rPr>
        <sz val="11"/>
        <color rgb="FF000000"/>
        <rFont val="Calibri"/>
      </rPr>
      <t xml:space="preserve">
</t>
    </r>
    <r>
      <rPr>
        <sz val="11"/>
        <color rgb="FF000000"/>
        <rFont val="Calibri"/>
      </rPr>
      <t>4. Set the "Connection Timeout(in seconds)" setting to 15 seconds or fewer.</t>
    </r>
    <r>
      <rPr>
        <sz val="11"/>
        <color rgb="FF000000"/>
        <rFont val="Calibri"/>
      </rPr>
      <t xml:space="preserve">
</t>
    </r>
    <r>
      <rPr>
        <sz val="11"/>
        <color rgb="FF000000"/>
        <rFont val="Calibri"/>
      </rPr>
      <t>5. Mail Logging Settings:</t>
    </r>
    <r>
      <rPr>
        <sz val="11"/>
        <color rgb="FF000000"/>
        <rFont val="Calibri"/>
      </rPr>
      <t xml:space="preserve">
</t>
    </r>
    <r>
      <rPr>
        <sz val="11"/>
        <color rgb="FF000000"/>
        <rFont val="Calibri"/>
      </rPr>
      <t>- Check "Log all mail messages sent by ColdFusion setting.</t>
    </r>
    <r>
      <rPr>
        <sz val="11"/>
        <color rgb="FF000000"/>
        <rFont val="Calibri"/>
      </rPr>
      <t xml:space="preserve">
</t>
    </r>
    <r>
      <rPr>
        <sz val="11"/>
        <color rgb="FF000000"/>
        <rFont val="Calibri"/>
      </rPr>
      <t>- Select "Warning" for Error Log Severity.</t>
    </r>
    <r>
      <rPr>
        <sz val="11"/>
        <color rgb="FF000000"/>
        <rFont val="Calibri"/>
      </rPr>
      <t xml:space="preserve">
</t>
    </r>
    <r>
      <rPr>
        <sz val="11"/>
        <color rgb="FF000000"/>
        <rFont val="Calibri"/>
      </rPr>
      <t>6. Select "Submit Changes" to save the new settings.</t>
    </r>
  </si>
  <si>
    <r>
      <rPr>
        <sz val="11"/>
        <color rgb="FF000000"/>
        <rFont val="Calibri"/>
      </rPr>
      <t>Passwords need to be protected at all times, and encryption is the standard method for protecting passwords during transmission. If passwords are not encrypted, they can be plainly read (i.e., clear text) and easily compromised.</t>
    </r>
    <r>
      <rPr>
        <sz val="11"/>
        <color rgb="FF000000"/>
        <rFont val="Calibri"/>
      </rPr>
      <t xml:space="preserve">
</t>
    </r>
    <r>
      <rPr>
        <sz val="11"/>
        <color rgb="FF000000"/>
        <rFont val="Calibri"/>
      </rPr>
      <t>ColdFusion may use username/password to connect to a mail server. When this authentication method is used, it is important that the credentials be protected when transmitted by being encrypted. While TLS encryption is the preferred method by DOD, SSL can be used when the mail server does not offer any other method of encryption.</t>
    </r>
    <r>
      <rPr>
        <sz val="11"/>
        <color rgb="FF000000"/>
        <rFont val="Calibri"/>
      </rPr>
      <t xml:space="preserve">
</t>
    </r>
    <r>
      <rPr>
        <sz val="11"/>
        <color rgb="FF000000"/>
        <rFont val="Calibri"/>
      </rPr>
      <t>Satisfies: SRG-APP-000172-AS-000120, SRG-APP-000435-AS-000163, SRG-APP-000516-AS-000237</t>
    </r>
  </si>
  <si>
    <r>
      <rPr>
        <sz val="11"/>
        <color rgb="FF000000"/>
        <rFont val="Calibri"/>
      </rPr>
      <t>If the "mail" package is not installed, this is Not Applicable.</t>
    </r>
    <r>
      <rPr>
        <sz val="11"/>
        <color rgb="FF000000"/>
        <rFont val="Calibri"/>
      </rPr>
      <t xml:space="preserve">
</t>
    </r>
    <r>
      <rPr>
        <sz val="11"/>
        <color rgb="FF000000"/>
        <rFont val="Calibri"/>
      </rPr>
      <t>Verify Mail Service Configurations.</t>
    </r>
    <r>
      <rPr>
        <sz val="11"/>
        <color rgb="FF000000"/>
        <rFont val="Calibri"/>
      </rPr>
      <t xml:space="preserve">
</t>
    </r>
    <r>
      <rPr>
        <sz val="11"/>
        <color rgb="FF000000"/>
        <rFont val="Calibri"/>
      </rPr>
      <t>From the Admin Console Landing Screen, navigate to Server Settings &gt;&gt; Mail.</t>
    </r>
    <r>
      <rPr>
        <sz val="11"/>
        <color rgb="FF000000"/>
        <rFont val="Calibri"/>
      </rPr>
      <t xml:space="preserve">
</t>
    </r>
    <r>
      <rPr>
        <sz val="11"/>
        <color rgb="FF000000"/>
        <rFont val="Calibri"/>
      </rPr>
      <t>If no mail server is configured, this requirement is not a finding.</t>
    </r>
    <r>
      <rPr>
        <sz val="11"/>
        <color rgb="FF000000"/>
        <rFont val="Calibri"/>
      </rPr>
      <t xml:space="preserve">
</t>
    </r>
    <r>
      <rPr>
        <sz val="11"/>
        <color rgb="FF000000"/>
        <rFont val="Calibri"/>
      </rPr>
      <t>If a username and password are required for authentication and "Enable TLS connection to mail server" is unchecked and "Enable SSL socket connects to mail server" is unchecked, this is a finding.</t>
    </r>
    <r>
      <rPr>
        <sz val="11"/>
        <color rgb="FF000000"/>
        <rFont val="Calibri"/>
      </rPr>
      <t xml:space="preserve">
</t>
    </r>
    <r>
      <rPr>
        <sz val="11"/>
        <color rgb="FF000000"/>
        <rFont val="Calibri"/>
      </rPr>
      <t>If "Spool mail messages for delivery to" is unchecked, this is a finding.</t>
    </r>
    <r>
      <rPr>
        <sz val="11"/>
        <color rgb="FF000000"/>
        <rFont val="Calibri"/>
      </rPr>
      <t xml:space="preserve">
</t>
    </r>
    <r>
      <rPr>
        <sz val="11"/>
        <color rgb="FF000000"/>
        <rFont val="Calibri"/>
      </rPr>
      <t>If "Connection Timeout (in seconds)" is set to greater than 15 seconds, this is a finding.</t>
    </r>
    <r>
      <rPr>
        <sz val="11"/>
        <color rgb="FF000000"/>
        <rFont val="Calibri"/>
      </rPr>
      <t xml:space="preserve">
</t>
    </r>
    <r>
      <rPr>
        <sz val="11"/>
        <color rgb="FF000000"/>
        <rFont val="Calibri"/>
      </rPr>
      <t>If "Log all mail messages sent by ColdFusion" is not checked, this is a finding.</t>
    </r>
    <r>
      <rPr>
        <sz val="11"/>
        <color rgb="FF000000"/>
        <rFont val="Calibri"/>
      </rPr>
      <t xml:space="preserve">
</t>
    </r>
    <r>
      <rPr>
        <sz val="11"/>
        <color rgb="FF000000"/>
        <rFont val="Calibri"/>
      </rPr>
      <t>If the default and recommended setting of "Warning" is not selected for error log severity, this is a finding.</t>
    </r>
  </si>
  <si>
    <t>V-279061</t>
  </si>
  <si>
    <r>
      <rPr>
        <sz val="11"/>
        <rFont val="Calibri"/>
      </rPr>
      <t>ColdFusion must only transmit encrypted representations of passwords to the caching server.</t>
    </r>
  </si>
  <si>
    <r>
      <rPr>
        <sz val="11"/>
        <color rgb="FF000000"/>
        <rFont val="Calibri"/>
      </rPr>
      <t>Configure Redis Cache encryption.</t>
    </r>
    <r>
      <rPr>
        <sz val="11"/>
        <color rgb="FF000000"/>
        <rFont val="Calibri"/>
      </rPr>
      <t xml:space="preserve">
</t>
    </r>
    <r>
      <rPr>
        <sz val="11"/>
        <color rgb="FF000000"/>
        <rFont val="Calibri"/>
      </rPr>
      <t>1. From the Admin Console Landing Screen, navigate to Server Settings &gt;&gt; Caching.</t>
    </r>
    <r>
      <rPr>
        <sz val="11"/>
        <color rgb="FF000000"/>
        <rFont val="Calibri"/>
      </rPr>
      <t xml:space="preserve">
</t>
    </r>
    <r>
      <rPr>
        <sz val="11"/>
        <color rgb="FF000000"/>
        <rFont val="Calibri"/>
      </rPr>
      <t>2. Enable encryption by checking "Is SSL Enabled".</t>
    </r>
    <r>
      <rPr>
        <sz val="11"/>
        <color rgb="FF000000"/>
        <rFont val="Calibri"/>
      </rPr>
      <t xml:space="preserve">
</t>
    </r>
    <r>
      <rPr>
        <sz val="11"/>
        <color rgb="FF000000"/>
        <rFont val="Calibri"/>
      </rPr>
      <t>3. Select "Submit Changes".</t>
    </r>
  </si>
  <si>
    <r>
      <rPr>
        <sz val="11"/>
        <color rgb="FF000000"/>
        <rFont val="Calibri"/>
      </rPr>
      <t>Redis is an in-memory data structure store used as a database, cache, and message broker. When data is transmitted between ColdFusion and the Redis caching server without encryption, it is vulnerable to interception and unauthorized access. This can lead to the exposure of sensitive information, including cached data, session information, and other confidential data. By requiring the Redis caching server connection to use encryption for data transmission, ColdFusion ensures that the credentials and data are protected from eavesdropping and tampering. This practice helps maintain the confidentiality and integrity of the data, thereby enhancing the overall security of the server and the applications it hosts. Regularly verifying and enforcing with encryption for all Redis caching server connections is essential for maintaining a secure server environment.</t>
    </r>
  </si>
  <si>
    <r>
      <rPr>
        <sz val="11"/>
        <color rgb="FF000000"/>
        <rFont val="Calibri"/>
      </rPr>
      <t>Verify Redis Cache encryption.</t>
    </r>
    <r>
      <rPr>
        <sz val="11"/>
        <color rgb="FF000000"/>
        <rFont val="Calibri"/>
      </rPr>
      <t xml:space="preserve">
</t>
    </r>
    <r>
      <rPr>
        <sz val="11"/>
        <color rgb="FF000000"/>
        <rFont val="Calibri"/>
      </rPr>
      <t>From the Admin Console Landing Screen, navigate to Server Settings &gt;&gt; Caching.</t>
    </r>
    <r>
      <rPr>
        <sz val="11"/>
        <color rgb="FF000000"/>
        <rFont val="Calibri"/>
      </rPr>
      <t xml:space="preserve">
</t>
    </r>
    <r>
      <rPr>
        <sz val="11"/>
        <color rgb="FF000000"/>
        <rFont val="Calibri"/>
      </rPr>
      <t>If the "Redis Server" setting is "localhost" or blank, this requirement is not a finding.</t>
    </r>
    <r>
      <rPr>
        <sz val="11"/>
        <color rgb="FF000000"/>
        <rFont val="Calibri"/>
      </rPr>
      <t xml:space="preserve">
</t>
    </r>
    <r>
      <rPr>
        <sz val="11"/>
        <color rgb="FF000000"/>
        <rFont val="Calibri"/>
      </rPr>
      <t>If "Password" is blank, this is not a finding.</t>
    </r>
    <r>
      <rPr>
        <sz val="11"/>
        <color rgb="FF000000"/>
        <rFont val="Calibri"/>
      </rPr>
      <t xml:space="preserve">
</t>
    </r>
    <r>
      <rPr>
        <sz val="11"/>
        <color rgb="FF000000"/>
        <rFont val="Calibri"/>
      </rPr>
      <t>If "Is SSL Enabled" is unchecked, this is a finding.</t>
    </r>
  </si>
  <si>
    <t>V-279062</t>
  </si>
  <si>
    <r>
      <rPr>
        <sz val="11"/>
        <rFont val="Calibri"/>
      </rPr>
      <t>JVM Arguments must be configured for encryption.</t>
    </r>
  </si>
  <si>
    <r>
      <rPr>
        <sz val="11"/>
        <color rgb="FF000000"/>
        <rFont val="Calibri"/>
      </rPr>
      <t>Configure JVM Arguments for encryption.</t>
    </r>
    <r>
      <rPr>
        <sz val="11"/>
        <color rgb="FF000000"/>
        <rFont val="Calibri"/>
      </rPr>
      <t xml:space="preserve">
</t>
    </r>
    <r>
      <rPr>
        <sz val="11"/>
        <color rgb="FF000000"/>
        <rFont val="Calibri"/>
      </rPr>
      <t>1. From the Admin Console Landing Screen, navigate to Server Settings &gt;&gt; Java and JVM.</t>
    </r>
    <r>
      <rPr>
        <sz val="11"/>
        <color rgb="FF000000"/>
        <rFont val="Calibri"/>
      </rPr>
      <t xml:space="preserve">
</t>
    </r>
    <r>
      <rPr>
        <sz val="11"/>
        <color rgb="FF000000"/>
        <rFont val="Calibri"/>
      </rPr>
      <t>2. In "JVM Arguments", enable encryption by changing any JVM Argument starting with "Dhttp.proxy" to "-Dhttps.proxy".</t>
    </r>
    <r>
      <rPr>
        <sz val="11"/>
        <color rgb="FF000000"/>
        <rFont val="Calibri"/>
      </rPr>
      <t xml:space="preserve">
</t>
    </r>
    <r>
      <rPr>
        <sz val="11"/>
        <color rgb="FF000000"/>
        <rFont val="Calibri"/>
      </rPr>
      <t>3. Select "Submit Changes".</t>
    </r>
    <r>
      <rPr>
        <sz val="11"/>
        <color rgb="FF000000"/>
        <rFont val="Calibri"/>
      </rPr>
      <t xml:space="preserve">
</t>
    </r>
    <r>
      <rPr>
        <sz val="11"/>
        <color rgb="FF000000"/>
        <rFont val="Calibri"/>
      </rPr>
      <t>4. Restart ColdFusion for the changes take effect.</t>
    </r>
  </si>
  <si>
    <r>
      <rPr>
        <sz val="11"/>
        <color rgb="FF000000"/>
        <rFont val="Calibri"/>
      </rPr>
      <t>Ensuring that ColdFusion transmits only encrypted representations of passwords to the proxy server is critical for maintaining the security and integrity of sensitive information. When passwords are transmitted in plain text, they are vulnerable to interception by unauthorized parties, which can lead to unauthorized access and potential data breaches. Encrypting passwords during transmission helps protect against these risks by ensuring that even if the data is intercepted, it cannot be easily deciphered and misused.</t>
    </r>
    <r>
      <rPr>
        <sz val="11"/>
        <color rgb="FF000000"/>
        <rFont val="Calibri"/>
      </rPr>
      <t xml:space="preserve">
</t>
    </r>
    <r>
      <rPr>
        <sz val="11"/>
        <color rgb="FF000000"/>
        <rFont val="Calibri"/>
      </rPr>
      <t>By implementing encryption for password transmission to the proxy server, ColdFusion can safeguard user credentials and maintain the confidentiality and integrity of the data being transmitted. This practice aligns with best security practices and helps prevent unauthorized access to sensitive information.</t>
    </r>
  </si>
  <si>
    <r>
      <rPr>
        <sz val="11"/>
        <color rgb="FF000000"/>
        <rFont val="Calibri"/>
      </rPr>
      <t>Verify JVM Arguments are configured for encryption.</t>
    </r>
    <r>
      <rPr>
        <sz val="11"/>
        <color rgb="FF000000"/>
        <rFont val="Calibri"/>
      </rPr>
      <t xml:space="preserve">
</t>
    </r>
    <r>
      <rPr>
        <sz val="11"/>
        <color rgb="FF000000"/>
        <rFont val="Calibri"/>
      </rPr>
      <t>From the Admin Console Landing Screen, navigate to Server Settings &gt;&gt; Java and JVM.</t>
    </r>
    <r>
      <rPr>
        <sz val="11"/>
        <color rgb="FF000000"/>
        <rFont val="Calibri"/>
      </rPr>
      <t xml:space="preserve">
</t>
    </r>
    <r>
      <rPr>
        <sz val="11"/>
        <color rgb="FF000000"/>
        <rFont val="Calibri"/>
      </rPr>
      <t>If any JVM Arguments contain the setting "Dhttp.proxyHost", this is a finding.</t>
    </r>
  </si>
  <si>
    <t>V-279063</t>
  </si>
  <si>
    <r>
      <rPr>
        <sz val="11"/>
        <rFont val="Calibri"/>
      </rPr>
      <t>ColdFusion must be configured to use only DOD-approved keystores and truststores containing certificates issued by a DOD Public Key Infrastructure (PKI) Certificate Authority (CA), and all keystore and truststore files must be protected by file system permissions that prevent unauthorized access or modification.</t>
    </r>
  </si>
  <si>
    <r>
      <rPr>
        <sz val="11"/>
        <color rgb="FF000000"/>
        <rFont val="Calibri"/>
      </rPr>
      <t>Configure Keystore Location and Permission.</t>
    </r>
    <r>
      <rPr>
        <sz val="11"/>
        <color rgb="FF000000"/>
        <rFont val="Calibri"/>
      </rPr>
      <t xml:space="preserve">
</t>
    </r>
    <r>
      <rPr>
        <sz val="11"/>
        <color rgb="FF000000"/>
        <rFont val="Calibri"/>
      </rPr>
      <t>1. For all untrusted certificates identified, execute the following command:</t>
    </r>
    <r>
      <rPr>
        <sz val="11"/>
        <color rgb="FF000000"/>
        <rFont val="Calibri"/>
      </rPr>
      <t xml:space="preserve">
</t>
    </r>
    <r>
      <rPr>
        <sz val="11"/>
        <color rgb="FF000000"/>
        <rFont val="Calibri"/>
      </rPr>
      <t>C:\ColdFusion2023\jre\bin\keytool -delete -alias "&lt;certificate alias&gt;" -keystore &lt;keystorefile&gt;</t>
    </r>
    <r>
      <rPr>
        <sz val="11"/>
        <color rgb="FF000000"/>
        <rFont val="Calibri"/>
      </rPr>
      <t xml:space="preserve">
</t>
    </r>
    <r>
      <rPr>
        <sz val="11"/>
        <color rgb="FF000000"/>
        <rFont val="Calibri"/>
      </rPr>
      <t>2. Follow the platform-specific steps below to remediate permissions.</t>
    </r>
    <r>
      <rPr>
        <sz val="11"/>
        <color rgb="FF000000"/>
        <rFont val="Calibri"/>
      </rPr>
      <t xml:space="preserve">
</t>
    </r>
    <r>
      <rPr>
        <sz val="11"/>
        <color rgb="FF000000"/>
        <rFont val="Calibri"/>
      </rPr>
      <t>ColdFusion Running on Windows:</t>
    </r>
    <r>
      <rPr>
        <sz val="11"/>
        <color rgb="FF000000"/>
        <rFont val="Calibri"/>
      </rPr>
      <t xml:space="preserve">
</t>
    </r>
    <r>
      <rPr>
        <sz val="11"/>
        <color rgb="FF000000"/>
        <rFont val="Calibri"/>
      </rPr>
      <t>a. Right-click the keystore or truststore file and select "Properties".</t>
    </r>
    <r>
      <rPr>
        <sz val="11"/>
        <color rgb="FF000000"/>
        <rFont val="Calibri"/>
      </rPr>
      <t xml:space="preserve">
</t>
    </r>
    <r>
      <rPr>
        <sz val="11"/>
        <color rgb="FF000000"/>
        <rFont val="Calibri"/>
      </rPr>
      <t>b. Click the Security tab and then click "Advanced".</t>
    </r>
    <r>
      <rPr>
        <sz val="11"/>
        <color rgb="FF000000"/>
        <rFont val="Calibri"/>
      </rPr>
      <t xml:space="preserve">
</t>
    </r>
    <r>
      <rPr>
        <sz val="11"/>
        <color rgb="FF000000"/>
        <rFont val="Calibri"/>
      </rPr>
      <t>c. In the Permissions tab, click "Disable" inheritance. Select "Remove all inherited permissions from this object".</t>
    </r>
    <r>
      <rPr>
        <sz val="11"/>
        <color rgb="FF000000"/>
        <rFont val="Calibri"/>
      </rPr>
      <t xml:space="preserve">
</t>
    </r>
    <r>
      <rPr>
        <sz val="11"/>
        <color rgb="FF000000"/>
        <rFont val="Calibri"/>
      </rPr>
      <t>d. Click "Add".</t>
    </r>
    <r>
      <rPr>
        <sz val="11"/>
        <color rgb="FF000000"/>
        <rFont val="Calibri"/>
      </rPr>
      <t xml:space="preserve">
</t>
    </r>
    <r>
      <rPr>
        <sz val="11"/>
        <color rgb="FF000000"/>
        <rFont val="Calibri"/>
      </rPr>
      <t>e. In the Permission Entry dialog, click "Select a principal". Enter the user account running the ColdFusion service. Assign Read permission and then click "OK".</t>
    </r>
    <r>
      <rPr>
        <sz val="11"/>
        <color rgb="FF000000"/>
        <rFont val="Calibri"/>
      </rPr>
      <t xml:space="preserve">
</t>
    </r>
    <r>
      <rPr>
        <sz val="11"/>
        <color rgb="FF000000"/>
        <rFont val="Calibri"/>
      </rPr>
      <t>f. Click "Add" again. Click "Select a principal". Enter the Administrators group. Assign Full Control and then click "OK".</t>
    </r>
    <r>
      <rPr>
        <sz val="11"/>
        <color rgb="FF000000"/>
        <rFont val="Calibri"/>
      </rPr>
      <t xml:space="preserve">
</t>
    </r>
    <r>
      <rPr>
        <sz val="11"/>
        <color rgb="FF000000"/>
        <rFont val="Calibri"/>
      </rPr>
      <t>g. Replace all child object permission entries with inheritable permission entries from this object.</t>
    </r>
    <r>
      <rPr>
        <sz val="11"/>
        <color rgb="FF000000"/>
        <rFont val="Calibri"/>
      </rPr>
      <t xml:space="preserve">
</t>
    </r>
    <r>
      <rPr>
        <sz val="11"/>
        <color rgb="FF000000"/>
        <rFont val="Calibri"/>
      </rPr>
      <t>h. Click "OK" to apply the changes.</t>
    </r>
    <r>
      <rPr>
        <sz val="11"/>
        <color rgb="FF000000"/>
        <rFont val="Calibri"/>
      </rPr>
      <t xml:space="preserve">
</t>
    </r>
    <r>
      <rPr>
        <sz val="11"/>
        <color rgb="FF000000"/>
        <rFont val="Calibri"/>
      </rPr>
      <t>Result: Only the Administrators group (Full Control) and the ColdFusion service account (Read) have access. No other permissions remain.</t>
    </r>
    <r>
      <rPr>
        <sz val="11"/>
        <color rgb="FF000000"/>
        <rFont val="Calibri"/>
      </rPr>
      <t xml:space="preserve">
</t>
    </r>
    <r>
      <rPr>
        <sz val="11"/>
        <color rgb="FF000000"/>
        <rFont val="Calibri"/>
      </rPr>
      <t>ColdFusion Running on Linux:</t>
    </r>
    <r>
      <rPr>
        <sz val="11"/>
        <color rgb="FF000000"/>
        <rFont val="Calibri"/>
      </rPr>
      <t xml:space="preserve">
</t>
    </r>
    <r>
      <rPr>
        <sz val="11"/>
        <color rgb="FF000000"/>
        <rFont val="Calibri"/>
      </rPr>
      <t>a. For each keystore or truststore file identified, run the following commands (adjust paths and group names as appropriate):</t>
    </r>
    <r>
      <rPr>
        <sz val="11"/>
        <color rgb="FF000000"/>
        <rFont val="Calibri"/>
      </rPr>
      <t xml:space="preserve">
</t>
    </r>
    <r>
      <rPr>
        <sz val="11"/>
        <color rgb="FF000000"/>
        <rFont val="Calibri"/>
      </rPr>
      <t>chown root:&lt;cfusion_group&gt; /path/to/keystorefile</t>
    </r>
    <r>
      <rPr>
        <sz val="11"/>
        <color rgb="FF000000"/>
        <rFont val="Calibri"/>
      </rPr>
      <t xml:space="preserve">
</t>
    </r>
    <r>
      <rPr>
        <sz val="11"/>
        <color rgb="FF000000"/>
        <rFont val="Calibri"/>
      </rPr>
      <t>chmod 640 /path/to/keystorefile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chown root:cfgroup /opt/coldfusion2023/jre/lib/security/cacerts</t>
    </r>
    <r>
      <rPr>
        <sz val="11"/>
        <color rgb="FF000000"/>
        <rFont val="Calibri"/>
      </rPr>
      <t xml:space="preserve">
</t>
    </r>
    <r>
      <rPr>
        <sz val="11"/>
        <color rgb="FF000000"/>
        <rFont val="Calibri"/>
      </rPr>
      <t>chmod 640 /opt/coldfusion2023/jre/lib/security/cacerts</t>
    </r>
    <r>
      <rPr>
        <sz val="11"/>
        <color rgb="FF000000"/>
        <rFont val="Calibri"/>
      </rPr>
      <t xml:space="preserve">
</t>
    </r>
    <r>
      <rPr>
        <sz val="11"/>
        <color rgb="FF000000"/>
        <rFont val="Calibri"/>
      </rPr>
      <t>Result: Owner is root.</t>
    </r>
    <r>
      <rPr>
        <sz val="11"/>
        <color rgb="FF000000"/>
        <rFont val="Calibri"/>
      </rPr>
      <t xml:space="preserve">
</t>
    </r>
    <r>
      <rPr>
        <sz val="11"/>
        <color rgb="FF000000"/>
        <rFont val="Calibri"/>
      </rPr>
      <t>Group is the group that includes the ColdFusion runtime user.</t>
    </r>
    <r>
      <rPr>
        <sz val="11"/>
        <color rgb="FF000000"/>
        <rFont val="Calibri"/>
      </rPr>
      <t xml:space="preserve">
</t>
    </r>
    <r>
      <rPr>
        <sz val="11"/>
        <color rgb="FF000000"/>
        <rFont val="Calibri"/>
      </rPr>
      <t>Permissions are 640 (read/write for owner, read for group, none for others).</t>
    </r>
    <r>
      <rPr>
        <sz val="11"/>
        <color rgb="FF000000"/>
        <rFont val="Calibri"/>
      </rPr>
      <t xml:space="preserve">
</t>
    </r>
    <r>
      <rPr>
        <sz val="11"/>
        <color rgb="FF000000"/>
        <rFont val="Calibri"/>
      </rPr>
      <t>b. Restart ColdFusion to ensure that it starts without error.</t>
    </r>
    <r>
      <rPr>
        <sz val="11"/>
        <color rgb="FF000000"/>
        <rFont val="Calibri"/>
      </rPr>
      <t xml:space="preserve">
</t>
    </r>
    <r>
      <rPr>
        <sz val="11"/>
        <color rgb="FF000000"/>
        <rFont val="Calibri"/>
      </rPr>
      <t>c. Verify secure mail and WebSocket connections continue to function.</t>
    </r>
    <r>
      <rPr>
        <sz val="11"/>
        <color rgb="FF000000"/>
        <rFont val="Calibri"/>
      </rPr>
      <t xml:space="preserve">
</t>
    </r>
    <r>
      <rPr>
        <sz val="11"/>
        <color rgb="FF000000"/>
        <rFont val="Calibri"/>
      </rPr>
      <t>d. Recheck the Admin Console settings to confirm no keystore paths were altered unintentionally.</t>
    </r>
  </si>
  <si>
    <r>
      <rPr>
        <sz val="11"/>
        <color rgb="FF000000"/>
        <rFont val="Calibri"/>
      </rPr>
      <t>Keystores and truststores are critical components in securing communication between applications and services. If ColdFusion is configured to use certificates that are not issued by a DOD-approved Certificate Authority (CA), the authenticity and trustworthiness of encrypted communications cannot be guaranteed. Accepting certificates from untrusted or self-signed sources introduces the risk of man-in-the-middle (MitM) attacks, unauthorized access, and spoofing.</t>
    </r>
    <r>
      <rPr>
        <sz val="11"/>
        <color rgb="FF000000"/>
        <rFont val="Calibri"/>
      </rPr>
      <t xml:space="preserve">
</t>
    </r>
    <r>
      <rPr>
        <sz val="11"/>
        <color rgb="FF000000"/>
        <rFont val="Calibri"/>
      </rPr>
      <t>Keystore and truststore files contain sensitive cryptographic material, including private keys and trusted root certificates. If these files are not adequately protected at the file system level, unauthorized users may gain access and exploit them to impersonate services, decrypt communications, or alter trust relationships. Insecure permissions may also allow modification of trusted CAs, weakening the system's ability to verify legitimate certificates.</t>
    </r>
    <r>
      <rPr>
        <sz val="11"/>
        <color rgb="FF000000"/>
        <rFont val="Calibri"/>
      </rPr>
      <t xml:space="preserve">
</t>
    </r>
    <r>
      <rPr>
        <sz val="11"/>
        <color rgb="FF000000"/>
        <rFont val="Calibri"/>
      </rPr>
      <t>Restricting keystore usage to DOD-approved certificates and enforcing strict file-level access controls helps ensure data confidentiality, integrity, and authenticity. It also aligns with DOD PKI requirements and mitigates the risk of compromise through unauthorized certificate usage or tampering with trust anchors.</t>
    </r>
    <r>
      <rPr>
        <sz val="11"/>
        <color rgb="FF000000"/>
        <rFont val="Calibri"/>
      </rPr>
      <t xml:space="preserve">
</t>
    </r>
    <r>
      <rPr>
        <sz val="11"/>
        <color rgb="FF000000"/>
        <rFont val="Calibri"/>
      </rPr>
      <t>Satisfies: SRG-APP-000176-AS-000125, SRG-APP-000175-AS-000124, SRG-APP-000427-AS-000264, SRG-APP-000514-AS-000137</t>
    </r>
  </si>
  <si>
    <r>
      <rPr>
        <sz val="11"/>
        <color rgb="FF000000"/>
        <rFont val="Calibri"/>
      </rPr>
      <t>Verify Keystore Location and Permission.</t>
    </r>
    <r>
      <rPr>
        <sz val="11"/>
        <color rgb="FF000000"/>
        <rFont val="Calibri"/>
      </rPr>
      <t xml:space="preserve">
</t>
    </r>
    <r>
      <rPr>
        <sz val="11"/>
        <color rgb="FF000000"/>
        <rFont val="Calibri"/>
      </rPr>
      <t>1. From the Admin Console Landing Screen, navigate to Server Settings &gt;&gt; WebSocket.</t>
    </r>
    <r>
      <rPr>
        <sz val="11"/>
        <color rgb="FF000000"/>
        <rFont val="Calibri"/>
      </rPr>
      <t xml:space="preserve">
</t>
    </r>
    <r>
      <rPr>
        <sz val="11"/>
        <color rgb="FF000000"/>
        <rFont val="Calibri"/>
      </rPr>
      <t>2. If the "Use Built-in WebSocket Server" option is selected and the "SSL Port" is checked, make note of the keystore path and filename.</t>
    </r>
    <r>
      <rPr>
        <sz val="11"/>
        <color rgb="FF000000"/>
        <rFont val="Calibri"/>
      </rPr>
      <t xml:space="preserve">
</t>
    </r>
    <r>
      <rPr>
        <sz val="11"/>
        <color rgb="FF000000"/>
        <rFont val="Calibri"/>
      </rPr>
      <t>3. From the Admin Console Landing Screen, navigate to Server Settings &gt;&gt; Mail.</t>
    </r>
    <r>
      <rPr>
        <sz val="11"/>
        <color rgb="FF000000"/>
        <rFont val="Calibri"/>
      </rPr>
      <t xml:space="preserve">
</t>
    </r>
    <r>
      <rPr>
        <sz val="11"/>
        <color rgb="FF000000"/>
        <rFont val="Calibri"/>
      </rPr>
      <t>4. If "Sign the mail" is checked, record the keystore path and filename.</t>
    </r>
    <r>
      <rPr>
        <sz val="11"/>
        <color rgb="FF000000"/>
        <rFont val="Calibri"/>
      </rPr>
      <t xml:space="preserve">
</t>
    </r>
    <r>
      <rPr>
        <sz val="11"/>
        <color rgb="FF000000"/>
        <rFont val="Calibri"/>
      </rPr>
      <t>5. Review JVM truststore settings by navigating to Server Settings &gt;&gt; Java and JVM.</t>
    </r>
    <r>
      <rPr>
        <sz val="11"/>
        <color rgb="FF000000"/>
        <rFont val="Calibri"/>
      </rPr>
      <t xml:space="preserve">
</t>
    </r>
    <r>
      <rPr>
        <sz val="11"/>
        <color rgb="FF000000"/>
        <rFont val="Calibri"/>
      </rPr>
      <t>6. Check if JVM Arguments include a truststore setting. For example:</t>
    </r>
    <r>
      <rPr>
        <sz val="11"/>
        <color rgb="FF000000"/>
        <rFont val="Calibri"/>
      </rPr>
      <t xml:space="preserve">
</t>
    </r>
    <r>
      <rPr>
        <sz val="11"/>
        <color rgb="FF000000"/>
        <rFont val="Calibri"/>
      </rPr>
      <t>-Djavax.net.ssl.trustStore=/path/to/truststore</t>
    </r>
    <r>
      <rPr>
        <sz val="11"/>
        <color rgb="FF000000"/>
        <rFont val="Calibri"/>
      </rPr>
      <t xml:space="preserve">
</t>
    </r>
    <r>
      <rPr>
        <sz val="11"/>
        <color rgb="FF000000"/>
        <rFont val="Calibri"/>
      </rPr>
      <t>7. If present, record the truststore path and filename.</t>
    </r>
    <r>
      <rPr>
        <sz val="11"/>
        <color rgb="FF000000"/>
        <rFont val="Calibri"/>
      </rPr>
      <t xml:space="preserve">
</t>
    </r>
    <r>
      <rPr>
        <sz val="11"/>
        <color rgb="FF000000"/>
        <rFont val="Calibri"/>
      </rPr>
      <t>8. If the "JVM Arguments" does not contain a truststore setting, note the path and file name of the default "cacerts" file (found under the directory "Java Virtual Machine Path" settings' subdirectory \lib\security).</t>
    </r>
    <r>
      <rPr>
        <sz val="11"/>
        <color rgb="FF000000"/>
        <rFont val="Calibri"/>
      </rPr>
      <t xml:space="preserve">
</t>
    </r>
    <r>
      <rPr>
        <sz val="11"/>
        <color rgb="FF000000"/>
        <rFont val="Calibri"/>
      </rPr>
      <t>9. In each of the ColdFusion instances &lt;ColdFusion_Installation_Directory&gt;\cfusion\runtime\conf, open the server.xml file. Verify all uncommented connector tags for the word "keystorefile".</t>
    </r>
    <r>
      <rPr>
        <sz val="11"/>
        <color rgb="FF000000"/>
        <rFont val="Calibri"/>
      </rPr>
      <t xml:space="preserve">
</t>
    </r>
    <r>
      <rPr>
        <sz val="11"/>
        <color rgb="FF000000"/>
        <rFont val="Calibri"/>
      </rPr>
      <t>10. Record any keystore path and filename.</t>
    </r>
    <r>
      <rPr>
        <sz val="11"/>
        <color rgb="FF000000"/>
        <rFont val="Calibri"/>
      </rPr>
      <t xml:space="preserve">
</t>
    </r>
    <r>
      <rPr>
        <sz val="11"/>
        <color rgb="FF000000"/>
        <rFont val="Calibri"/>
      </rPr>
      <t>11. For the keystore/ truststore used, use the keytool command to display the CA certificates for the defined keystore/truststore:</t>
    </r>
    <r>
      <rPr>
        <sz val="11"/>
        <color rgb="FF000000"/>
        <rFont val="Calibri"/>
      </rPr>
      <t xml:space="preserve">
</t>
    </r>
    <r>
      <rPr>
        <sz val="11"/>
        <color rgb="FF000000"/>
        <rFont val="Calibri"/>
      </rPr>
      <t>keytool -list -keystore &lt;trust/key store location&gt;</t>
    </r>
    <r>
      <rPr>
        <sz val="11"/>
        <color rgb="FF000000"/>
        <rFont val="Calibri"/>
      </rPr>
      <t xml:space="preserve">
</t>
    </r>
    <r>
      <rPr>
        <sz val="11"/>
        <color rgb="FF000000"/>
        <rFont val="Calibri"/>
      </rPr>
      <t>If there are no certificates issued by a CA that is part of the DOD PKI/PKE, this is a finding.</t>
    </r>
    <r>
      <rPr>
        <sz val="11"/>
        <color rgb="FF000000"/>
        <rFont val="Calibri"/>
      </rPr>
      <t xml:space="preserve">
</t>
    </r>
    <r>
      <rPr>
        <sz val="11"/>
        <color rgb="FF000000"/>
        <rFont val="Calibri"/>
      </rPr>
      <t>12. Verify Permissions on each keystore/truststore file:</t>
    </r>
    <r>
      <rPr>
        <sz val="11"/>
        <color rgb="FF000000"/>
        <rFont val="Calibri"/>
      </rPr>
      <t xml:space="preserve">
</t>
    </r>
    <r>
      <rPr>
        <sz val="11"/>
        <color rgb="FF000000"/>
        <rFont val="Calibri"/>
      </rPr>
      <t>a. For Windows:</t>
    </r>
    <r>
      <rPr>
        <sz val="11"/>
        <color rgb="FF000000"/>
        <rFont val="Calibri"/>
      </rPr>
      <t xml:space="preserve">
</t>
    </r>
    <r>
      <rPr>
        <sz val="11"/>
        <color rgb="FF000000"/>
        <rFont val="Calibri"/>
      </rPr>
      <t>The file permissions must grant Full Control only to the Administrators group and the account running the ColdFusion service. No other users or groups should have permissions.</t>
    </r>
    <r>
      <rPr>
        <sz val="11"/>
        <color rgb="FF000000"/>
        <rFont val="Calibri"/>
      </rPr>
      <t xml:space="preserve">
</t>
    </r>
    <r>
      <rPr>
        <sz val="11"/>
        <color rgb="FF000000"/>
        <rFont val="Calibri"/>
      </rPr>
      <t>If additional permissions are present, this is a finding.</t>
    </r>
    <r>
      <rPr>
        <sz val="11"/>
        <color rgb="FF000000"/>
        <rFont val="Calibri"/>
      </rPr>
      <t xml:space="preserve">
</t>
    </r>
    <r>
      <rPr>
        <sz val="11"/>
        <color rgb="FF000000"/>
        <rFont val="Calibri"/>
      </rPr>
      <t>b. For Linux:</t>
    </r>
    <r>
      <rPr>
        <sz val="11"/>
        <color rgb="FF000000"/>
        <rFont val="Calibri"/>
      </rPr>
      <t xml:space="preserve">
</t>
    </r>
    <r>
      <rPr>
        <sz val="11"/>
        <color rgb="FF000000"/>
        <rFont val="Calibri"/>
      </rPr>
      <t>File permissions must be 640 or more restrictive. The owner must be root, and the group must include the ColdFusion runtime user.</t>
    </r>
    <r>
      <rPr>
        <sz val="11"/>
        <color rgb="FF000000"/>
        <rFont val="Calibri"/>
      </rPr>
      <t xml:space="preserve">
</t>
    </r>
    <r>
      <rPr>
        <sz val="11"/>
        <color rgb="FF000000"/>
        <rFont val="Calibri"/>
      </rPr>
      <t>If permissions are more permissive than listed above, this is a finding.</t>
    </r>
  </si>
  <si>
    <t>V-279064</t>
  </si>
  <si>
    <r>
      <rPr>
        <sz val="11"/>
        <rFont val="Calibri"/>
      </rPr>
      <t>The ColdFusion Administrator Console must be hosted on a management network.</t>
    </r>
  </si>
  <si>
    <r>
      <rPr>
        <sz val="11"/>
        <color rgb="FF000000"/>
        <rFont val="Calibri"/>
      </rPr>
      <t>Host the ColdFusion Administrator Console on a management network.</t>
    </r>
  </si>
  <si>
    <r>
      <rPr>
        <sz val="11"/>
        <color rgb="FF000000"/>
        <rFont val="Calibri"/>
      </rPr>
      <t>ColdFusion is composed of two primary components: the Administrator Console and the hosted applications. Separating the Administrator Console from the hosted application environment enforces a strong security boundary, requiring users to authenticate with privileged credentials before gaining access to management functionality. This separation ensures that nonprivileged users—such as application users—are not presented with administrative interfaces or options, effectively reducing the attack surface and minimizing the potential for privilege escalation.</t>
    </r>
    <r>
      <rPr>
        <sz val="11"/>
        <color rgb="FF000000"/>
        <rFont val="Calibri"/>
      </rPr>
      <t xml:space="preserve">
</t>
    </r>
    <r>
      <rPr>
        <sz val="11"/>
        <color rgb="FF000000"/>
        <rFont val="Calibri"/>
      </rPr>
      <t>Restricting visibility into administrative functions also limits the exposure of sensitive configuration details. In the event a nonprivileged account is compromised, the attacker gains no insight into ColdFusion's management features or internal architecture, impeding reconnaissance efforts and slowing down the progression of an attack.</t>
    </r>
    <r>
      <rPr>
        <sz val="11"/>
        <color rgb="FF000000"/>
        <rFont val="Calibri"/>
      </rPr>
      <t xml:space="preserve">
</t>
    </r>
    <r>
      <rPr>
        <sz val="11"/>
        <color rgb="FF000000"/>
        <rFont val="Calibri"/>
      </rPr>
      <t>Hosting the Administrator Console on a dedicated management network ensures the console is accessible only from authorized administrative devices, isolates it from the application traffic and users, and reduces the risk of accidental exposure. Management networks also enforce encryption and strict access controls, providing additional protection against data leakage and unauthorized access to ColdFusion's administrative interface.</t>
    </r>
  </si>
  <si>
    <r>
      <rPr>
        <sz val="11"/>
        <color rgb="FF000000"/>
        <rFont val="Calibri"/>
      </rPr>
      <t>Access the Administrator Console via a web browser. Record the IP address used to reach the console.</t>
    </r>
    <r>
      <rPr>
        <sz val="11"/>
        <color rgb="FF000000"/>
        <rFont val="Calibri"/>
      </rPr>
      <t xml:space="preserve">
</t>
    </r>
    <r>
      <rPr>
        <sz val="11"/>
        <color rgb="FF000000"/>
        <rFont val="Calibri"/>
      </rPr>
      <t>Review the network diagram for the site to verify that this IP address belongs to a dedicated management network that is segmented from any public or production networks.</t>
    </r>
    <r>
      <rPr>
        <sz val="11"/>
        <color rgb="FF000000"/>
        <rFont val="Calibri"/>
      </rPr>
      <t xml:space="preserve">
</t>
    </r>
    <r>
      <rPr>
        <sz val="11"/>
        <color rgb="FF000000"/>
        <rFont val="Calibri"/>
      </rPr>
      <t>If the Administrator Console is not hosted on a management network separate from the public network, this is a finding.</t>
    </r>
  </si>
  <si>
    <t>V-279065</t>
  </si>
  <si>
    <r>
      <rPr>
        <sz val="11"/>
        <rFont val="Calibri"/>
      </rPr>
      <t>ColdFusion must have sandboxes enabled and defined.</t>
    </r>
  </si>
  <si>
    <r>
      <rPr>
        <sz val="11"/>
        <color rgb="FF000000"/>
        <rFont val="Calibri"/>
      </rPr>
      <t>Configure Sandbox Security.</t>
    </r>
    <r>
      <rPr>
        <sz val="11"/>
        <color rgb="FF000000"/>
        <rFont val="Calibri"/>
      </rPr>
      <t xml:space="preserve">
</t>
    </r>
    <r>
      <rPr>
        <sz val="11"/>
        <color rgb="FF000000"/>
        <rFont val="Calibri"/>
      </rPr>
      <t>1. From the Admin Console Landing Screen, navigate to Server Security &gt;&gt; Sandbox Security.</t>
    </r>
    <r>
      <rPr>
        <sz val="11"/>
        <color rgb="FF000000"/>
        <rFont val="Calibri"/>
      </rPr>
      <t xml:space="preserve">
</t>
    </r>
    <r>
      <rPr>
        <sz val="11"/>
        <color rgb="FF000000"/>
        <rFont val="Calibri"/>
      </rPr>
      <t>2. Check the "Enable ColdFusion Sandbox Security".</t>
    </r>
    <r>
      <rPr>
        <sz val="11"/>
        <color rgb="FF000000"/>
        <rFont val="Calibri"/>
      </rPr>
      <t xml:space="preserve">
</t>
    </r>
    <r>
      <rPr>
        <sz val="11"/>
        <color rgb="FF000000"/>
        <rFont val="Calibri"/>
      </rPr>
      <t>3. Create sandboxes for the applications.</t>
    </r>
    <r>
      <rPr>
        <sz val="11"/>
        <color rgb="FF000000"/>
        <rFont val="Calibri"/>
      </rPr>
      <t xml:space="preserve">
</t>
    </r>
    <r>
      <rPr>
        <sz val="11"/>
        <color rgb="FF000000"/>
        <rFont val="Calibri"/>
      </rPr>
      <t>4. Create a sandbox for the Administrator Console.</t>
    </r>
    <r>
      <rPr>
        <sz val="11"/>
        <color rgb="FF000000"/>
        <rFont val="Calibri"/>
      </rPr>
      <t xml:space="preserve">
</t>
    </r>
    <r>
      <rPr>
        <sz val="11"/>
        <color rgb="FF000000"/>
        <rFont val="Calibri"/>
      </rPr>
      <t>5. Select "Submit Changes".</t>
    </r>
  </si>
  <si>
    <r>
      <rPr>
        <sz val="11"/>
        <color rgb="FF000000"/>
        <rFont val="Calibri"/>
      </rPr>
      <t>ColdFusion consists of two distinct components: the Administrator Console and the hosted applications. Separating these components is essential for enforcing strict access control and limiting exposure of administrative functionality. By requiring privileged authentication to access the Administrator Console, ColdFusion ensures that nonprivileged users cannot view or interact with system-level management features. This prevents unauthorized users from gaining insight into administrative capabilities or system configurations, reducing the risk of privilege escalation or targeted attacks.</t>
    </r>
    <r>
      <rPr>
        <sz val="11"/>
        <color rgb="FF000000"/>
        <rFont val="Calibri"/>
      </rPr>
      <t xml:space="preserve">
</t>
    </r>
    <r>
      <rPr>
        <sz val="11"/>
        <color rgb="FF000000"/>
        <rFont val="Calibri"/>
      </rPr>
      <t>Isolating the Administrator Console within its own sandboxed environment further strengthens security by preventing hosted applications from accessing, reusing, or modifying administrative objects or code. This containment ensures that management operations and configuration data are protected from unintended or malicious interaction by hosted application processes. In the event a hosted application is compromised, this isolation prevents the attacker from pivoting into the administrative layer of the application server.</t>
    </r>
    <r>
      <rPr>
        <sz val="11"/>
        <color rgb="FF000000"/>
        <rFont val="Calibri"/>
      </rPr>
      <t xml:space="preserve">
</t>
    </r>
    <r>
      <rPr>
        <sz val="11"/>
        <color rgb="FF000000"/>
        <rFont val="Calibri"/>
      </rPr>
      <t>This architecture enforces proper input validation and access control between application tiers and components, helping prevent unauthorized access to privileged functions, configuration data, or sensitive objects. It supports a layered defense model by limiting trust boundaries and reducing the likelihood of administrative compromise due to application-level vulnerabilities.</t>
    </r>
    <r>
      <rPr>
        <sz val="11"/>
        <color rgb="FF000000"/>
        <rFont val="Calibri"/>
      </rPr>
      <t xml:space="preserve">
</t>
    </r>
    <r>
      <rPr>
        <sz val="11"/>
        <color rgb="FF000000"/>
        <rFont val="Calibri"/>
      </rPr>
      <t>Satisfies: SRG-APP-000211-AS-000146, SRG-APP-000516-AS-000237</t>
    </r>
  </si>
  <si>
    <r>
      <rPr>
        <sz val="11"/>
        <color rgb="FF000000"/>
        <rFont val="Calibri"/>
      </rPr>
      <t>Verify Sandbox Security.</t>
    </r>
    <r>
      <rPr>
        <sz val="11"/>
        <color rgb="FF000000"/>
        <rFont val="Calibri"/>
      </rPr>
      <t xml:space="preserve">
</t>
    </r>
    <r>
      <rPr>
        <sz val="11"/>
        <color rgb="FF000000"/>
        <rFont val="Calibri"/>
      </rPr>
      <t>1. From the Admin Console Landing Screen, navigate to Server Security &gt;&gt; Sandbox Security.</t>
    </r>
    <r>
      <rPr>
        <sz val="11"/>
        <color rgb="FF000000"/>
        <rFont val="Calibri"/>
      </rPr>
      <t xml:space="preserve">
</t>
    </r>
    <r>
      <rPr>
        <sz val="11"/>
        <color rgb="FF000000"/>
        <rFont val="Calibri"/>
      </rPr>
      <t>2. The Administrator Console must have a sandbox separate from the other hosted applications.</t>
    </r>
    <r>
      <rPr>
        <sz val="11"/>
        <color rgb="FF000000"/>
        <rFont val="Calibri"/>
      </rPr>
      <t xml:space="preserve">
</t>
    </r>
    <r>
      <rPr>
        <sz val="11"/>
        <color rgb="FF000000"/>
        <rFont val="Calibri"/>
      </rPr>
      <t>If there are no sandboxes implemented for the Administrator Console, this is a finding.</t>
    </r>
    <r>
      <rPr>
        <sz val="11"/>
        <color rgb="FF000000"/>
        <rFont val="Calibri"/>
      </rPr>
      <t xml:space="preserve">
</t>
    </r>
    <r>
      <rPr>
        <sz val="11"/>
        <color rgb="FF000000"/>
        <rFont val="Calibri"/>
      </rPr>
      <t xml:space="preserve">3. Sandboxes must be set up for all other hosted applications. </t>
    </r>
    <r>
      <rPr>
        <sz val="11"/>
        <color rgb="FF000000"/>
        <rFont val="Calibri"/>
      </rPr>
      <t xml:space="preserve">
</t>
    </r>
    <r>
      <rPr>
        <sz val="11"/>
        <color rgb="FF000000"/>
        <rFont val="Calibri"/>
      </rPr>
      <t>If there are no sandboxes implemented for other hosted applications, this is a finding.</t>
    </r>
    <r>
      <rPr>
        <sz val="11"/>
        <color rgb="FF000000"/>
        <rFont val="Calibri"/>
      </rPr>
      <t xml:space="preserve">
</t>
    </r>
    <r>
      <rPr>
        <sz val="11"/>
        <color rgb="FF000000"/>
        <rFont val="Calibri"/>
      </rPr>
      <t>If the "Enable ColdFusion Sandbox Security" is not checked, this is a finding.</t>
    </r>
  </si>
  <si>
    <t>V-279066</t>
  </si>
  <si>
    <r>
      <rPr>
        <sz val="11"/>
        <rFont val="Calibri"/>
      </rPr>
      <t>ColdFusion must separate the hosted application from the web server.</t>
    </r>
  </si>
  <si>
    <r>
      <rPr>
        <sz val="11"/>
        <color rgb="FF000000"/>
        <rFont val="Calibri"/>
      </rPr>
      <t>If a separate web server is used for hosted applications, requirement is Not Applicable.</t>
    </r>
    <r>
      <rPr>
        <sz val="11"/>
        <color rgb="FF000000"/>
        <rFont val="Calibri"/>
      </rPr>
      <t xml:space="preserve">
</t>
    </r>
    <r>
      <rPr>
        <sz val="11"/>
        <color rgb="FF000000"/>
        <rFont val="Calibri"/>
      </rPr>
      <t>1. Set up the web server.</t>
    </r>
    <r>
      <rPr>
        <sz val="11"/>
        <color rgb="FF000000"/>
        <rFont val="Calibri"/>
      </rPr>
      <t xml:space="preserve">
</t>
    </r>
    <r>
      <rPr>
        <sz val="11"/>
        <color rgb="FF000000"/>
        <rFont val="Calibri"/>
      </rPr>
      <t>For Linux:</t>
    </r>
    <r>
      <rPr>
        <sz val="11"/>
        <color rgb="FF000000"/>
        <rFont val="Calibri"/>
      </rPr>
      <t xml:space="preserve">
</t>
    </r>
    <r>
      <rPr>
        <sz val="11"/>
        <color rgb="FF000000"/>
        <rFont val="Calibri"/>
      </rPr>
      <t>Execute the Web Server Configuration tool. In the ColdFusion install folder, find:</t>
    </r>
    <r>
      <rPr>
        <sz val="11"/>
        <color rgb="FF000000"/>
        <rFont val="Calibri"/>
      </rPr>
      <t xml:space="preserve">
</t>
    </r>
    <r>
      <rPr>
        <sz val="11"/>
        <color rgb="FF000000"/>
        <rFont val="Calibri"/>
      </rPr>
      <t xml:space="preserve">&lt;ColdFusion_Installation_Directory&gt; /cfusion/runtime/bin/wsconfig </t>
    </r>
    <r>
      <rPr>
        <sz val="11"/>
        <color rgb="FF000000"/>
        <rFont val="Calibri"/>
      </rPr>
      <t xml:space="preserve">
</t>
    </r>
    <r>
      <rPr>
        <sz val="11"/>
        <color rgb="FF000000"/>
        <rFont val="Calibri"/>
      </rPr>
      <t>For Windows:</t>
    </r>
    <r>
      <rPr>
        <sz val="11"/>
        <color rgb="FF000000"/>
        <rFont val="Calibri"/>
      </rPr>
      <t xml:space="preserve">
</t>
    </r>
    <r>
      <rPr>
        <sz val="11"/>
        <color rgb="FF000000"/>
        <rFont val="Calibri"/>
      </rPr>
      <t>In the ColdFusion install folder, find:</t>
    </r>
    <r>
      <rPr>
        <sz val="11"/>
        <color rgb="FF000000"/>
        <rFont val="Calibri"/>
      </rPr>
      <t xml:space="preserve">
</t>
    </r>
    <r>
      <rPr>
        <sz val="11"/>
        <color rgb="FF000000"/>
        <rFont val="Calibri"/>
      </rPr>
      <t>&lt;ColdFusion_Installation_Directory&gt; \cfusion\runtime\bin\wsconfig.exe</t>
    </r>
    <r>
      <rPr>
        <sz val="11"/>
        <color rgb="FF000000"/>
        <rFont val="Calibri"/>
      </rPr>
      <t xml:space="preserve">
</t>
    </r>
    <r>
      <rPr>
        <sz val="11"/>
        <color rgb="FF000000"/>
        <rFont val="Calibri"/>
      </rPr>
      <t>2. In the tool, click "Add".</t>
    </r>
    <r>
      <rPr>
        <sz val="11"/>
        <color rgb="FF000000"/>
        <rFont val="Calibri"/>
      </rPr>
      <t xml:space="preserve">
</t>
    </r>
    <r>
      <rPr>
        <sz val="11"/>
        <color rgb="FF000000"/>
        <rFont val="Calibri"/>
      </rPr>
      <t>3. Provide the application server host, instance, and cluster.</t>
    </r>
    <r>
      <rPr>
        <sz val="11"/>
        <color rgb="FF000000"/>
        <rFont val="Calibri"/>
      </rPr>
      <t xml:space="preserve">
</t>
    </r>
    <r>
      <rPr>
        <sz val="11"/>
        <color rgb="FF000000"/>
        <rFont val="Calibri"/>
      </rPr>
      <t>4. Enter the appropriate Web Server Properties.</t>
    </r>
    <r>
      <rPr>
        <sz val="11"/>
        <color rgb="FF000000"/>
        <rFont val="Calibri"/>
      </rPr>
      <t xml:space="preserve">
</t>
    </r>
    <r>
      <rPr>
        <sz val="11"/>
        <color rgb="FF000000"/>
        <rFont val="Calibri"/>
      </rPr>
      <t>5. Select "OK".</t>
    </r>
    <r>
      <rPr>
        <sz val="11"/>
        <color rgb="FF000000"/>
        <rFont val="Calibri"/>
      </rPr>
      <t xml:space="preserve">
</t>
    </r>
    <r>
      <rPr>
        <sz val="11"/>
        <color rgb="FF000000"/>
        <rFont val="Calibri"/>
      </rPr>
      <t>6. Set up separate instances.</t>
    </r>
    <r>
      <rPr>
        <sz val="11"/>
        <color rgb="FF000000"/>
        <rFont val="Calibri"/>
      </rPr>
      <t xml:space="preserve">
</t>
    </r>
    <r>
      <rPr>
        <sz val="11"/>
        <color rgb="FF000000"/>
        <rFont val="Calibri"/>
      </rPr>
      <t>a. From the Admin Console Landing Screen, navigate to Enterprise Manager &gt;&gt; Instance Manager.</t>
    </r>
    <r>
      <rPr>
        <sz val="11"/>
        <color rgb="FF000000"/>
        <rFont val="Calibri"/>
      </rPr>
      <t xml:space="preserve">
</t>
    </r>
    <r>
      <rPr>
        <sz val="11"/>
        <color rgb="FF000000"/>
        <rFont val="Calibri"/>
      </rPr>
      <t>b. Select "Add New Instance".</t>
    </r>
    <r>
      <rPr>
        <sz val="11"/>
        <color rgb="FF000000"/>
        <rFont val="Calibri"/>
      </rPr>
      <t xml:space="preserve">
</t>
    </r>
    <r>
      <rPr>
        <sz val="11"/>
        <color rgb="FF000000"/>
        <rFont val="Calibri"/>
      </rPr>
      <t>c. Enter a server name.</t>
    </r>
    <r>
      <rPr>
        <sz val="11"/>
        <color rgb="FF000000"/>
        <rFont val="Calibri"/>
      </rPr>
      <t xml:space="preserve">
</t>
    </r>
    <r>
      <rPr>
        <sz val="11"/>
        <color rgb="FF000000"/>
        <rFont val="Calibri"/>
      </rPr>
      <t>d. Choose a directory.</t>
    </r>
    <r>
      <rPr>
        <sz val="11"/>
        <color rgb="FF000000"/>
        <rFont val="Calibri"/>
      </rPr>
      <t xml:space="preserve">
</t>
    </r>
    <r>
      <rPr>
        <sz val="11"/>
        <color rgb="FF000000"/>
        <rFont val="Calibri"/>
      </rPr>
      <t>e. Select "Submit".</t>
    </r>
  </si>
  <si>
    <r>
      <rPr>
        <sz val="11"/>
        <color rgb="FF000000"/>
        <rFont val="Calibri"/>
      </rPr>
      <t>Separating hosted ColdFusion applications from the web server is critical for enforcing strong access control and minimizing the risk of unauthorized access to sensitive server components. When hosted applications and the web server operate within the same execution context or process space, vulnerabilities in one can directly compromise the other.</t>
    </r>
    <r>
      <rPr>
        <sz val="11"/>
        <color rgb="FF000000"/>
        <rFont val="Calibri"/>
      </rPr>
      <t xml:space="preserve">
</t>
    </r>
    <r>
      <rPr>
        <sz val="11"/>
        <color rgb="FF000000"/>
        <rFont val="Calibri"/>
      </rPr>
      <t>Separating the hosted application logic from the core web server components limits the application's access to only the resources it requires. This containment ensures that application-level vulnerabilities cannot be easily escalated to affect the broader server environment. It also allows for more granular security controls, input validation, and auditing.</t>
    </r>
    <r>
      <rPr>
        <sz val="11"/>
        <color rgb="FF000000"/>
        <rFont val="Calibri"/>
      </rPr>
      <t xml:space="preserve">
</t>
    </r>
    <r>
      <rPr>
        <sz val="11"/>
        <color rgb="FF000000"/>
        <rFont val="Calibri"/>
      </rPr>
      <t>This separation supports defense-in-depth by establishing clear trust boundaries between application and server functions. It enforces the principle of least privilege, protects critical infrastructure from exploitation.</t>
    </r>
  </si>
  <si>
    <r>
      <rPr>
        <sz val="11"/>
        <color rgb="FF000000"/>
        <rFont val="Calibri"/>
      </rPr>
      <t>If a separate web server is used for hosted applications, requirement is Not Applicable.</t>
    </r>
    <r>
      <rPr>
        <sz val="11"/>
        <color rgb="FF000000"/>
        <rFont val="Calibri"/>
      </rPr>
      <t xml:space="preserve">
</t>
    </r>
    <r>
      <rPr>
        <sz val="11"/>
        <color rgb="FF000000"/>
        <rFont val="Calibri"/>
      </rPr>
      <t>1. From the Admin Console Landing Screen., navigate to Enterprise Manager &gt;&gt; Instance Manager.</t>
    </r>
    <r>
      <rPr>
        <sz val="11"/>
        <color rgb="FF000000"/>
        <rFont val="Calibri"/>
      </rPr>
      <t xml:space="preserve">
</t>
    </r>
    <r>
      <rPr>
        <sz val="11"/>
        <color rgb="FF000000"/>
        <rFont val="Calibri"/>
      </rPr>
      <t>If all of the hosted applications have their own instance(s) under "Available Servers", this is not a finding.</t>
    </r>
    <r>
      <rPr>
        <sz val="11"/>
        <color rgb="FF000000"/>
        <rFont val="Calibri"/>
      </rPr>
      <t xml:space="preserve">
</t>
    </r>
    <r>
      <rPr>
        <sz val="11"/>
        <color rgb="FF000000"/>
        <rFont val="Calibri"/>
      </rPr>
      <t>If neither web servers nor separate instances are being used, this is a finding.</t>
    </r>
  </si>
  <si>
    <t>V-279067</t>
  </si>
  <si>
    <r>
      <rPr>
        <sz val="11"/>
        <rFont val="Calibri"/>
      </rPr>
      <t>ColdFusion must be configured to mutually authenticate connecting proxies and load balancers.</t>
    </r>
  </si>
  <si>
    <r>
      <rPr>
        <sz val="11"/>
        <color rgb="FF000000"/>
        <rFont val="Calibri"/>
      </rPr>
      <t>Configure SSL Certificate.</t>
    </r>
    <r>
      <rPr>
        <sz val="11"/>
        <color rgb="FF000000"/>
        <rFont val="Calibri"/>
      </rPr>
      <t xml:space="preserve">
</t>
    </r>
    <r>
      <rPr>
        <sz val="11"/>
        <color rgb="FF000000"/>
        <rFont val="Calibri"/>
      </rPr>
      <t>For server.xml:</t>
    </r>
    <r>
      <rPr>
        <sz val="11"/>
        <color rgb="FF000000"/>
        <rFont val="Calibri"/>
      </rPr>
      <t xml:space="preserve">
</t>
    </r>
    <r>
      <rPr>
        <sz val="11"/>
        <color rgb="FF000000"/>
        <rFont val="Calibri"/>
      </rPr>
      <t xml:space="preserve">1.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2. Before making changes, back up the file to prevent accidental misconfiguration.</t>
    </r>
    <r>
      <rPr>
        <sz val="11"/>
        <color rgb="FF000000"/>
        <rFont val="Calibri"/>
      </rPr>
      <t xml:space="preserve">
</t>
    </r>
    <r>
      <rPr>
        <sz val="11"/>
        <color rgb="FF000000"/>
        <rFont val="Calibri"/>
      </rPr>
      <t>3. Open server.xml in a text editor with administrative privileges.</t>
    </r>
    <r>
      <rPr>
        <sz val="11"/>
        <color rgb="FF000000"/>
        <rFont val="Calibri"/>
      </rPr>
      <t xml:space="preserve">
</t>
    </r>
    <r>
      <rPr>
        <sz val="11"/>
        <color rgb="FF000000"/>
        <rFont val="Calibri"/>
      </rPr>
      <t>For web.xml:</t>
    </r>
    <r>
      <rPr>
        <sz val="11"/>
        <color rgb="FF000000"/>
        <rFont val="Calibri"/>
      </rPr>
      <t xml:space="preserve">
</t>
    </r>
    <r>
      <rPr>
        <sz val="11"/>
        <color rgb="FF000000"/>
        <rFont val="Calibri"/>
      </rPr>
      <t xml:space="preserve">1. For each ColdFusion instance, navigate to: </t>
    </r>
    <r>
      <rPr>
        <sz val="11"/>
        <color rgb="FF000000"/>
        <rFont val="Calibri"/>
      </rPr>
      <t xml:space="preserve">
</t>
    </r>
    <r>
      <rPr>
        <sz val="11"/>
        <color rgb="FF000000"/>
        <rFont val="Calibri"/>
      </rPr>
      <t>&lt;ColdFusion_Installation_Directory&gt;\cfusion\runtime\conf\web.xml</t>
    </r>
    <r>
      <rPr>
        <sz val="11"/>
        <color rgb="FF000000"/>
        <rFont val="Calibri"/>
      </rPr>
      <t xml:space="preserve">
</t>
    </r>
    <r>
      <rPr>
        <sz val="11"/>
        <color rgb="FF000000"/>
        <rFont val="Calibri"/>
      </rPr>
      <t>2. Before making changes, back up the file to prevent accidental misconfiguration.</t>
    </r>
    <r>
      <rPr>
        <sz val="11"/>
        <color rgb="FF000000"/>
        <rFont val="Calibri"/>
      </rPr>
      <t xml:space="preserve">
</t>
    </r>
    <r>
      <rPr>
        <sz val="11"/>
        <color rgb="FF000000"/>
        <rFont val="Calibri"/>
      </rPr>
      <t>3. Open web.xml in a text editor with administrative privileges.</t>
    </r>
    <r>
      <rPr>
        <sz val="11"/>
        <color rgb="FF000000"/>
        <rFont val="Calibri"/>
      </rPr>
      <t xml:space="preserve">
</t>
    </r>
    <r>
      <rPr>
        <sz val="11"/>
        <color rgb="FF000000"/>
        <rFont val="Calibri"/>
      </rPr>
      <t>4. Ensure the &lt;login-config&gt;&lt;auth-method&gt;CLIENT-CERT&lt;/auth-method&gt;&lt;/login-config&gt; is present under the web-app tag.</t>
    </r>
    <r>
      <rPr>
        <sz val="11"/>
        <color rgb="FF000000"/>
        <rFont val="Calibri"/>
      </rPr>
      <t xml:space="preserve">
</t>
    </r>
    <r>
      <rPr>
        <sz val="11"/>
        <color rgb="FF000000"/>
        <rFont val="Calibri"/>
      </rPr>
      <t>5. Save and close the file. Restart ColdFusion to apply the changes.</t>
    </r>
  </si>
  <si>
    <r>
      <rPr>
        <sz val="11"/>
        <color rgb="FF000000"/>
        <rFont val="Calibri"/>
      </rPr>
      <t>Mutual authentication between connecting proxies, application servers, or gateways is essential for ensuring secure communication and preventing unauthorized access. Without mutual authentication, there is a risk that an attacker could impersonate a trusted component, leading to potential data breaches and other security incidents. Mutual authentication helps verify the identities of both parties involved in the communication, ensuring that only trusted entities can interact with ColdFusion. This process involves the exchange of certificates and the validation of these certificates against a trusted certificate authority. By implementing mutual authentication, ColdFusion can establish a secure and trusted communication channel, protect sensitive data and maintain the integrity of the system. Therefore, it is crucial to configure ColdFusion to mutually authenticate all connecting proxies, application servers, or gateways to enhance security and prevent unauthorized access.</t>
    </r>
  </si>
  <si>
    <r>
      <rPr>
        <sz val="11"/>
        <color rgb="FF000000"/>
        <rFont val="Calibri"/>
      </rPr>
      <t>Validate SSL Certificate.</t>
    </r>
    <r>
      <rPr>
        <sz val="11"/>
        <color rgb="FF000000"/>
        <rFont val="Calibri"/>
      </rPr>
      <t xml:space="preserve">
</t>
    </r>
    <r>
      <rPr>
        <sz val="11"/>
        <color rgb="FF000000"/>
        <rFont val="Calibri"/>
      </rPr>
      <t>1. Identify any proxy servers or load balancers that provide services for the Tomcat server. If there are no load balancers or proxies in use, this is not a finding.</t>
    </r>
    <r>
      <rPr>
        <sz val="11"/>
        <color rgb="FF000000"/>
        <rFont val="Calibri"/>
      </rPr>
      <t xml:space="preserve">
</t>
    </r>
    <r>
      <rPr>
        <sz val="11"/>
        <color rgb="FF000000"/>
        <rFont val="Calibri"/>
      </rPr>
      <t xml:space="preserve">2. Identify each ColdFusion IP address that is served by a load balancer or proxy. Locate the configuration file.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3. Open the server.xml file in a text editor and review each &lt;Connector&gt; element for the address setting and the clientAuth setting.</t>
    </r>
    <r>
      <rPr>
        <sz val="11"/>
        <color rgb="FF000000"/>
        <rFont val="Calibri"/>
      </rPr>
      <t xml:space="preserve">
</t>
    </r>
    <r>
      <rPr>
        <sz val="11"/>
        <color rgb="FF000000"/>
        <rFont val="Calibri"/>
      </rPr>
      <t>If a connector has a configured IP address that is proxied or load balanced and the clientAuth setting is not "true", this is a finding.</t>
    </r>
    <r>
      <rPr>
        <sz val="11"/>
        <color rgb="FF000000"/>
        <rFont val="Calibri"/>
      </rPr>
      <t xml:space="preserve">
</t>
    </r>
    <r>
      <rPr>
        <sz val="11"/>
        <color rgb="FF000000"/>
        <rFont val="Calibri"/>
      </rPr>
      <t xml:space="preserve">4. Locate the configuration file. For each ColdFusion instance, navigate to: </t>
    </r>
    <r>
      <rPr>
        <sz val="11"/>
        <color rgb="FF000000"/>
        <rFont val="Calibri"/>
      </rPr>
      <t xml:space="preserve">
</t>
    </r>
    <r>
      <rPr>
        <sz val="11"/>
        <color rgb="FF000000"/>
        <rFont val="Calibri"/>
      </rPr>
      <t>&lt;ColdFusion_Installation_Directory&gt;\cfusion\runtime\conf\web.xml</t>
    </r>
    <r>
      <rPr>
        <sz val="11"/>
        <color rgb="FF000000"/>
        <rFont val="Calibri"/>
      </rPr>
      <t xml:space="preserve">
</t>
    </r>
    <r>
      <rPr>
        <sz val="11"/>
        <color rgb="FF000000"/>
        <rFont val="Calibri"/>
      </rPr>
      <t>5. Open the web.xml file in a text editor.</t>
    </r>
    <r>
      <rPr>
        <sz val="11"/>
        <color rgb="FF000000"/>
        <rFont val="Calibri"/>
      </rPr>
      <t xml:space="preserve">
</t>
    </r>
    <r>
      <rPr>
        <sz val="11"/>
        <color rgb="FF000000"/>
        <rFont val="Calibri"/>
      </rPr>
      <t>If "&lt;login-config&gt;&lt;auth-method&gt;CLIENT-CERT&lt;/auth-method&gt;&lt;/login-config&gt;" is not present under the web-app tag, this is a finding.</t>
    </r>
  </si>
  <si>
    <t>V-279068</t>
  </si>
  <si>
    <r>
      <rPr>
        <sz val="11"/>
        <rFont val="Calibri"/>
      </rPr>
      <t>ColdFusion must generate a unique session identifier using a FIPS 140-2/140-3 or higher approved random number generator.</t>
    </r>
  </si>
  <si>
    <r>
      <rPr>
        <sz val="11"/>
        <color rgb="FF000000"/>
        <rFont val="Calibri"/>
      </rPr>
      <t>Configure the random number generator for generating session identifiers.</t>
    </r>
    <r>
      <rPr>
        <sz val="11"/>
        <color rgb="FF000000"/>
        <rFont val="Calibri"/>
      </rPr>
      <t xml:space="preserve">
</t>
    </r>
    <r>
      <rPr>
        <sz val="11"/>
        <color rgb="FF000000"/>
        <rFont val="Calibri"/>
      </rPr>
      <t>1. Open the java.security file located at: &lt;ColdFusion_Installation_Directory&gt;\jre\conf\security\java.security</t>
    </r>
    <r>
      <rPr>
        <sz val="11"/>
        <color rgb="FF000000"/>
        <rFont val="Calibri"/>
      </rPr>
      <t xml:space="preserve">
</t>
    </r>
    <r>
      <rPr>
        <sz val="11"/>
        <color rgb="FF000000"/>
        <rFont val="Calibri"/>
      </rPr>
      <t>2. Locate or add the securerandom.strongAlgorithms property and configure it to use a FIPS-approved RNG. For example:</t>
    </r>
    <r>
      <rPr>
        <sz val="11"/>
        <color rgb="FF000000"/>
        <rFont val="Calibri"/>
      </rPr>
      <t xml:space="preserve">
</t>
    </r>
    <r>
      <rPr>
        <sz val="11"/>
        <color rgb="FF000000"/>
        <rFont val="Calibri"/>
      </rPr>
      <t>securerandom.strongAlgorithms=DRBG:SUN</t>
    </r>
    <r>
      <rPr>
        <sz val="11"/>
        <color rgb="FF000000"/>
        <rFont val="Calibri"/>
      </rPr>
      <t xml:space="preserve">
</t>
    </r>
    <r>
      <rPr>
        <sz val="11"/>
        <color rgb="FF000000"/>
        <rFont val="Calibri"/>
      </rPr>
      <t>3. Save the file and restart ColdFusion to apply changes.</t>
    </r>
  </si>
  <si>
    <r>
      <rPr>
        <sz val="11"/>
        <color rgb="FF000000"/>
        <rFont val="Calibri"/>
      </rPr>
      <t>ColdFusion uses session IDs to communicate between modules or applications within ColdFusion and between ColdFusion and users. The session ID allows the application to track the communications along with credentials that may have been used to authenticate users or modules.</t>
    </r>
    <r>
      <rPr>
        <sz val="11"/>
        <color rgb="FF000000"/>
        <rFont val="Calibri"/>
      </rPr>
      <t xml:space="preserve">
</t>
    </r>
    <r>
      <rPr>
        <sz val="11"/>
        <color rgb="FF000000"/>
        <rFont val="Calibri"/>
      </rPr>
      <t>Unique session IDs are the opposite of sequentially generated session IDs which can be easily guessed by an attacker. Unique session identifiers help to reduce predictability of said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</si>
  <si>
    <r>
      <rPr>
        <sz val="11"/>
        <color rgb="FF000000"/>
        <rFont val="Calibri"/>
      </rPr>
      <t>Review the random number generator for generating session identifiers.</t>
    </r>
    <r>
      <rPr>
        <sz val="11"/>
        <color rgb="FF000000"/>
        <rFont val="Calibri"/>
      </rPr>
      <t xml:space="preserve">
</t>
    </r>
    <r>
      <rPr>
        <sz val="11"/>
        <color rgb="FF000000"/>
        <rFont val="Calibri"/>
      </rPr>
      <t>1. Locate the java.security file for the Java Runtime Environment (JRE) used by ColdFusion located at:</t>
    </r>
    <r>
      <rPr>
        <sz val="11"/>
        <color rgb="FF000000"/>
        <rFont val="Calibri"/>
      </rPr>
      <t xml:space="preserve">
</t>
    </r>
    <r>
      <rPr>
        <sz val="11"/>
        <color rgb="FF000000"/>
        <rFont val="Calibri"/>
      </rPr>
      <t xml:space="preserve"> &lt;ColdFusion_Installation_Directory&gt;\jre\conf\security\java.security</t>
    </r>
    <r>
      <rPr>
        <sz val="11"/>
        <color rgb="FF000000"/>
        <rFont val="Calibri"/>
      </rPr>
      <t xml:space="preserve">
</t>
    </r>
    <r>
      <rPr>
        <sz val="11"/>
        <color rgb="FF000000"/>
        <rFont val="Calibri"/>
      </rPr>
      <t>2. Open the java.security file in a text editor.</t>
    </r>
    <r>
      <rPr>
        <sz val="11"/>
        <color rgb="FF000000"/>
        <rFont val="Calibri"/>
      </rPr>
      <t xml:space="preserve">
</t>
    </r>
    <r>
      <rPr>
        <sz val="11"/>
        <color rgb="FF000000"/>
        <rFont val="Calibri"/>
      </rPr>
      <t>3. Locate the following setting:</t>
    </r>
    <r>
      <rPr>
        <sz val="11"/>
        <color rgb="FF000000"/>
        <rFont val="Calibri"/>
      </rPr>
      <t xml:space="preserve">
</t>
    </r>
    <r>
      <rPr>
        <sz val="11"/>
        <color rgb="FF000000"/>
        <rFont val="Calibri"/>
      </rPr>
      <t>securerandom.strongAlgorithms</t>
    </r>
    <r>
      <rPr>
        <sz val="11"/>
        <color rgb="FF000000"/>
        <rFont val="Calibri"/>
      </rPr>
      <t xml:space="preserve">
</t>
    </r>
    <r>
      <rPr>
        <sz val="11"/>
        <color rgb="FF000000"/>
        <rFont val="Calibri"/>
      </rPr>
      <t>4. Verify that the value includes a FIPS 140-2/140-3 or higher approved random number generator. For example:</t>
    </r>
    <r>
      <rPr>
        <sz val="11"/>
        <color rgb="FF000000"/>
        <rFont val="Calibri"/>
      </rPr>
      <t xml:space="preserve">
</t>
    </r>
    <r>
      <rPr>
        <sz val="11"/>
        <color rgb="FF000000"/>
        <rFont val="Calibri"/>
      </rPr>
      <t>securerandom.strongAlgorithms=DRBG:SUN</t>
    </r>
    <r>
      <rPr>
        <sz val="11"/>
        <color rgb="FF000000"/>
        <rFont val="Calibri"/>
      </rPr>
      <t xml:space="preserve">
</t>
    </r>
    <r>
      <rPr>
        <sz val="11"/>
        <color rgb="FF000000"/>
        <rFont val="Calibri"/>
      </rPr>
      <t>If the securerandom.strongAlgorithms setting does not exist or does not specify a FIPS 140-2/140-3 or higher approved algorithm, this is a finding.</t>
    </r>
  </si>
  <si>
    <t>V-279069</t>
  </si>
  <si>
    <r>
      <rPr>
        <sz val="11"/>
        <rFont val="Calibri"/>
      </rPr>
      <t>ColdFusion systems must provide clustering.</t>
    </r>
  </si>
  <si>
    <r>
      <rPr>
        <sz val="11"/>
        <color rgb="FF000000"/>
        <rFont val="Calibri"/>
      </rPr>
      <t>If using an external load balancer, configure and associate multiple servers behind the load balancer to ensure redundancy and high availability.</t>
    </r>
    <r>
      <rPr>
        <sz val="11"/>
        <color rgb="FF000000"/>
        <rFont val="Calibri"/>
      </rPr>
      <t xml:space="preserve">
</t>
    </r>
    <r>
      <rPr>
        <sz val="11"/>
        <color rgb="FF000000"/>
        <rFont val="Calibri"/>
      </rPr>
      <t>1. Confirm that the load balancer distributes traffic across all configured servers. If using ColdFusion clustering capabilities, from the Admin Console Landing Screen, navigate to Enterprise Manager &gt;&gt; Cluster Manager.</t>
    </r>
    <r>
      <rPr>
        <sz val="11"/>
        <color rgb="FF000000"/>
        <rFont val="Calibri"/>
      </rPr>
      <t xml:space="preserve">
</t>
    </r>
    <r>
      <rPr>
        <sz val="11"/>
        <color rgb="FF000000"/>
        <rFont val="Calibri"/>
      </rPr>
      <t>2. Enter a Cluster Name and click "Add".</t>
    </r>
    <r>
      <rPr>
        <sz val="11"/>
        <color rgb="FF000000"/>
        <rFont val="Calibri"/>
      </rPr>
      <t xml:space="preserve">
</t>
    </r>
    <r>
      <rPr>
        <sz val="11"/>
        <color rgb="FF000000"/>
        <rFont val="Calibri"/>
      </rPr>
      <t>3. Under "Actions", click the Edit icon for the new cluster.</t>
    </r>
    <r>
      <rPr>
        <sz val="11"/>
        <color rgb="FF000000"/>
        <rFont val="Calibri"/>
      </rPr>
      <t xml:space="preserve">
</t>
    </r>
    <r>
      <rPr>
        <sz val="11"/>
        <color rgb="FF000000"/>
        <rFont val="Calibri"/>
      </rPr>
      <t>4. Add the required servers to the cluster configuration.</t>
    </r>
    <r>
      <rPr>
        <sz val="11"/>
        <color rgb="FF000000"/>
        <rFont val="Calibri"/>
      </rPr>
      <t xml:space="preserve">
</t>
    </r>
    <r>
      <rPr>
        <sz val="11"/>
        <color rgb="FF000000"/>
        <rFont val="Calibri"/>
      </rPr>
      <t>5. Click "Submit" to save the cluster.</t>
    </r>
    <r>
      <rPr>
        <sz val="11"/>
        <color rgb="FF000000"/>
        <rFont val="Calibri"/>
      </rPr>
      <t xml:space="preserve">
</t>
    </r>
    <r>
      <rPr>
        <sz val="11"/>
        <color rgb="FF000000"/>
        <rFont val="Calibri"/>
      </rPr>
      <t>6. Edit an Existing Cluster (if applicable). Under "Actions", click the Edit icon next to the existing cluster.</t>
    </r>
    <r>
      <rPr>
        <sz val="11"/>
        <color rgb="FF000000"/>
        <rFont val="Calibri"/>
      </rPr>
      <t xml:space="preserve">
</t>
    </r>
    <r>
      <rPr>
        <sz val="11"/>
        <color rgb="FF000000"/>
        <rFont val="Calibri"/>
      </rPr>
      <t>7. Add additional servers to ensure the cluster contains more than one server.</t>
    </r>
    <r>
      <rPr>
        <sz val="11"/>
        <color rgb="FF000000"/>
        <rFont val="Calibri"/>
      </rPr>
      <t xml:space="preserve">
</t>
    </r>
    <r>
      <rPr>
        <sz val="11"/>
        <color rgb="FF000000"/>
        <rFont val="Calibri"/>
      </rPr>
      <t>8. Click "Submit" to update the configuration.</t>
    </r>
  </si>
  <si>
    <r>
      <rPr>
        <sz val="11"/>
        <color rgb="FF000000"/>
        <rFont val="Calibri"/>
      </rPr>
      <t>Clustering enables ColdFusion to distribute workloads across multiple application server instances, providing load balancing, session replication, and failover capabilities. Without clustering, ColdFusion operates as a single point of failure.</t>
    </r>
    <r>
      <rPr>
        <sz val="11"/>
        <color rgb="FF000000"/>
        <rFont val="Calibri"/>
      </rPr>
      <t xml:space="preserve">
</t>
    </r>
    <r>
      <rPr>
        <sz val="11"/>
        <color rgb="FF000000"/>
        <rFont val="Calibri"/>
      </rPr>
      <t>Clustering ensures service continuity by allowing traffic to be rerouted to healthy nodes in the event of a failure. It also enhances performance by distributing resource-intensive operations across multiple servers, reducing response times and increasing application scalability. This capability supports the organization's high availability and disaster recovery objectives by reducing the risk of downtime or service degradation.</t>
    </r>
    <r>
      <rPr>
        <sz val="11"/>
        <color rgb="FF000000"/>
        <rFont val="Calibri"/>
      </rPr>
      <t xml:space="preserve">
</t>
    </r>
    <r>
      <rPr>
        <sz val="11"/>
        <color rgb="FF000000"/>
        <rFont val="Calibri"/>
      </rPr>
      <t>Clustering supports secure session management by enabling session failover and persistence. This helps maintain user experience and security during node transitions, ensuring continuity of authenticated sessions without requiring users to reauthenticate.</t>
    </r>
    <r>
      <rPr>
        <sz val="11"/>
        <color rgb="FF000000"/>
        <rFont val="Calibri"/>
      </rPr>
      <t xml:space="preserve">
</t>
    </r>
    <r>
      <rPr>
        <sz val="11"/>
        <color rgb="FF000000"/>
        <rFont val="Calibri"/>
      </rPr>
      <t>ColdFusion must be capable of supporting clustering to meet enterprise availability requirements, enable horizontal scaling, and ensure that critical applications remain resilient under varying load and failure conditions.</t>
    </r>
    <r>
      <rPr>
        <sz val="11"/>
        <color rgb="FF000000"/>
        <rFont val="Calibri"/>
      </rPr>
      <t xml:space="preserve">
</t>
    </r>
    <r>
      <rPr>
        <sz val="11"/>
        <color rgb="FF000000"/>
        <rFont val="Calibri"/>
      </rPr>
      <t>Satisfies: SRG-APP-000225-AS-000154, SRG-APP-000435-AS-000069</t>
    </r>
  </si>
  <si>
    <r>
      <rPr>
        <sz val="11"/>
        <color rgb="FF000000"/>
        <rFont val="Calibri"/>
      </rPr>
      <t>Verify that systems are configured to support redundancy through clustering or load balancing.</t>
    </r>
    <r>
      <rPr>
        <sz val="11"/>
        <color rgb="FF000000"/>
        <rFont val="Calibri"/>
      </rPr>
      <t xml:space="preserve">
</t>
    </r>
    <r>
      <rPr>
        <sz val="11"/>
        <color rgb="FF000000"/>
        <rFont val="Calibri"/>
      </rPr>
      <t>1. Confirm whether the system is designated as mission critical and requires high availability.</t>
    </r>
    <r>
      <rPr>
        <sz val="11"/>
        <color rgb="FF000000"/>
        <rFont val="Calibri"/>
      </rPr>
      <t xml:space="preserve">
</t>
    </r>
    <r>
      <rPr>
        <sz val="11"/>
        <color rgb="FF000000"/>
        <rFont val="Calibri"/>
      </rPr>
      <t>2. From the Admin Console Landing Screen, navigate to Enterprise Manager &gt;&gt; Cluster Manager.</t>
    </r>
    <r>
      <rPr>
        <sz val="11"/>
        <color rgb="FF000000"/>
        <rFont val="Calibri"/>
      </rPr>
      <t xml:space="preserve">
</t>
    </r>
    <r>
      <rPr>
        <sz val="11"/>
        <color rgb="FF000000"/>
        <rFont val="Calibri"/>
      </rPr>
      <t>3. Verify clusters are defined and each cluster includes more than one server.</t>
    </r>
    <r>
      <rPr>
        <sz val="11"/>
        <color rgb="FF000000"/>
        <rFont val="Calibri"/>
      </rPr>
      <t xml:space="preserve">
</t>
    </r>
    <r>
      <rPr>
        <sz val="11"/>
        <color rgb="FF000000"/>
        <rFont val="Calibri"/>
      </rPr>
      <t>4. If no clusters are defined or a cluster contains only one server, interview the system administrator to determine whether the server is part of an external load balancer configuration.</t>
    </r>
    <r>
      <rPr>
        <sz val="11"/>
        <color rgb="FF000000"/>
        <rFont val="Calibri"/>
      </rPr>
      <t xml:space="preserve">
</t>
    </r>
    <r>
      <rPr>
        <sz val="11"/>
        <color rgb="FF000000"/>
        <rFont val="Calibri"/>
      </rPr>
      <t>5. Verify that the load balancer includes multiple backend servers for redundancy.</t>
    </r>
    <r>
      <rPr>
        <sz val="11"/>
        <color rgb="FF000000"/>
        <rFont val="Calibri"/>
      </rPr>
      <t xml:space="preserve">
</t>
    </r>
    <r>
      <rPr>
        <sz val="11"/>
        <color rgb="FF000000"/>
        <rFont val="Calibri"/>
      </rPr>
      <t>If the system is mission critical and no clusters are configured, and the server is not part of an external load balancer with more than one backend server, this is a finding.</t>
    </r>
  </si>
  <si>
    <t>V-279070</t>
  </si>
  <si>
    <r>
      <rPr>
        <sz val="11"/>
        <rFont val="Calibri"/>
      </rPr>
      <t>ColdFusion must be configured to support integration with a third-party Security Information and Event Management (SIEM) to support notifications.</t>
    </r>
  </si>
  <si>
    <r>
      <rPr>
        <sz val="11"/>
        <color rgb="FF000000"/>
        <rFont val="Calibri"/>
      </rPr>
      <t>Configure SIEM.</t>
    </r>
    <r>
      <rPr>
        <sz val="11"/>
        <color rgb="FF000000"/>
        <rFont val="Calibri"/>
      </rPr>
      <t xml:space="preserve">
</t>
    </r>
    <r>
      <rPr>
        <sz val="11"/>
        <color rgb="FF000000"/>
        <rFont val="Calibri"/>
      </rPr>
      <t>1. Create /etc/rsyslog.d/101-&lt;instance name&gt;.conf for each of the configured ColdFusion instances with these contents, ensuring the final line points to a valid syslog server.</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module(load="imfile" PollingInterval="10") </t>
    </r>
    <r>
      <rPr>
        <sz val="11"/>
        <color rgb="FF000000"/>
        <rFont val="Calibri"/>
      </rPr>
      <t xml:space="preserve">
</t>
    </r>
    <r>
      <rPr>
        <sz val="11"/>
        <color rgb="FF000000"/>
        <rFont val="Calibri"/>
      </rPr>
      <t>cat &gt; /etc/rsyslog.d/101-cfusion.conf &lt;&lt; EOF</t>
    </r>
    <r>
      <rPr>
        <sz val="11"/>
        <color rgb="FF000000"/>
        <rFont val="Calibri"/>
      </rPr>
      <t xml:space="preserve">
</t>
    </r>
    <r>
      <rPr>
        <sz val="11"/>
        <color rgb="FF000000"/>
        <rFont val="Calibri"/>
      </rPr>
      <t>module(load="imfile" PollingInterval="10")</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File="/opt/coldfusion2023/cfusion/logs/coldfusion-out.log"</t>
    </r>
    <r>
      <rPr>
        <sz val="11"/>
        <color rgb="FF000000"/>
        <rFont val="Calibri"/>
      </rPr>
      <t xml:space="preserve">
</t>
    </r>
    <r>
      <rPr>
        <sz val="11"/>
        <color rgb="FF000000"/>
        <rFont val="Calibri"/>
      </rPr>
      <t xml:space="preserve">      Tag="coldfusion-out"</t>
    </r>
    <r>
      <rPr>
        <sz val="11"/>
        <color rgb="FF000000"/>
        <rFont val="Calibri"/>
      </rPr>
      <t xml:space="preserve">
</t>
    </r>
    <r>
      <rPr>
        <sz val="11"/>
        <color rgb="FF000000"/>
        <rFont val="Calibri"/>
      </rPr>
      <t xml:space="preserve">      Facility="cfusion")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File="/opt/coldfusion2023/cfusion/logs/coldfusion-error.log"</t>
    </r>
    <r>
      <rPr>
        <sz val="11"/>
        <color rgb="FF000000"/>
        <rFont val="Calibri"/>
      </rPr>
      <t xml:space="preserve">
</t>
    </r>
    <r>
      <rPr>
        <sz val="11"/>
        <color rgb="FF000000"/>
        <rFont val="Calibri"/>
      </rPr>
      <t xml:space="preserve">      Tag="coldfusion-error"</t>
    </r>
    <r>
      <rPr>
        <sz val="11"/>
        <color rgb="FF000000"/>
        <rFont val="Calibri"/>
      </rPr>
      <t xml:space="preserve">
</t>
    </r>
    <r>
      <rPr>
        <sz val="11"/>
        <color rgb="FF000000"/>
        <rFont val="Calibri"/>
      </rPr>
      <t xml:space="preserve">      Facility="cfusion")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File="/opt/coldfusion2023/cfusion/logs/cfpm-audit.log"</t>
    </r>
    <r>
      <rPr>
        <sz val="11"/>
        <color rgb="FF000000"/>
        <rFont val="Calibri"/>
      </rPr>
      <t xml:space="preserve">
</t>
    </r>
    <r>
      <rPr>
        <sz val="11"/>
        <color rgb="FF000000"/>
        <rFont val="Calibri"/>
      </rPr>
      <t xml:space="preserve">      Tag="cfpm-audit"</t>
    </r>
    <r>
      <rPr>
        <sz val="11"/>
        <color rgb="FF000000"/>
        <rFont val="Calibri"/>
      </rPr>
      <t xml:space="preserve">
</t>
    </r>
    <r>
      <rPr>
        <sz val="11"/>
        <color rgb="FF000000"/>
        <rFont val="Calibri"/>
      </rPr>
      <t xml:space="preserve">      Facility="cfusion")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File="/opt/coldfusion2023/cfusion/logs/audit.log"</t>
    </r>
    <r>
      <rPr>
        <sz val="11"/>
        <color rgb="FF000000"/>
        <rFont val="Calibri"/>
      </rPr>
      <t xml:space="preserve">
</t>
    </r>
    <r>
      <rPr>
        <sz val="11"/>
        <color rgb="FF000000"/>
        <rFont val="Calibri"/>
      </rPr>
      <t xml:space="preserve">      Tag="audit"</t>
    </r>
    <r>
      <rPr>
        <sz val="11"/>
        <color rgb="FF000000"/>
        <rFont val="Calibri"/>
      </rPr>
      <t xml:space="preserve">
</t>
    </r>
    <r>
      <rPr>
        <sz val="11"/>
        <color rgb="FF000000"/>
        <rFont val="Calibri"/>
      </rPr>
      <t xml:space="preserve">      Facility="cfusion")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File="/opt/coldfusion2023/cfusion/logs/http.log"</t>
    </r>
    <r>
      <rPr>
        <sz val="11"/>
        <color rgb="FF000000"/>
        <rFont val="Calibri"/>
      </rPr>
      <t xml:space="preserve">
</t>
    </r>
    <r>
      <rPr>
        <sz val="11"/>
        <color rgb="FF000000"/>
        <rFont val="Calibri"/>
      </rPr>
      <t xml:space="preserve">      Tag="http"</t>
    </r>
    <r>
      <rPr>
        <sz val="11"/>
        <color rgb="FF000000"/>
        <rFont val="Calibri"/>
      </rPr>
      <t xml:space="preserve">
</t>
    </r>
    <r>
      <rPr>
        <sz val="11"/>
        <color rgb="FF000000"/>
        <rFont val="Calibri"/>
      </rPr>
      <t xml:space="preserve">      Facility="cfusion")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File="/opt/coldfusion2023/cfusion/logs/mail.log"</t>
    </r>
    <r>
      <rPr>
        <sz val="11"/>
        <color rgb="FF000000"/>
        <rFont val="Calibri"/>
      </rPr>
      <t xml:space="preserve">
</t>
    </r>
    <r>
      <rPr>
        <sz val="11"/>
        <color rgb="FF000000"/>
        <rFont val="Calibri"/>
      </rPr>
      <t xml:space="preserve">      Tag="mail"</t>
    </r>
    <r>
      <rPr>
        <sz val="11"/>
        <color rgb="FF000000"/>
        <rFont val="Calibri"/>
      </rPr>
      <t xml:space="preserve">
</t>
    </r>
    <r>
      <rPr>
        <sz val="11"/>
        <color rgb="FF000000"/>
        <rFont val="Calibri"/>
      </rPr>
      <t xml:space="preserve">      Facility="cfusion")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File="/opt/coldfusion2023/cfusion/logs/monitor.log"</t>
    </r>
    <r>
      <rPr>
        <sz val="11"/>
        <color rgb="FF000000"/>
        <rFont val="Calibri"/>
      </rPr>
      <t xml:space="preserve">
</t>
    </r>
    <r>
      <rPr>
        <sz val="11"/>
        <color rgb="FF000000"/>
        <rFont val="Calibri"/>
      </rPr>
      <t xml:space="preserve">      Tag="monitor"</t>
    </r>
    <r>
      <rPr>
        <sz val="11"/>
        <color rgb="FF000000"/>
        <rFont val="Calibri"/>
      </rPr>
      <t xml:space="preserve">
</t>
    </r>
    <r>
      <rPr>
        <sz val="11"/>
        <color rgb="FF000000"/>
        <rFont val="Calibri"/>
      </rPr>
      <t xml:space="preserve">      Facility="cfusion")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File="/opt/coldfusion2023/cfusion/logs/server.log"</t>
    </r>
    <r>
      <rPr>
        <sz val="11"/>
        <color rgb="FF000000"/>
        <rFont val="Calibri"/>
      </rPr>
      <t xml:space="preserve">
</t>
    </r>
    <r>
      <rPr>
        <sz val="11"/>
        <color rgb="FF000000"/>
        <rFont val="Calibri"/>
      </rPr>
      <t xml:space="preserve">      Tag="server"</t>
    </r>
    <r>
      <rPr>
        <sz val="11"/>
        <color rgb="FF000000"/>
        <rFont val="Calibri"/>
      </rPr>
      <t xml:space="preserve">
</t>
    </r>
    <r>
      <rPr>
        <sz val="11"/>
        <color rgb="FF000000"/>
        <rFont val="Calibri"/>
      </rPr>
      <t xml:space="preserve">      Facility="cfusion")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File="/opt/coldfusion2023/cfusion/logs/usagedata.log"</t>
    </r>
    <r>
      <rPr>
        <sz val="11"/>
        <color rgb="FF000000"/>
        <rFont val="Calibri"/>
      </rPr>
      <t xml:space="preserve">
</t>
    </r>
    <r>
      <rPr>
        <sz val="11"/>
        <color rgb="FF000000"/>
        <rFont val="Calibri"/>
      </rPr>
      <t xml:space="preserve">      Tag="usagedata"</t>
    </r>
    <r>
      <rPr>
        <sz val="11"/>
        <color rgb="FF000000"/>
        <rFont val="Calibri"/>
      </rPr>
      <t xml:space="preserve">
</t>
    </r>
    <r>
      <rPr>
        <sz val="11"/>
        <color rgb="FF000000"/>
        <rFont val="Calibri"/>
      </rPr>
      <t xml:space="preserve">      Facility="cfusion")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File="/opt/coldfusion2023/cfusion/logs/update.log"</t>
    </r>
    <r>
      <rPr>
        <sz val="11"/>
        <color rgb="FF000000"/>
        <rFont val="Calibri"/>
      </rPr>
      <t xml:space="preserve">
</t>
    </r>
    <r>
      <rPr>
        <sz val="11"/>
        <color rgb="FF000000"/>
        <rFont val="Calibri"/>
      </rPr>
      <t xml:space="preserve">      Tag="update"</t>
    </r>
    <r>
      <rPr>
        <sz val="11"/>
        <color rgb="FF000000"/>
        <rFont val="Calibri"/>
      </rPr>
      <t xml:space="preserve">
</t>
    </r>
    <r>
      <rPr>
        <sz val="11"/>
        <color rgb="FF000000"/>
        <rFont val="Calibri"/>
      </rPr>
      <t xml:space="preserve">      Facility="cfusion")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File="/opt/coldfusion2023/cfusion/logs/application.log"</t>
    </r>
    <r>
      <rPr>
        <sz val="11"/>
        <color rgb="FF000000"/>
        <rFont val="Calibri"/>
      </rPr>
      <t xml:space="preserve">
</t>
    </r>
    <r>
      <rPr>
        <sz val="11"/>
        <color rgb="FF000000"/>
        <rFont val="Calibri"/>
      </rPr>
      <t xml:space="preserve">      Tag="application"</t>
    </r>
    <r>
      <rPr>
        <sz val="11"/>
        <color rgb="FF000000"/>
        <rFont val="Calibri"/>
      </rPr>
      <t xml:space="preserve">
</t>
    </r>
    <r>
      <rPr>
        <sz val="11"/>
        <color rgb="FF000000"/>
        <rFont val="Calibri"/>
      </rPr>
      <t xml:space="preserve">      Facility="cfusion")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File="/opt/coldfusion2023/cfusion/logs/exception.log"</t>
    </r>
    <r>
      <rPr>
        <sz val="11"/>
        <color rgb="FF000000"/>
        <rFont val="Calibri"/>
      </rPr>
      <t xml:space="preserve">
</t>
    </r>
    <r>
      <rPr>
        <sz val="11"/>
        <color rgb="FF000000"/>
        <rFont val="Calibri"/>
      </rPr>
      <t xml:space="preserve">      Tag="exception"</t>
    </r>
    <r>
      <rPr>
        <sz val="11"/>
        <color rgb="FF000000"/>
        <rFont val="Calibri"/>
      </rPr>
      <t xml:space="preserve">
</t>
    </r>
    <r>
      <rPr>
        <sz val="11"/>
        <color rgb="FF000000"/>
        <rFont val="Calibri"/>
      </rPr>
      <t xml:space="preserve">      Facility="cfusion")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File="/opt/coldfusion2023/cfusion/logs/reporting.log"</t>
    </r>
    <r>
      <rPr>
        <sz val="11"/>
        <color rgb="FF000000"/>
        <rFont val="Calibri"/>
      </rPr>
      <t xml:space="preserve">
</t>
    </r>
    <r>
      <rPr>
        <sz val="11"/>
        <color rgb="FF000000"/>
        <rFont val="Calibri"/>
      </rPr>
      <t xml:space="preserve">      Tag="reporting"</t>
    </r>
    <r>
      <rPr>
        <sz val="11"/>
        <color rgb="FF000000"/>
        <rFont val="Calibri"/>
      </rPr>
      <t xml:space="preserve">
</t>
    </r>
    <r>
      <rPr>
        <sz val="11"/>
        <color rgb="FF000000"/>
        <rFont val="Calibri"/>
      </rPr>
      <t xml:space="preserve">      Facility="cfusion")</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File="/opt/coldfusion2023/cfusion/logs/axis2.log"</t>
    </r>
    <r>
      <rPr>
        <sz val="11"/>
        <color rgb="FF000000"/>
        <rFont val="Calibri"/>
      </rPr>
      <t xml:space="preserve">
</t>
    </r>
    <r>
      <rPr>
        <sz val="11"/>
        <color rgb="FF000000"/>
        <rFont val="Calibri"/>
      </rPr>
      <t xml:space="preserve">      Tag="axis2"</t>
    </r>
    <r>
      <rPr>
        <sz val="11"/>
        <color rgb="FF000000"/>
        <rFont val="Calibri"/>
      </rPr>
      <t xml:space="preserve">
</t>
    </r>
    <r>
      <rPr>
        <sz val="11"/>
        <color rgb="FF000000"/>
        <rFont val="Calibri"/>
      </rPr>
      <t xml:space="preserve">      Facility="cfusion")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File="/opt/coldfusion2023/cfusion/logs/eventgateway.log"</t>
    </r>
    <r>
      <rPr>
        <sz val="11"/>
        <color rgb="FF000000"/>
        <rFont val="Calibri"/>
      </rPr>
      <t xml:space="preserve">
</t>
    </r>
    <r>
      <rPr>
        <sz val="11"/>
        <color rgb="FF000000"/>
        <rFont val="Calibri"/>
      </rPr>
      <t xml:space="preserve">      Tag="eventgateway"</t>
    </r>
    <r>
      <rPr>
        <sz val="11"/>
        <color rgb="FF000000"/>
        <rFont val="Calibri"/>
      </rPr>
      <t xml:space="preserve">
</t>
    </r>
    <r>
      <rPr>
        <sz val="11"/>
        <color rgb="FF000000"/>
        <rFont val="Calibri"/>
      </rPr>
      <t xml:space="preserve">      Facility="cfusion")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File="/opt/coldfusion2023/cfusion/logs/license.log"</t>
    </r>
    <r>
      <rPr>
        <sz val="11"/>
        <color rgb="FF000000"/>
        <rFont val="Calibri"/>
      </rPr>
      <t xml:space="preserve">
</t>
    </r>
    <r>
      <rPr>
        <sz val="11"/>
        <color rgb="FF000000"/>
        <rFont val="Calibri"/>
      </rPr>
      <t xml:space="preserve">      Tag="license"</t>
    </r>
    <r>
      <rPr>
        <sz val="11"/>
        <color rgb="FF000000"/>
        <rFont val="Calibri"/>
      </rPr>
      <t xml:space="preserve">
</t>
    </r>
    <r>
      <rPr>
        <sz val="11"/>
        <color rgb="FF000000"/>
        <rFont val="Calibri"/>
      </rPr>
      <t xml:space="preserve">      Facility="cfusion")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File="/opt/coldfusion2023/cfusion/logs/security.log"</t>
    </r>
    <r>
      <rPr>
        <sz val="11"/>
        <color rgb="FF000000"/>
        <rFont val="Calibri"/>
      </rPr>
      <t xml:space="preserve">
</t>
    </r>
    <r>
      <rPr>
        <sz val="11"/>
        <color rgb="FF000000"/>
        <rFont val="Calibri"/>
      </rPr>
      <t xml:space="preserve">      Tag="security"</t>
    </r>
    <r>
      <rPr>
        <sz val="11"/>
        <color rgb="FF000000"/>
        <rFont val="Calibri"/>
      </rPr>
      <t xml:space="preserve">
</t>
    </r>
    <r>
      <rPr>
        <sz val="11"/>
        <color rgb="FF000000"/>
        <rFont val="Calibri"/>
      </rPr>
      <t xml:space="preserve">      Facility="cfusion")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File="/opt/coldfusion2023/cfusion/logs/webservice.log"</t>
    </r>
    <r>
      <rPr>
        <sz val="11"/>
        <color rgb="FF000000"/>
        <rFont val="Calibri"/>
      </rPr>
      <t xml:space="preserve">
</t>
    </r>
    <r>
      <rPr>
        <sz val="11"/>
        <color rgb="FF000000"/>
        <rFont val="Calibri"/>
      </rPr>
      <t xml:space="preserve">      Tag="webservice"</t>
    </r>
    <r>
      <rPr>
        <sz val="11"/>
        <color rgb="FF000000"/>
        <rFont val="Calibri"/>
      </rPr>
      <t xml:space="preserve">
</t>
    </r>
    <r>
      <rPr>
        <sz val="11"/>
        <color rgb="FF000000"/>
        <rFont val="Calibri"/>
      </rPr>
      <t xml:space="preserve">      Facility="cfusion") </t>
    </r>
    <r>
      <rPr>
        <sz val="11"/>
        <color rgb="FF000000"/>
        <rFont val="Calibri"/>
      </rPr>
      <t xml:space="preserve">
</t>
    </r>
    <r>
      <rPr>
        <sz val="11"/>
        <color rgb="FF000000"/>
        <rFont val="Calibri"/>
      </rPr>
      <t>2. Add the following to /etc/rsyslog.conf:</t>
    </r>
    <r>
      <rPr>
        <sz val="11"/>
        <color rgb="FF000000"/>
        <rFont val="Calibri"/>
      </rPr>
      <t xml:space="preserve">
</t>
    </r>
    <r>
      <rPr>
        <sz val="11"/>
        <color rgb="FF000000"/>
        <rFont val="Calibri"/>
      </rPr>
      <t>*.* action(type="omfwd" target="&lt;remote rsyslog IP address&gt;" port="10514" protocol="tcp")</t>
    </r>
    <r>
      <rPr>
        <sz val="11"/>
        <color rgb="FF000000"/>
        <rFont val="Calibri"/>
      </rPr>
      <t xml:space="preserve">
</t>
    </r>
    <r>
      <rPr>
        <sz val="11"/>
        <color rgb="FF000000"/>
        <rFont val="Calibri"/>
      </rPr>
      <t>3. Restart rsyslog to apply changes: sudo systemctl restart rsyslog.</t>
    </r>
  </si>
  <si>
    <r>
      <rPr>
        <sz val="11"/>
        <color rgb="FF000000"/>
        <rFont val="Calibri"/>
      </rPr>
      <t>ColdFusion must be capable of integrating with a third-party SIEM solution to provide centralized log collection, event correlation, and real-time alerting. Without integration into a SIEM, audit records generated by ColdFusion may remain isolated on the local system, limiting visibility and hindering the ability of security personnel to detect, investigate, and respond to suspicious activity or system misconfigurations.</t>
    </r>
    <r>
      <rPr>
        <sz val="11"/>
        <color rgb="FF000000"/>
        <rFont val="Calibri"/>
      </rPr>
      <t xml:space="preserve">
</t>
    </r>
    <r>
      <rPr>
        <sz val="11"/>
        <color rgb="FF000000"/>
        <rFont val="Calibri"/>
      </rPr>
      <t>Timely notifications of security-relevant events are critical for incident response and continuous monitoring. If ColdFusion is not configured to transmit these logs or events to an external monitoring platform, malicious activity may go undetected until after significant damage has occurred.</t>
    </r>
    <r>
      <rPr>
        <sz val="11"/>
        <color rgb="FF000000"/>
        <rFont val="Calibri"/>
      </rPr>
      <t xml:space="preserve">
</t>
    </r>
    <r>
      <rPr>
        <sz val="11"/>
        <color rgb="FF000000"/>
        <rFont val="Calibri"/>
      </rPr>
      <t>SIEM integration also supports compliance with audit and accountability requirements by ensuring audit data is retained in a secure, tamper-evident location outside the local ColdFusion instance. In the event of system compromise, this external logging provides a reliable forensic trail and helps validate system integrity.</t>
    </r>
    <r>
      <rPr>
        <sz val="11"/>
        <color rgb="FF000000"/>
        <rFont val="Calibri"/>
      </rPr>
      <t xml:space="preserve">
</t>
    </r>
    <r>
      <rPr>
        <sz val="11"/>
        <color rgb="FF000000"/>
        <rFont val="Calibri"/>
      </rPr>
      <t>Satisfies: SRG-APP-000231-AS-000156, SRG-APP-000108-AS-000067, SRG-APP-000125-AS-000084, SRG-APP-000126-AS-000085, SRG-APP-000181-AS-000255, SRG-APP-000290-AS-000174, SRG-APP-000358-AS-000064, SRG-APP-000360-AS-000066, SRG-APP-000515-AS-000203, SRG-APP-000795-AS-000130</t>
    </r>
  </si>
  <si>
    <r>
      <rPr>
        <sz val="11"/>
        <color rgb="FF000000"/>
        <rFont val="Calibri"/>
      </rPr>
      <t>Verify SIEM.</t>
    </r>
    <r>
      <rPr>
        <sz val="11"/>
        <color rgb="FF000000"/>
        <rFont val="Calibri"/>
      </rPr>
      <t xml:space="preserve">
</t>
    </r>
    <r>
      <rPr>
        <sz val="11"/>
        <color rgb="FF000000"/>
        <rFont val="Calibri"/>
      </rPr>
      <t xml:space="preserve">1. On the host server, for each of the ColdFusion instances installed, verify /etc/rsyslog.d/101-&lt;instance name&gt;.conf exists and contains the following contents: </t>
    </r>
    <r>
      <rPr>
        <sz val="11"/>
        <color rgb="FF000000"/>
        <rFont val="Calibri"/>
      </rPr>
      <t xml:space="preserve">
</t>
    </r>
    <r>
      <rPr>
        <sz val="11"/>
        <color rgb="FF000000"/>
        <rFont val="Calibri"/>
      </rPr>
      <t xml:space="preserve">module(load="imfile" PollingInterval="10")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name&gt;/logs/coldfusion-out.log"</t>
    </r>
    <r>
      <rPr>
        <sz val="11"/>
        <color rgb="FF000000"/>
        <rFont val="Calibri"/>
      </rPr>
      <t xml:space="preserve">
</t>
    </r>
    <r>
      <rPr>
        <sz val="11"/>
        <color rgb="FF000000"/>
        <rFont val="Calibri"/>
      </rPr>
      <t xml:space="preserve">      Tag="coldfusion-out"</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name&gt;/logs/coldfusion-error.log"</t>
    </r>
    <r>
      <rPr>
        <sz val="11"/>
        <color rgb="FF000000"/>
        <rFont val="Calibri"/>
      </rPr>
      <t xml:space="preserve">
</t>
    </r>
    <r>
      <rPr>
        <sz val="11"/>
        <color rgb="FF000000"/>
        <rFont val="Calibri"/>
      </rPr>
      <t xml:space="preserve">      Tag="coldfusion-error"</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name&gt;/logs/cfpm-audit.log"</t>
    </r>
    <r>
      <rPr>
        <sz val="11"/>
        <color rgb="FF000000"/>
        <rFont val="Calibri"/>
      </rPr>
      <t xml:space="preserve">
</t>
    </r>
    <r>
      <rPr>
        <sz val="11"/>
        <color rgb="FF000000"/>
        <rFont val="Calibri"/>
      </rPr>
      <t xml:space="preserve">      Tag="cfpm-audit"</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name&gt;/logs/audit.log"</t>
    </r>
    <r>
      <rPr>
        <sz val="11"/>
        <color rgb="FF000000"/>
        <rFont val="Calibri"/>
      </rPr>
      <t xml:space="preserve">
</t>
    </r>
    <r>
      <rPr>
        <sz val="11"/>
        <color rgb="FF000000"/>
        <rFont val="Calibri"/>
      </rPr>
      <t xml:space="preserve">      Tag="audit"</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name&gt;/logs/http.log"</t>
    </r>
    <r>
      <rPr>
        <sz val="11"/>
        <color rgb="FF000000"/>
        <rFont val="Calibri"/>
      </rPr>
      <t xml:space="preserve">
</t>
    </r>
    <r>
      <rPr>
        <sz val="11"/>
        <color rgb="FF000000"/>
        <rFont val="Calibri"/>
      </rPr>
      <t xml:space="preserve">      Tag="http"</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name&gt;/logs/mail.log"</t>
    </r>
    <r>
      <rPr>
        <sz val="11"/>
        <color rgb="FF000000"/>
        <rFont val="Calibri"/>
      </rPr>
      <t xml:space="preserve">
</t>
    </r>
    <r>
      <rPr>
        <sz val="11"/>
        <color rgb="FF000000"/>
        <rFont val="Calibri"/>
      </rPr>
      <t xml:space="preserve">      Tag="mail"</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name&gt;/logs/monitor.log"</t>
    </r>
    <r>
      <rPr>
        <sz val="11"/>
        <color rgb="FF000000"/>
        <rFont val="Calibri"/>
      </rPr>
      <t xml:space="preserve">
</t>
    </r>
    <r>
      <rPr>
        <sz val="11"/>
        <color rgb="FF000000"/>
        <rFont val="Calibri"/>
      </rPr>
      <t xml:space="preserve">      Tag="monitor"</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name&gt;/logs/server.log"</t>
    </r>
    <r>
      <rPr>
        <sz val="11"/>
        <color rgb="FF000000"/>
        <rFont val="Calibri"/>
      </rPr>
      <t xml:space="preserve">
</t>
    </r>
    <r>
      <rPr>
        <sz val="11"/>
        <color rgb="FF000000"/>
        <rFont val="Calibri"/>
      </rPr>
      <t xml:space="preserve">      Tag="server"</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name&gt;/logs/usagedata.log"</t>
    </r>
    <r>
      <rPr>
        <sz val="11"/>
        <color rgb="FF000000"/>
        <rFont val="Calibri"/>
      </rPr>
      <t xml:space="preserve">
</t>
    </r>
    <r>
      <rPr>
        <sz val="11"/>
        <color rgb="FF000000"/>
        <rFont val="Calibri"/>
      </rPr>
      <t xml:space="preserve">      Tag="usagedata"</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name&gt;/logs/update.log"</t>
    </r>
    <r>
      <rPr>
        <sz val="11"/>
        <color rgb="FF000000"/>
        <rFont val="Calibri"/>
      </rPr>
      <t xml:space="preserve">
</t>
    </r>
    <r>
      <rPr>
        <sz val="11"/>
        <color rgb="FF000000"/>
        <rFont val="Calibri"/>
      </rPr>
      <t xml:space="preserve">      Tag="update"</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name&gt;/logs/application.log"</t>
    </r>
    <r>
      <rPr>
        <sz val="11"/>
        <color rgb="FF000000"/>
        <rFont val="Calibri"/>
      </rPr>
      <t xml:space="preserve">
</t>
    </r>
    <r>
      <rPr>
        <sz val="11"/>
        <color rgb="FF000000"/>
        <rFont val="Calibri"/>
      </rPr>
      <t xml:space="preserve">      Tag="application"</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name&gt;/logs/exception.log"</t>
    </r>
    <r>
      <rPr>
        <sz val="11"/>
        <color rgb="FF000000"/>
        <rFont val="Calibri"/>
      </rPr>
      <t xml:space="preserve">
</t>
    </r>
    <r>
      <rPr>
        <sz val="11"/>
        <color rgb="FF000000"/>
        <rFont val="Calibri"/>
      </rPr>
      <t xml:space="preserve">      Tag="exception"</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name&gt;/logs/reporting.log"</t>
    </r>
    <r>
      <rPr>
        <sz val="11"/>
        <color rgb="FF000000"/>
        <rFont val="Calibri"/>
      </rPr>
      <t xml:space="preserve">
</t>
    </r>
    <r>
      <rPr>
        <sz val="11"/>
        <color rgb="FF000000"/>
        <rFont val="Calibri"/>
      </rPr>
      <t xml:space="preserve">      Tag="reporting"</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name&gt;/logs/axis2.log"</t>
    </r>
    <r>
      <rPr>
        <sz val="11"/>
        <color rgb="FF000000"/>
        <rFont val="Calibri"/>
      </rPr>
      <t xml:space="preserve">
</t>
    </r>
    <r>
      <rPr>
        <sz val="11"/>
        <color rgb="FF000000"/>
        <rFont val="Calibri"/>
      </rPr>
      <t xml:space="preserve">      Tag="axis2"</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name&gt;/logs/eventgateway.log"</t>
    </r>
    <r>
      <rPr>
        <sz val="11"/>
        <color rgb="FF000000"/>
        <rFont val="Calibri"/>
      </rPr>
      <t xml:space="preserve">
</t>
    </r>
    <r>
      <rPr>
        <sz val="11"/>
        <color rgb="FF000000"/>
        <rFont val="Calibri"/>
      </rPr>
      <t xml:space="preserve">      Tag="eventgateway"</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name&gt;/logs/license.log"</t>
    </r>
    <r>
      <rPr>
        <sz val="11"/>
        <color rgb="FF000000"/>
        <rFont val="Calibri"/>
      </rPr>
      <t xml:space="preserve">
</t>
    </r>
    <r>
      <rPr>
        <sz val="11"/>
        <color rgb="FF000000"/>
        <rFont val="Calibri"/>
      </rPr>
      <t xml:space="preserve">      Tag="license"</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name&gt;/logs/security.log"</t>
    </r>
    <r>
      <rPr>
        <sz val="11"/>
        <color rgb="FF000000"/>
        <rFont val="Calibri"/>
      </rPr>
      <t xml:space="preserve">
</t>
    </r>
    <r>
      <rPr>
        <sz val="11"/>
        <color rgb="FF000000"/>
        <rFont val="Calibri"/>
      </rPr>
      <t xml:space="preserve">      Tag="security"</t>
    </r>
    <r>
      <rPr>
        <sz val="11"/>
        <color rgb="FF000000"/>
        <rFont val="Calibri"/>
      </rPr>
      <t xml:space="preserve">
</t>
    </r>
    <r>
      <rPr>
        <sz val="11"/>
        <color rgb="FF000000"/>
        <rFont val="Calibri"/>
      </rPr>
      <t xml:space="preserve">      Facility="&lt;instance name&gt;")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input(type="imfile"</t>
    </r>
    <r>
      <rPr>
        <sz val="11"/>
        <color rgb="FF000000"/>
        <rFont val="Calibri"/>
      </rPr>
      <t xml:space="preserve">
</t>
    </r>
    <r>
      <rPr>
        <sz val="11"/>
        <color rgb="FF000000"/>
        <rFont val="Calibri"/>
      </rPr>
      <t xml:space="preserve">      File="&lt;CF install path&gt;/&lt;instance name&gt;/logs/webservice.log"</t>
    </r>
    <r>
      <rPr>
        <sz val="11"/>
        <color rgb="FF000000"/>
        <rFont val="Calibri"/>
      </rPr>
      <t xml:space="preserve">
</t>
    </r>
    <r>
      <rPr>
        <sz val="11"/>
        <color rgb="FF000000"/>
        <rFont val="Calibri"/>
      </rPr>
      <t xml:space="preserve">      Tag="webservice"</t>
    </r>
    <r>
      <rPr>
        <sz val="11"/>
        <color rgb="FF000000"/>
        <rFont val="Calibri"/>
      </rPr>
      <t xml:space="preserve">
</t>
    </r>
    <r>
      <rPr>
        <sz val="11"/>
        <color rgb="FF000000"/>
        <rFont val="Calibri"/>
      </rPr>
      <t xml:space="preserve">      Facility="&lt;instance name&gt;")   </t>
    </r>
    <r>
      <rPr>
        <sz val="11"/>
        <color rgb="FF000000"/>
        <rFont val="Calibri"/>
      </rPr>
      <t xml:space="preserve">
</t>
    </r>
    <r>
      <rPr>
        <sz val="11"/>
        <color rgb="FF000000"/>
        <rFont val="Calibri"/>
      </rPr>
      <t xml:space="preserve">If the file contents do not monitor all logs in &lt;CF install path&gt;/&lt;instance name&gt;/logs, this is a finding. </t>
    </r>
    <r>
      <rPr>
        <sz val="11"/>
        <color rgb="FF000000"/>
        <rFont val="Calibri"/>
      </rPr>
      <t xml:space="preserve">
</t>
    </r>
    <r>
      <rPr>
        <sz val="11"/>
        <color rgb="FF000000"/>
        <rFont val="Calibri"/>
      </rPr>
      <t>2. Inspect /etc/rsyslog.conf or the files in /etc/rsyslog.d/.</t>
    </r>
    <r>
      <rPr>
        <sz val="11"/>
        <color rgb="FF000000"/>
        <rFont val="Calibri"/>
      </rPr>
      <t xml:space="preserve">
</t>
    </r>
    <r>
      <rPr>
        <sz val="11"/>
        <color rgb="FF000000"/>
        <rFont val="Calibri"/>
      </rPr>
      <t>If there is no forwarding action with type="omfwd", the rsyslog destination is not configured to send logs to a valid syslog server and this is a finding.</t>
    </r>
    <r>
      <rPr>
        <sz val="11"/>
        <color rgb="FF000000"/>
        <rFont val="Calibri"/>
      </rPr>
      <t xml:space="preserve">
</t>
    </r>
    <r>
      <rPr>
        <sz val="11"/>
        <color rgb="FF000000"/>
        <rFont val="Calibri"/>
      </rPr>
      <t>For additional information, refer to https://www.rsyslog.com/sending-messages-to-a-remote-syslog-server/.</t>
    </r>
  </si>
  <si>
    <t>V-279071</t>
  </si>
  <si>
    <r>
      <rPr>
        <sz val="11"/>
        <rFont val="Calibri"/>
      </rPr>
      <t>ColdFusion must have the Tomcat DefaultServlet debug parameter disabled.</t>
    </r>
  </si>
  <si>
    <r>
      <rPr>
        <sz val="11"/>
        <color rgb="FF000000"/>
        <rFont val="Calibri"/>
      </rPr>
      <t>Configure DefaultServlet to disable debug output.</t>
    </r>
    <r>
      <rPr>
        <sz val="11"/>
        <color rgb="FF000000"/>
        <rFont val="Calibri"/>
      </rPr>
      <t xml:space="preserve">
</t>
    </r>
    <r>
      <rPr>
        <sz val="11"/>
        <color rgb="FF000000"/>
        <rFont val="Calibri"/>
      </rPr>
      <t>1. Open the web.xml file located at:</t>
    </r>
    <r>
      <rPr>
        <sz val="11"/>
        <color rgb="FF000000"/>
        <rFont val="Calibri"/>
      </rPr>
      <t xml:space="preserve">
</t>
    </r>
    <r>
      <rPr>
        <sz val="11"/>
        <color rgb="FF000000"/>
        <rFont val="Calibri"/>
      </rPr>
      <t>&lt;ColdFusion_Installation_Directory&gt;\cfusion\runtime\conf\web.xml</t>
    </r>
    <r>
      <rPr>
        <sz val="11"/>
        <color rgb="FF000000"/>
        <rFont val="Calibri"/>
      </rPr>
      <t xml:space="preserve">
</t>
    </r>
    <r>
      <rPr>
        <sz val="11"/>
        <color rgb="FF000000"/>
        <rFont val="Calibri"/>
      </rPr>
      <t>2. Locate the DefaultServlet definition and ensure the debug parameter is set as follows:</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3. Save the changes and restart ColdFusion to apply the configuration.</t>
    </r>
  </si>
  <si>
    <r>
      <rPr>
        <sz val="11"/>
        <color rgb="FF000000"/>
        <rFont val="Calibri"/>
      </rPr>
      <t>Any application providing too much information in error logs and in administrative messages to the screen risks compromising the data and security of the application and system. The structure and content of error messages must be carefully considered by the organization and development team.</t>
    </r>
    <r>
      <rPr>
        <sz val="11"/>
        <color rgb="FF000000"/>
        <rFont val="Calibri"/>
      </rPr>
      <t xml:space="preserve">
</t>
    </r>
    <r>
      <rPr>
        <sz val="11"/>
        <color rgb="FF000000"/>
        <rFont val="Calibri"/>
      </rPr>
      <t>The release of Tomcat that comes with ColdFusion can be configured to output Tomcat-specific debug messages. If left enabled, these settings can expose sensitive data within error and log messages.</t>
    </r>
  </si>
  <si>
    <r>
      <rPr>
        <sz val="11"/>
        <color rgb="FF000000"/>
        <rFont val="Calibri"/>
      </rPr>
      <t>Review the debug parameter for the DefaultServlet and verify it is disabled.</t>
    </r>
    <r>
      <rPr>
        <sz val="11"/>
        <color rgb="FF000000"/>
        <rFont val="Calibri"/>
      </rPr>
      <t xml:space="preserve">
</t>
    </r>
    <r>
      <rPr>
        <sz val="11"/>
        <color rgb="FF000000"/>
        <rFont val="Calibri"/>
      </rPr>
      <t>1. Locate the web.xml file for each ColdFusion instance located at:</t>
    </r>
    <r>
      <rPr>
        <sz val="11"/>
        <color rgb="FF000000"/>
        <rFont val="Calibri"/>
      </rPr>
      <t xml:space="preserve">
</t>
    </r>
    <r>
      <rPr>
        <sz val="11"/>
        <color rgb="FF000000"/>
        <rFont val="Calibri"/>
      </rPr>
      <t>&lt;ColdFusion_Installation_Directory&gt;\cfusion\runtime\conf\web.xml</t>
    </r>
    <r>
      <rPr>
        <sz val="11"/>
        <color rgb="FF000000"/>
        <rFont val="Calibri"/>
      </rPr>
      <t xml:space="preserve">
</t>
    </r>
    <r>
      <rPr>
        <sz val="11"/>
        <color rgb="FF000000"/>
        <rFont val="Calibri"/>
      </rPr>
      <t>2. Open the web.xml file in a text editor.</t>
    </r>
    <r>
      <rPr>
        <sz val="11"/>
        <color rgb="FF000000"/>
        <rFont val="Calibri"/>
      </rPr>
      <t xml:space="preserve">
</t>
    </r>
    <r>
      <rPr>
        <sz val="11"/>
        <color rgb="FF000000"/>
        <rFont val="Calibri"/>
      </rPr>
      <t>3. Search for the following servlet definition:</t>
    </r>
    <r>
      <rPr>
        <sz val="11"/>
        <color rgb="FF000000"/>
        <rFont val="Calibri"/>
      </rPr>
      <t xml:space="preserve">
</t>
    </r>
    <r>
      <rPr>
        <sz val="11"/>
        <color rgb="FF000000"/>
        <rFont val="Calibri"/>
      </rPr>
      <t>&lt;servlet&gt;</t>
    </r>
    <r>
      <rPr>
        <sz val="11"/>
        <color rgb="FF000000"/>
        <rFont val="Calibri"/>
      </rPr>
      <t xml:space="preserve">
</t>
    </r>
    <r>
      <rPr>
        <sz val="11"/>
        <color rgb="FF000000"/>
        <rFont val="Calibri"/>
      </rPr>
      <t xml:space="preserve">  &lt;servlet-name&gt;default&lt;/servlet-name&gt;</t>
    </r>
    <r>
      <rPr>
        <sz val="11"/>
        <color rgb="FF000000"/>
        <rFont val="Calibri"/>
      </rPr>
      <t xml:space="preserve">
</t>
    </r>
    <r>
      <rPr>
        <sz val="11"/>
        <color rgb="FF000000"/>
        <rFont val="Calibri"/>
      </rPr>
      <t xml:space="preserve">  &lt;servlet-class&gt;org.apache.catalina.servlets.DefaultServlet&lt;/servlet-class&gt;</t>
    </r>
    <r>
      <rPr>
        <sz val="11"/>
        <color rgb="FF000000"/>
        <rFont val="Calibri"/>
      </rPr>
      <t xml:space="preserve">
</t>
    </r>
    <r>
      <rPr>
        <sz val="11"/>
        <color rgb="FF000000"/>
        <rFont val="Calibri"/>
      </rPr>
      <t>4. Within this block, locate the &lt;init-param&gt; with the &lt;param-name&gt;debug&lt;/param-name&gt; element.</t>
    </r>
    <r>
      <rPr>
        <sz val="11"/>
        <color rgb="FF000000"/>
        <rFont val="Calibri"/>
      </rPr>
      <t xml:space="preserve">
</t>
    </r>
    <r>
      <rPr>
        <sz val="11"/>
        <color rgb="FF000000"/>
        <rFont val="Calibri"/>
      </rPr>
      <t>5. Verify the corresponding &lt;param-value&gt; is set to 0. For example:</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 xml:space="preserve">  &lt;param-name&gt;debug&lt;/param-name&gt;</t>
    </r>
    <r>
      <rPr>
        <sz val="11"/>
        <color rgb="FF000000"/>
        <rFont val="Calibri"/>
      </rPr>
      <t xml:space="preserve">
</t>
    </r>
    <r>
      <rPr>
        <sz val="11"/>
        <color rgb="FF000000"/>
        <rFont val="Calibri"/>
      </rPr>
      <t xml:space="preserve">  &lt;param-value&gt;0&lt;/param-value&gt;</t>
    </r>
    <r>
      <rPr>
        <sz val="11"/>
        <color rgb="FF000000"/>
        <rFont val="Calibri"/>
      </rPr>
      <t xml:space="preserve">
</t>
    </r>
    <r>
      <rPr>
        <sz val="11"/>
        <color rgb="FF000000"/>
        <rFont val="Calibri"/>
      </rPr>
      <t>&lt;/init-param&gt;</t>
    </r>
    <r>
      <rPr>
        <sz val="11"/>
        <color rgb="FF000000"/>
        <rFont val="Calibri"/>
      </rPr>
      <t xml:space="preserve">
</t>
    </r>
    <r>
      <rPr>
        <sz val="11"/>
        <color rgb="FF000000"/>
        <rFont val="Calibri"/>
      </rPr>
      <t>If the debug parameter is set to any value other than 0, or is not explicitly defined, this is a finding.</t>
    </r>
  </si>
  <si>
    <t>V-279072</t>
  </si>
  <si>
    <r>
      <rPr>
        <sz val="11"/>
        <rFont val="Calibri"/>
      </rPr>
      <t>The ColdFusion error messages must be restricted to only authorized users.</t>
    </r>
  </si>
  <si>
    <r>
      <rPr>
        <sz val="11"/>
        <color rgb="FF000000"/>
        <rFont val="Calibri"/>
      </rPr>
      <t>Configure User Roles and Services.</t>
    </r>
    <r>
      <rPr>
        <sz val="11"/>
        <color rgb="FF000000"/>
        <rFont val="Calibri"/>
      </rPr>
      <t xml:space="preserve">
</t>
    </r>
    <r>
      <rPr>
        <sz val="11"/>
        <color rgb="FF000000"/>
        <rFont val="Calibri"/>
      </rPr>
      <t>1. From the Admin Console Landing Screen, navigate to Security &gt;&gt; User Manager.</t>
    </r>
    <r>
      <rPr>
        <sz val="11"/>
        <color rgb="FF000000"/>
        <rFont val="Calibri"/>
      </rPr>
      <t xml:space="preserve">
</t>
    </r>
    <r>
      <rPr>
        <sz val="11"/>
        <color rgb="FF000000"/>
        <rFont val="Calibri"/>
      </rPr>
      <t>2. Remove any user not approved by the information system security officer (ISSO)/ISSM.</t>
    </r>
    <r>
      <rPr>
        <sz val="11"/>
        <color rgb="FF000000"/>
        <rFont val="Calibri"/>
      </rPr>
      <t xml:space="preserve">
</t>
    </r>
    <r>
      <rPr>
        <sz val="11"/>
        <color rgb="FF000000"/>
        <rFont val="Calibri"/>
      </rPr>
      <t>3. Enable only those roles for each user approved by the ISSO/ISSM.</t>
    </r>
    <r>
      <rPr>
        <sz val="11"/>
        <color rgb="FF000000"/>
        <rFont val="Calibri"/>
      </rPr>
      <t xml:space="preserve">
</t>
    </r>
    <r>
      <rPr>
        <sz val="11"/>
        <color rgb="FF000000"/>
        <rFont val="Calibri"/>
      </rPr>
      <t>4. Remove the following roles from each user that should not have access to them:</t>
    </r>
    <r>
      <rPr>
        <sz val="11"/>
        <color rgb="FF000000"/>
        <rFont val="Calibri"/>
      </rPr>
      <t xml:space="preserve">
</t>
    </r>
    <r>
      <rPr>
        <sz val="11"/>
        <color rgb="FF000000"/>
        <rFont val="Calibri"/>
      </rPr>
      <t>- Debugging and Logging &gt;&gt;Logging.</t>
    </r>
    <r>
      <rPr>
        <sz val="11"/>
        <color rgb="FF000000"/>
        <rFont val="Calibri"/>
      </rPr>
      <t xml:space="preserve">
</t>
    </r>
    <r>
      <rPr>
        <sz val="11"/>
        <color rgb="FF000000"/>
        <rFont val="Calibri"/>
      </rPr>
      <t>- Data &amp; Services &gt;&gt; Data Sources.</t>
    </r>
    <r>
      <rPr>
        <sz val="11"/>
        <color rgb="FF000000"/>
        <rFont val="Calibri"/>
      </rPr>
      <t xml:space="preserve">
</t>
    </r>
    <r>
      <rPr>
        <sz val="11"/>
        <color rgb="FF000000"/>
        <rFont val="Calibri"/>
      </rPr>
      <t>- Server Settings.</t>
    </r>
    <r>
      <rPr>
        <sz val="11"/>
        <color rgb="FF000000"/>
        <rFont val="Calibri"/>
      </rPr>
      <t xml:space="preserve">
</t>
    </r>
    <r>
      <rPr>
        <sz val="11"/>
        <color rgb="FF000000"/>
        <rFont val="Calibri"/>
      </rPr>
      <t>5. Only assign services to those users who require access and only assign those services that are required to perform the user's duties.</t>
    </r>
  </si>
  <si>
    <r>
      <rPr>
        <sz val="11"/>
        <color rgb="FF000000"/>
        <rFont val="Calibri"/>
      </rPr>
      <t>If the application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Application servers must protect the error messages that are created by ColdFusion. All application server users' accounts are used for the management of the server and the applications residing on ColdFusion. All accounts are assigned to a certain role with corresponding access rights. ColdFusion must restrict access to error messages so only authorized users may view them. Error messages are usually written to logs contained on the file system. ColdFusion will usually create new log files as needed and must take steps to ensure that the proper file permissions are used when the log files are created.</t>
    </r>
    <r>
      <rPr>
        <sz val="11"/>
        <color rgb="FF000000"/>
        <rFont val="Calibri"/>
      </rPr>
      <t xml:space="preserve">
</t>
    </r>
    <r>
      <rPr>
        <sz val="11"/>
        <color rgb="FF000000"/>
        <rFont val="Calibri"/>
      </rPr>
      <t>Satisfies: SRG-APP-000267-AS-000170, SRG-APP-000033-AS-000024, SRG-APP-000090-AS-000051, SRG-APP-000315-AS-000094, SRG-APP-000516-AS-000237</t>
    </r>
  </si>
  <si>
    <r>
      <rPr>
        <sz val="11"/>
        <color rgb="FF000000"/>
        <rFont val="Calibri"/>
      </rPr>
      <t>Verify User Roles and Services.</t>
    </r>
    <r>
      <rPr>
        <sz val="11"/>
        <color rgb="FF000000"/>
        <rFont val="Calibri"/>
      </rPr>
      <t xml:space="preserve">
</t>
    </r>
    <r>
      <rPr>
        <sz val="11"/>
        <color rgb="FF000000"/>
        <rFont val="Calibri"/>
      </rPr>
      <t>1. From the Admin Console Landing Screen, navigate to Security &gt;&gt; User Manager.</t>
    </r>
    <r>
      <rPr>
        <sz val="11"/>
        <color rgb="FF000000"/>
        <rFont val="Calibri"/>
      </rPr>
      <t xml:space="preserve">
</t>
    </r>
    <r>
      <rPr>
        <sz val="11"/>
        <color rgb="FF000000"/>
        <rFont val="Calibri"/>
      </rPr>
      <t>2. Review the roles assigned to each user against the information system security manager (ISSM)-approved list of user accounts and roles to determine if any user has excessive authorization.</t>
    </r>
    <r>
      <rPr>
        <sz val="11"/>
        <color rgb="FF000000"/>
        <rFont val="Calibri"/>
      </rPr>
      <t xml:space="preserve">
</t>
    </r>
    <r>
      <rPr>
        <sz val="11"/>
        <color rgb="FF000000"/>
        <rFont val="Calibri"/>
      </rPr>
      <t>If users exist that are not approved by the ISSM, this is a finding.</t>
    </r>
    <r>
      <rPr>
        <sz val="11"/>
        <color rgb="FF000000"/>
        <rFont val="Calibri"/>
      </rPr>
      <t xml:space="preserve">
</t>
    </r>
    <r>
      <rPr>
        <sz val="11"/>
        <color rgb="FF000000"/>
        <rFont val="Calibri"/>
      </rPr>
      <t>If any user has roles assigned that are not approved by the ISSM, this is a finding.</t>
    </r>
    <r>
      <rPr>
        <sz val="11"/>
        <color rgb="FF000000"/>
        <rFont val="Calibri"/>
      </rPr>
      <t xml:space="preserve">
</t>
    </r>
    <r>
      <rPr>
        <sz val="11"/>
        <color rgb="FF000000"/>
        <rFont val="Calibri"/>
      </rPr>
      <t>3. Review each defined user and ask the system administrator (SA) if the user must have access the following roles:</t>
    </r>
    <r>
      <rPr>
        <sz val="11"/>
        <color rgb="FF000000"/>
        <rFont val="Calibri"/>
      </rPr>
      <t xml:space="preserve">
</t>
    </r>
    <r>
      <rPr>
        <sz val="11"/>
        <color rgb="FF000000"/>
        <rFont val="Calibri"/>
      </rPr>
      <t>- Debugging and Logging &gt;&gt;Logging.</t>
    </r>
    <r>
      <rPr>
        <sz val="11"/>
        <color rgb="FF000000"/>
        <rFont val="Calibri"/>
      </rPr>
      <t xml:space="preserve">
</t>
    </r>
    <r>
      <rPr>
        <sz val="11"/>
        <color rgb="FF000000"/>
        <rFont val="Calibri"/>
      </rPr>
      <t>- Data &amp; Services &gt;&gt; Data Sources.</t>
    </r>
    <r>
      <rPr>
        <sz val="11"/>
        <color rgb="FF000000"/>
        <rFont val="Calibri"/>
      </rPr>
      <t xml:space="preserve">
</t>
    </r>
    <r>
      <rPr>
        <sz val="11"/>
        <color rgb="FF000000"/>
        <rFont val="Calibri"/>
      </rPr>
      <t>- Server Settings.</t>
    </r>
    <r>
      <rPr>
        <sz val="11"/>
        <color rgb="FF000000"/>
        <rFont val="Calibri"/>
      </rPr>
      <t xml:space="preserve">
</t>
    </r>
    <r>
      <rPr>
        <sz val="11"/>
        <color rgb="FF000000"/>
        <rFont val="Calibri"/>
      </rPr>
      <t>If any users have any of these roles that should not, this is a finding.</t>
    </r>
    <r>
      <rPr>
        <sz val="11"/>
        <color rgb="FF000000"/>
        <rFont val="Calibri"/>
      </rPr>
      <t xml:space="preserve">
</t>
    </r>
    <r>
      <rPr>
        <sz val="11"/>
        <color rgb="FF000000"/>
        <rFont val="Calibri"/>
      </rPr>
      <t>4. Review each defined user by using the Edit function. For each user that has values for "Allowed Services", validate with the SA that the user must have remote access to each service.</t>
    </r>
    <r>
      <rPr>
        <sz val="11"/>
        <color rgb="FF000000"/>
        <rFont val="Calibri"/>
      </rPr>
      <t xml:space="preserve">
</t>
    </r>
    <r>
      <rPr>
        <sz val="11"/>
        <color rgb="FF000000"/>
        <rFont val="Calibri"/>
      </rPr>
      <t>If there are any users with services that are not required to perform the users' duties, this is a finding.</t>
    </r>
  </si>
  <si>
    <t>V-279073</t>
  </si>
  <si>
    <r>
      <rPr>
        <sz val="11"/>
        <rFont val="Calibri"/>
      </rPr>
      <t>ColdFusion must set a maximum session timeout value.</t>
    </r>
  </si>
  <si>
    <r>
      <rPr>
        <sz val="11"/>
        <color rgb="FF000000"/>
        <rFont val="Calibri"/>
      </rPr>
      <t>Configure the Session Variable Timeout configuration.</t>
    </r>
    <r>
      <rPr>
        <sz val="11"/>
        <color rgb="FF000000"/>
        <rFont val="Calibri"/>
      </rPr>
      <t xml:space="preserve">
</t>
    </r>
    <r>
      <rPr>
        <sz val="11"/>
        <color rgb="FF000000"/>
        <rFont val="Calibri"/>
      </rPr>
      <t>1. From the Admin Console Landing Screen, navigate to Server Settings &gt;&gt; Memory Variables.</t>
    </r>
    <r>
      <rPr>
        <sz val="11"/>
        <color rgb="FF000000"/>
        <rFont val="Calibri"/>
      </rPr>
      <t xml:space="preserve">
</t>
    </r>
    <r>
      <rPr>
        <sz val="11"/>
        <color rgb="FF000000"/>
        <rFont val="Calibri"/>
      </rPr>
      <t>2. Under the "Maximum Timeout" section, locate the setting for "Session Variables".</t>
    </r>
    <r>
      <rPr>
        <sz val="11"/>
        <color rgb="FF000000"/>
        <rFont val="Calibri"/>
      </rPr>
      <t xml:space="preserve">
</t>
    </r>
    <r>
      <rPr>
        <sz val="11"/>
        <color rgb="FF000000"/>
        <rFont val="Calibri"/>
      </rPr>
      <t>3. Set the "Session Variables" to "1" hour or fewer.</t>
    </r>
    <r>
      <rPr>
        <sz val="11"/>
        <color rgb="FF000000"/>
        <rFont val="Calibri"/>
      </rPr>
      <t xml:space="preserve">
</t>
    </r>
    <r>
      <rPr>
        <sz val="11"/>
        <color rgb="FF000000"/>
        <rFont val="Calibri"/>
      </rPr>
      <t>4. Select "Submit Changes".</t>
    </r>
  </si>
  <si>
    <r>
      <rPr>
        <sz val="11"/>
        <color rgb="FF000000"/>
        <rFont val="Calibri"/>
      </rPr>
      <t>An attacker can take advantage of user sessions that are left open, thus bypassing the user authentication process.</t>
    </r>
    <r>
      <rPr>
        <sz val="11"/>
        <color rgb="FF000000"/>
        <rFont val="Calibri"/>
      </rPr>
      <t xml:space="preserve">
</t>
    </r>
    <r>
      <rPr>
        <sz val="11"/>
        <color rgb="FF000000"/>
        <rFont val="Calibri"/>
      </rPr>
      <t>To thwart the vulnerability of open and unused user sessions, ColdFusion must be configured to close the sessions when a configured condition or trigger event is met. Such an event is user inactivity. ColdFusion offers an inactivity parameter that allows the setting systemwide for session timeout. ColdFusion also allows a developer to override the default timeout setting and set a new timeout. A maximum setting is provided to control how large a developer can set the timeout.</t>
    </r>
  </si>
  <si>
    <r>
      <rPr>
        <sz val="11"/>
        <color rgb="FF000000"/>
        <rFont val="Calibri"/>
      </rPr>
      <t>Validate the Session Variable Timeout configuration.</t>
    </r>
    <r>
      <rPr>
        <sz val="11"/>
        <color rgb="FF000000"/>
        <rFont val="Calibri"/>
      </rPr>
      <t xml:space="preserve">
</t>
    </r>
    <r>
      <rPr>
        <sz val="11"/>
        <color rgb="FF000000"/>
        <rFont val="Calibri"/>
      </rPr>
      <t>1. From the Admin Console Landing Screen, navigate to Server Settings &gt;&gt; Memory Variables.</t>
    </r>
    <r>
      <rPr>
        <sz val="11"/>
        <color rgb="FF000000"/>
        <rFont val="Calibri"/>
      </rPr>
      <t xml:space="preserve">
</t>
    </r>
    <r>
      <rPr>
        <sz val="11"/>
        <color rgb="FF000000"/>
        <rFont val="Calibri"/>
      </rPr>
      <t>2. Under the "Maximum Timeout" section, locate the setting for "Session Variables".</t>
    </r>
    <r>
      <rPr>
        <sz val="11"/>
        <color rgb="FF000000"/>
        <rFont val="Calibri"/>
      </rPr>
      <t xml:space="preserve">
</t>
    </r>
    <r>
      <rPr>
        <sz val="11"/>
        <color rgb="FF000000"/>
        <rFont val="Calibri"/>
      </rPr>
      <t>If the timeout value for Session Variables is set to greater than 1 hour, this is a finding.</t>
    </r>
  </si>
  <si>
    <t>V-279074</t>
  </si>
  <si>
    <r>
      <rPr>
        <sz val="11"/>
        <rFont val="Calibri"/>
      </rPr>
      <t>ColdFusion must control remote access to the Administrator Console.</t>
    </r>
  </si>
  <si>
    <r>
      <rPr>
        <sz val="11"/>
        <color rgb="FF000000"/>
        <rFont val="Calibri"/>
      </rPr>
      <t>Configure Allowed IP Addresses for Console.</t>
    </r>
    <r>
      <rPr>
        <sz val="11"/>
        <color rgb="FF000000"/>
        <rFont val="Calibri"/>
      </rPr>
      <t xml:space="preserve">
</t>
    </r>
    <r>
      <rPr>
        <sz val="11"/>
        <color rgb="FF000000"/>
        <rFont val="Calibri"/>
      </rPr>
      <t>1. From the Admin Console Landing Screen, navigate to Security &gt;&gt; Allowed IP Addresses.</t>
    </r>
    <r>
      <rPr>
        <sz val="11"/>
        <color rgb="FF000000"/>
        <rFont val="Calibri"/>
      </rPr>
      <t xml:space="preserve">
</t>
    </r>
    <r>
      <rPr>
        <sz val="11"/>
        <color rgb="FF000000"/>
        <rFont val="Calibri"/>
      </rPr>
      <t>2. Add allowed IP addresses for accessing ColdFusion Administrator and ColdFusion Internal Directories (only IP addresses or subnets that should be capable of reaching the Administrator Console).</t>
    </r>
    <r>
      <rPr>
        <sz val="11"/>
        <color rgb="FF000000"/>
        <rFont val="Calibri"/>
      </rPr>
      <t xml:space="preserve">
</t>
    </r>
    <r>
      <rPr>
        <sz val="11"/>
        <color rgb="FF000000"/>
        <rFont val="Calibri"/>
      </rPr>
      <t>3. Remove any IP addresses that are blank (NULL) or set to a wildcard value.</t>
    </r>
  </si>
  <si>
    <r>
      <rPr>
        <sz val="11"/>
        <color rgb="FF000000"/>
        <rFont val="Calibri"/>
      </rPr>
      <t>Application servers provide remote access capability and must be able to enforce remote access policy requirements or work in conjunction with enterprise tools designed to enforce policy requirements. Automated monitoring and control of remote access sessions allows organizations to detect cyberattacks and ensure ongoing compliance with remote access policies by logging connection activities of remote users.</t>
    </r>
    <r>
      <rPr>
        <sz val="11"/>
        <color rgb="FF000000"/>
        <rFont val="Calibri"/>
      </rPr>
      <t xml:space="preserve">
</t>
    </r>
    <r>
      <rPr>
        <sz val="11"/>
        <color rgb="FF000000"/>
        <rFont val="Calibri"/>
      </rPr>
      <t>By default, localhost and all IP addresses can access the Administrator Console. Depending on the authentication method (i.e., single password, separate username and password per user, or no authentication needed), any user from any network can access the console and make changes to the server configuration relying only on the authentication method configured for the installation. By limiting the IP addresses that can connect, the administration console can be hosted to a management network and only accessed via that network, further reducing the exposure of the Administrator Console.</t>
    </r>
  </si>
  <si>
    <r>
      <rPr>
        <sz val="11"/>
        <color rgb="FF000000"/>
        <rFont val="Calibri"/>
      </rPr>
      <t>Verify Allowed IP Addresses for Console.</t>
    </r>
    <r>
      <rPr>
        <sz val="11"/>
        <color rgb="FF000000"/>
        <rFont val="Calibri"/>
      </rPr>
      <t xml:space="preserve">
</t>
    </r>
    <r>
      <rPr>
        <sz val="11"/>
        <color rgb="FF000000"/>
        <rFont val="Calibri"/>
      </rPr>
      <t>From the Admin Console Landing Screen, navigate to Security &gt;&gt; Allowed IP Addresses.</t>
    </r>
    <r>
      <rPr>
        <sz val="11"/>
        <color rgb="FF000000"/>
        <rFont val="Calibri"/>
      </rPr>
      <t xml:space="preserve">
</t>
    </r>
    <r>
      <rPr>
        <sz val="11"/>
        <color rgb="FF000000"/>
        <rFont val="Calibri"/>
      </rPr>
      <t>If the list of allowed IP addresses is blank (NULL), is set to a wildcard value, or contains IP addresses/subnets that should not have access, this is a finding.</t>
    </r>
  </si>
  <si>
    <t>V-279075</t>
  </si>
  <si>
    <r>
      <rPr>
        <sz val="11"/>
        <rFont val="Calibri"/>
      </rPr>
      <t>ColdFusion must control remote access to Exposed Services.</t>
    </r>
  </si>
  <si>
    <r>
      <rPr>
        <sz val="11"/>
        <color rgb="FF000000"/>
        <rFont val="Calibri"/>
      </rPr>
      <t>Configure Allowed IP Addresses for Exposed Services.</t>
    </r>
    <r>
      <rPr>
        <sz val="11"/>
        <color rgb="FF000000"/>
        <rFont val="Calibri"/>
      </rPr>
      <t xml:space="preserve">
</t>
    </r>
    <r>
      <rPr>
        <sz val="11"/>
        <color rgb="FF000000"/>
        <rFont val="Calibri"/>
      </rPr>
      <t>1. From the Admin Console Landing Screen, navigate to Security &gt;&gt; Allowed IP Addresses. Only those IP addresses or subnets that have access to Exposed Services must be listed.</t>
    </r>
    <r>
      <rPr>
        <sz val="11"/>
        <color rgb="FF000000"/>
        <rFont val="Calibri"/>
      </rPr>
      <t xml:space="preserve">
</t>
    </r>
    <r>
      <rPr>
        <sz val="11"/>
        <color rgb="FF000000"/>
        <rFont val="Calibri"/>
      </rPr>
      <t>2. Remove any IP addresses that are blank (NULL) or set to a wildcard value.</t>
    </r>
  </si>
  <si>
    <r>
      <rPr>
        <sz val="11"/>
        <color rgb="FF000000"/>
        <rFont val="Calibri"/>
      </rPr>
      <t>ColdFusion exposes many existing services as web services. These services, such as cfpdf, cfmail, and cfpop, can be accessed by users and applications written in other languages and technologies than ColdFusion CFML. To invoke the services, the client must be on the allowed IP list and have a user account with the proper privileges to the exposed services. Exposing these services expands the security risk and potential for compromise of the ColdFusion application server. If a need arises for these services, the list of allowed IP addresses must be specified and limited to only those requiring access.</t>
    </r>
    <r>
      <rPr>
        <sz val="11"/>
        <color rgb="FF000000"/>
        <rFont val="Calibri"/>
      </rPr>
      <t xml:space="preserve">
</t>
    </r>
    <r>
      <rPr>
        <sz val="11"/>
        <color rgb="FF000000"/>
        <rFont val="Calibri"/>
      </rPr>
      <t>Satisfies: SRG-APP-000315-AS-000094, SRG-APP-000516-AS-000237</t>
    </r>
  </si>
  <si>
    <r>
      <rPr>
        <sz val="11"/>
        <color rgb="FF000000"/>
        <rFont val="Calibri"/>
      </rPr>
      <t>Verify Allowed IP Addresses for Exposed Services.</t>
    </r>
    <r>
      <rPr>
        <sz val="11"/>
        <color rgb="FF000000"/>
        <rFont val="Calibri"/>
      </rPr>
      <t xml:space="preserve">
</t>
    </r>
    <r>
      <rPr>
        <sz val="11"/>
        <color rgb="FF000000"/>
        <rFont val="Calibri"/>
      </rPr>
      <t>1. From the Admin Console Landing Screen, navigate to Security &gt;&gt; Allowed IP Addresses.</t>
    </r>
    <r>
      <rPr>
        <sz val="11"/>
        <color rgb="FF000000"/>
        <rFont val="Calibri"/>
      </rPr>
      <t xml:space="preserve">
</t>
    </r>
    <r>
      <rPr>
        <sz val="11"/>
        <color rgb="FF000000"/>
        <rFont val="Calibri"/>
      </rPr>
      <t>2. If there are any entries in the "Allowed IP Addresses for Exposed Services" section, validate with the system administrator (SA) that the IP addresses and subnets specified require access.</t>
    </r>
    <r>
      <rPr>
        <sz val="11"/>
        <color rgb="FF000000"/>
        <rFont val="Calibri"/>
      </rPr>
      <t xml:space="preserve">
</t>
    </r>
    <r>
      <rPr>
        <sz val="11"/>
        <color rgb="FF000000"/>
        <rFont val="Calibri"/>
      </rPr>
      <t>If an unauthorized Subnets/IP address or wildcard value is present, this is a finding.</t>
    </r>
  </si>
  <si>
    <t>V-279076</t>
  </si>
  <si>
    <r>
      <rPr>
        <sz val="11"/>
        <rFont val="Calibri"/>
      </rPr>
      <t>ColdFusion must allocate log record storage capacity.</t>
    </r>
  </si>
  <si>
    <r>
      <rPr>
        <sz val="11"/>
        <color rgb="FF000000"/>
        <rFont val="Calibri"/>
      </rPr>
      <t>Configure ColdFusion to allocate log record storage capacity that does not exceed the available space on the log directory's storage volume.</t>
    </r>
    <r>
      <rPr>
        <sz val="11"/>
        <color rgb="FF000000"/>
        <rFont val="Calibri"/>
      </rPr>
      <t xml:space="preserve">
</t>
    </r>
    <r>
      <rPr>
        <sz val="11"/>
        <color rgb="FF000000"/>
        <rFont val="Calibri"/>
      </rPr>
      <t>1. From the ColdFusion Admin Console landing screen, navigate to Debugging &amp; Logging &gt;&gt; Logging Settings.</t>
    </r>
    <r>
      <rPr>
        <sz val="11"/>
        <color rgb="FF000000"/>
        <rFont val="Calibri"/>
      </rPr>
      <t xml:space="preserve">
</t>
    </r>
    <r>
      <rPr>
        <sz val="11"/>
        <color rgb="FF000000"/>
        <rFont val="Calibri"/>
      </rPr>
      <t>2. Review and adjust the following settings:</t>
    </r>
    <r>
      <rPr>
        <sz val="11"/>
        <color rgb="FF000000"/>
        <rFont val="Calibri"/>
      </rPr>
      <t xml:space="preserve">
</t>
    </r>
    <r>
      <rPr>
        <sz val="11"/>
        <color rgb="FF000000"/>
        <rFont val="Calibri"/>
      </rPr>
      <t>- Maximum number of archives.</t>
    </r>
    <r>
      <rPr>
        <sz val="11"/>
        <color rgb="FF000000"/>
        <rFont val="Calibri"/>
      </rPr>
      <t xml:space="preserve">
</t>
    </r>
    <r>
      <rPr>
        <sz val="11"/>
        <color rgb="FF000000"/>
        <rFont val="Calibri"/>
      </rPr>
      <t>- Maximum file size (in kilobytes).</t>
    </r>
    <r>
      <rPr>
        <sz val="11"/>
        <color rgb="FF000000"/>
        <rFont val="Calibri"/>
      </rPr>
      <t xml:space="preserve">
</t>
    </r>
    <r>
      <rPr>
        <sz val="11"/>
        <color rgb="FF000000"/>
        <rFont val="Calibri"/>
      </rPr>
      <t>3. Ensure the calculated total log storage remains within the available storage space of the log directory.</t>
    </r>
    <r>
      <rPr>
        <sz val="11"/>
        <color rgb="FF000000"/>
        <rFont val="Calibri"/>
      </rPr>
      <t xml:space="preserve">
</t>
    </r>
    <r>
      <rPr>
        <sz val="11"/>
        <color rgb="FF000000"/>
        <rFont val="Calibri"/>
      </rPr>
      <t>4. Optionally, relocate the log directory to a volume with greater capacity if needed.</t>
    </r>
    <r>
      <rPr>
        <sz val="11"/>
        <color rgb="FF000000"/>
        <rFont val="Calibri"/>
      </rPr>
      <t xml:space="preserve">
</t>
    </r>
    <r>
      <rPr>
        <sz val="11"/>
        <color rgb="FF000000"/>
        <rFont val="Calibri"/>
      </rPr>
      <t>5. Save changes and monitor log growth over time to verify compliance.</t>
    </r>
  </si>
  <si>
    <r>
      <rPr>
        <sz val="11"/>
        <color rgb="FF000000"/>
        <rFont val="Calibri"/>
      </rPr>
      <t>Proper management of log records not only dictates proper archiving processes and procedures be established, but it also requires allocating enough storage space to maintain the logs online for a defined period of time.</t>
    </r>
    <r>
      <rPr>
        <sz val="11"/>
        <color rgb="FF000000"/>
        <rFont val="Calibri"/>
      </rPr>
      <t xml:space="preserve">
</t>
    </r>
    <r>
      <rPr>
        <sz val="11"/>
        <color rgb="FF000000"/>
        <rFont val="Calibri"/>
      </rPr>
      <t>If adequate online log storage capacity is not maintained, intrusion monitoring, security investigations, and forensic analysis can be negatively affected.</t>
    </r>
    <r>
      <rPr>
        <sz val="11"/>
        <color rgb="FF000000"/>
        <rFont val="Calibri"/>
      </rPr>
      <t xml:space="preserve">
</t>
    </r>
    <r>
      <rPr>
        <sz val="11"/>
        <color rgb="FF000000"/>
        <rFont val="Calibri"/>
      </rPr>
      <t>It is important to keep a defined amount of logs online and readily available for investigative purposes. The logs may be stored on ColdFusion until they can be archived to a log system or, in some instances, a Storage Area Network (SAN). Regardless of the method used, log record storage capacity must be sufficient to store log data when the data cannot be off-loaded to a log system or a SAN.</t>
    </r>
    <r>
      <rPr>
        <sz val="11"/>
        <color rgb="FF000000"/>
        <rFont val="Calibri"/>
      </rPr>
      <t xml:space="preserve">
</t>
    </r>
    <r>
      <rPr>
        <sz val="11"/>
        <color rgb="FF000000"/>
        <rFont val="Calibri"/>
      </rPr>
      <t>ColdFusion handles logs by allowing the administrator to specify a log file size and how many archives to keep online. This allows the administrator to correctly size the storage needed to meet the requirements of the organization for how log audit files should be available online and configure the storage needed to meet the requirement before off-loading archives to offline storage.</t>
    </r>
  </si>
  <si>
    <r>
      <rPr>
        <sz val="11"/>
        <color rgb="FF000000"/>
        <rFont val="Calibri"/>
      </rPr>
      <t>Review the ColdFusion log configuration to verify sufficient storage is allocated for log records and that log data will not exceed available space.</t>
    </r>
    <r>
      <rPr>
        <sz val="11"/>
        <color rgb="FF000000"/>
        <rFont val="Calibri"/>
      </rPr>
      <t xml:space="preserve">
</t>
    </r>
    <r>
      <rPr>
        <sz val="11"/>
        <color rgb="FF000000"/>
        <rFont val="Calibri"/>
      </rPr>
      <t>1. From the ColdFusion Admin Console landing screen, navigate to Debugging &amp; Logging &gt;&gt; Logging Settings.</t>
    </r>
    <r>
      <rPr>
        <sz val="11"/>
        <color rgb="FF000000"/>
        <rFont val="Calibri"/>
      </rPr>
      <t xml:space="preserve">
</t>
    </r>
    <r>
      <rPr>
        <sz val="11"/>
        <color rgb="FF000000"/>
        <rFont val="Calibri"/>
      </rPr>
      <t>2. Locate the following settings:</t>
    </r>
    <r>
      <rPr>
        <sz val="11"/>
        <color rgb="FF000000"/>
        <rFont val="Calibri"/>
      </rPr>
      <t xml:space="preserve">
</t>
    </r>
    <r>
      <rPr>
        <sz val="11"/>
        <color rgb="FF000000"/>
        <rFont val="Calibri"/>
      </rPr>
      <t>- Log directory: Note the location where logs are written.</t>
    </r>
    <r>
      <rPr>
        <sz val="11"/>
        <color rgb="FF000000"/>
        <rFont val="Calibri"/>
      </rPr>
      <t xml:space="preserve">
</t>
    </r>
    <r>
      <rPr>
        <sz val="11"/>
        <color rgb="FF000000"/>
        <rFont val="Calibri"/>
      </rPr>
      <t>- Maximum number of archives: Note the value configured.</t>
    </r>
    <r>
      <rPr>
        <sz val="11"/>
        <color rgb="FF000000"/>
        <rFont val="Calibri"/>
      </rPr>
      <t xml:space="preserve">
</t>
    </r>
    <r>
      <rPr>
        <sz val="11"/>
        <color rgb="FF000000"/>
        <rFont val="Calibri"/>
      </rPr>
      <t>- Maximum file size (in kilobytes): Note the value configured.</t>
    </r>
    <r>
      <rPr>
        <sz val="11"/>
        <color rgb="FF000000"/>
        <rFont val="Calibri"/>
      </rPr>
      <t xml:space="preserve">
</t>
    </r>
    <r>
      <rPr>
        <sz val="11"/>
        <color rgb="FF000000"/>
        <rFont val="Calibri"/>
      </rPr>
      <t>3. Next, navigate to Debugging &amp; Logging &gt;&gt; Log Files.</t>
    </r>
    <r>
      <rPr>
        <sz val="11"/>
        <color rgb="FF000000"/>
        <rFont val="Calibri"/>
      </rPr>
      <t xml:space="preserve">
</t>
    </r>
    <r>
      <rPr>
        <sz val="11"/>
        <color rgb="FF000000"/>
        <rFont val="Calibri"/>
      </rPr>
      <t>4. Count the number of log files currently present.</t>
    </r>
    <r>
      <rPr>
        <sz val="11"/>
        <color rgb="FF000000"/>
        <rFont val="Calibri"/>
      </rPr>
      <t xml:space="preserve">
</t>
    </r>
    <r>
      <rPr>
        <sz val="11"/>
        <color rgb="FF000000"/>
        <rFont val="Calibri"/>
      </rPr>
      <t>5. Calculate the total potential storage consumption using the following formula:</t>
    </r>
    <r>
      <rPr>
        <sz val="11"/>
        <color rgb="FF000000"/>
        <rFont val="Calibri"/>
      </rPr>
      <t xml:space="preserve">
</t>
    </r>
    <r>
      <rPr>
        <sz val="11"/>
        <color rgb="FF000000"/>
        <rFont val="Calibri"/>
      </rPr>
      <t>(Maximum number of archives) × (Maximum file size in KB) × (Number of log files)</t>
    </r>
    <r>
      <rPr>
        <sz val="11"/>
        <color rgb="FF000000"/>
        <rFont val="Calibri"/>
      </rPr>
      <t xml:space="preserve">
</t>
    </r>
    <r>
      <rPr>
        <sz val="11"/>
        <color rgb="FF000000"/>
        <rFont val="Calibri"/>
      </rPr>
      <t>6. Compare this value to the total available space on the storage volume where the log directory resides.</t>
    </r>
    <r>
      <rPr>
        <sz val="11"/>
        <color rgb="FF000000"/>
        <rFont val="Calibri"/>
      </rPr>
      <t xml:space="preserve">
</t>
    </r>
    <r>
      <rPr>
        <sz val="11"/>
        <color rgb="FF000000"/>
        <rFont val="Calibri"/>
      </rPr>
      <t>If the calculated potential log storage exceeds the available storage for the log directory, this is a finding.</t>
    </r>
  </si>
  <si>
    <t>V-279077</t>
  </si>
  <si>
    <r>
      <rPr>
        <sz val="11"/>
        <rFont val="Calibri"/>
      </rPr>
      <t>ColdFusion must record time stamps for log records that can be mapped system time.</t>
    </r>
  </si>
  <si>
    <r>
      <rPr>
        <sz val="11"/>
        <color rgb="FF000000"/>
        <rFont val="Calibri"/>
      </rPr>
      <t>Configure JVM Arguments for Time zone.</t>
    </r>
    <r>
      <rPr>
        <sz val="11"/>
        <color rgb="FF000000"/>
        <rFont val="Calibri"/>
      </rPr>
      <t xml:space="preserve">
</t>
    </r>
    <r>
      <rPr>
        <sz val="11"/>
        <color rgb="FF000000"/>
        <rFont val="Calibri"/>
      </rPr>
      <t>1. From the Admin Console Landing Screen, navigate to Server Settings &gt;&gt; Java and JVM.</t>
    </r>
    <r>
      <rPr>
        <sz val="11"/>
        <color rgb="FF000000"/>
        <rFont val="Calibri"/>
      </rPr>
      <t xml:space="preserve">
</t>
    </r>
    <r>
      <rPr>
        <sz val="11"/>
        <color rgb="FF000000"/>
        <rFont val="Calibri"/>
      </rPr>
      <t>2. Add the argument as:</t>
    </r>
    <r>
      <rPr>
        <sz val="11"/>
        <color rgb="FF000000"/>
        <rFont val="Calibri"/>
      </rPr>
      <t xml:space="preserve">
</t>
    </r>
    <r>
      <rPr>
        <sz val="11"/>
        <color rgb="FF000000"/>
        <rFont val="Calibri"/>
      </rPr>
      <t>"Duser.timezone=&lt;TIMEZONE&gt;"</t>
    </r>
    <r>
      <rPr>
        <sz val="11"/>
        <color rgb="FF000000"/>
        <rFont val="Calibri"/>
      </rPr>
      <t xml:space="preserve">
</t>
    </r>
    <r>
      <rPr>
        <sz val="11"/>
        <color rgb="FF000000"/>
        <rFont val="Calibri"/>
      </rPr>
      <t>(If the parameter is already defined, change the setting to "&lt;TIMEZONE&gt;".)</t>
    </r>
    <r>
      <rPr>
        <sz val="11"/>
        <color rgb="FF000000"/>
        <rFont val="Calibri"/>
      </rPr>
      <t xml:space="preserve">
</t>
    </r>
    <r>
      <rPr>
        <sz val="11"/>
        <color rgb="FF000000"/>
        <rFont val="Calibri"/>
      </rPr>
      <t>3. Select "Submit Changes".</t>
    </r>
  </si>
  <si>
    <r>
      <rPr>
        <sz val="11"/>
        <color rgb="FF000000"/>
        <rFont val="Calibri"/>
      </rPr>
      <t>Using a consistent time standard such as UTC or GMT for the internal clock of ColdFusion is crucial for maintaining accurate and reliable system logs. This consistency is essential for correlating events across different systems and networks, especially in environments where systems are geographically dispersed. If the internal clock is not set to a standard time, it can lead to discrepancies in log files, making it difficult to trace and investigate security incidents. Additionally, using a nonstandard time setting can complicate the synchronization of time-sensitive operations and affect the overall security posture of ColdFusion. Therefore, setting the internal clock to UTC or GMT helps ensure the integrity and reliability of system logs and enhances the ability to detect and respond to security events effectively.</t>
    </r>
  </si>
  <si>
    <r>
      <rPr>
        <sz val="11"/>
        <color rgb="FF000000"/>
        <rFont val="Calibri"/>
      </rPr>
      <t>Verify JVM Arguments for Time zone.</t>
    </r>
    <r>
      <rPr>
        <sz val="11"/>
        <color rgb="FF000000"/>
        <rFont val="Calibri"/>
      </rPr>
      <t xml:space="preserve">
</t>
    </r>
    <r>
      <rPr>
        <sz val="11"/>
        <color rgb="FF000000"/>
        <rFont val="Calibri"/>
      </rPr>
      <t>From the Admin Console Landing Screen, navigate to Server Settings &gt;&gt; Java and JVM.</t>
    </r>
    <r>
      <rPr>
        <sz val="11"/>
        <color rgb="FF000000"/>
        <rFont val="Calibri"/>
      </rPr>
      <t xml:space="preserve">
</t>
    </r>
    <r>
      <rPr>
        <sz val="11"/>
        <color rgb="FF000000"/>
        <rFont val="Calibri"/>
      </rPr>
      <t>If the JVM argument -"Duser.timezone=&lt;TIMEZONE&gt;" cannot be found , this is a finding.</t>
    </r>
  </si>
  <si>
    <t>V-279078</t>
  </si>
  <si>
    <r>
      <rPr>
        <sz val="11"/>
        <rFont val="Calibri"/>
      </rPr>
      <t>For PKI-based authentication, ColdFusion must implement a local cache of revocation data to support path discovery and validation in case of the inability to access revocation information via the network.</t>
    </r>
  </si>
  <si>
    <r>
      <rPr>
        <sz val="11"/>
        <color rgb="FF000000"/>
        <rFont val="Calibri"/>
      </rPr>
      <t>Configure ColdFusion to use a locally cached CRL for certificate revocation checking.</t>
    </r>
    <r>
      <rPr>
        <sz val="11"/>
        <color rgb="FF000000"/>
        <rFont val="Calibri"/>
      </rPr>
      <t xml:space="preserve">
</t>
    </r>
    <r>
      <rPr>
        <sz val="11"/>
        <color rgb="FF000000"/>
        <rFont val="Calibri"/>
      </rPr>
      <t>1. Open the server.xml file located at: &lt;ColdFusion_Installation_Directory&gt;\cfusion\runtime\conf\server.xml</t>
    </r>
    <r>
      <rPr>
        <sz val="11"/>
        <color rgb="FF000000"/>
        <rFont val="Calibri"/>
      </rPr>
      <t xml:space="preserve">
</t>
    </r>
    <r>
      <rPr>
        <sz val="11"/>
        <color rgb="FF000000"/>
        <rFont val="Calibri"/>
      </rPr>
      <t>2. Locate each &lt;Connector&gt; element configured for SSL.</t>
    </r>
    <r>
      <rPr>
        <sz val="11"/>
        <color rgb="FF000000"/>
        <rFont val="Calibri"/>
      </rPr>
      <t xml:space="preserve">
</t>
    </r>
    <r>
      <rPr>
        <sz val="11"/>
        <color rgb="FF000000"/>
        <rFont val="Calibri"/>
      </rPr>
      <t>3. Ensure an &lt;SSLHostConfig&gt; element is present and includes one of the following attributes:</t>
    </r>
    <r>
      <rPr>
        <sz val="11"/>
        <color rgb="FF000000"/>
        <rFont val="Calibri"/>
      </rPr>
      <t xml:space="preserve">
</t>
    </r>
    <r>
      <rPr>
        <sz val="11"/>
        <color rgb="FF000000"/>
        <rFont val="Calibri"/>
      </rPr>
      <t>certificateRevocationListFile="&lt;path_to_crl_file&gt;"</t>
    </r>
    <r>
      <rPr>
        <sz val="11"/>
        <color rgb="FF000000"/>
        <rFont val="Calibri"/>
      </rPr>
      <t xml:space="preserve">
</t>
    </r>
    <r>
      <rPr>
        <sz val="11"/>
        <color rgb="FF000000"/>
        <rFont val="Calibri"/>
      </rPr>
      <t>certificateRevocationListPath="&lt;path_to_crl_directory&gt;"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&lt;SSLHostConfig&gt;</t>
    </r>
    <r>
      <rPr>
        <sz val="11"/>
        <color rgb="FF000000"/>
        <rFont val="Calibri"/>
      </rPr>
      <t xml:space="preserve">
</t>
    </r>
    <r>
      <rPr>
        <sz val="11"/>
        <color rgb="FF000000"/>
        <rFont val="Calibri"/>
      </rPr>
      <t xml:space="preserve">  &lt;Certificate certificateKeystoreFile="..." type="RSA" /&gt;</t>
    </r>
    <r>
      <rPr>
        <sz val="11"/>
        <color rgb="FF000000"/>
        <rFont val="Calibri"/>
      </rPr>
      <t xml:space="preserve">
</t>
    </r>
    <r>
      <rPr>
        <sz val="11"/>
        <color rgb="FF000000"/>
        <rFont val="Calibri"/>
      </rPr>
      <t xml:space="preserve">  &lt;CertificateRevocation certificateRevocationListFile="/opt/cf/crl/mycrl.pem" /&gt;</t>
    </r>
    <r>
      <rPr>
        <sz val="11"/>
        <color rgb="FF000000"/>
        <rFont val="Calibri"/>
      </rPr>
      <t xml:space="preserve">
</t>
    </r>
    <r>
      <rPr>
        <sz val="11"/>
        <color rgb="FF000000"/>
        <rFont val="Calibri"/>
      </rPr>
      <t>&lt;/SSLHostConfig&gt;</t>
    </r>
    <r>
      <rPr>
        <sz val="11"/>
        <color rgb="FF000000"/>
        <rFont val="Calibri"/>
      </rPr>
      <t xml:space="preserve">
</t>
    </r>
    <r>
      <rPr>
        <sz val="11"/>
        <color rgb="FF000000"/>
        <rFont val="Calibri"/>
      </rPr>
      <t>4. Save the file and restart ColdFusion to apply the changes.</t>
    </r>
  </si>
  <si>
    <r>
      <rPr>
        <sz val="11"/>
        <color rgb="FF000000"/>
        <rFont val="Calibri"/>
      </rPr>
      <t>Ensuring that for PKI-based authentication, ColdFusion implements a local cache of revocation data is essential for maintaining the security and integrity of the authentication process. PKI relies on the ability to verify the validity of certificates, which includes checking for certificate revocation. If the system cannot access revocation information via the network, it may be unable to determine whether a certificate is still valid, potentially allowing the use of compromised or revoked certificates.</t>
    </r>
    <r>
      <rPr>
        <sz val="11"/>
        <color rgb="FF000000"/>
        <rFont val="Calibri"/>
      </rPr>
      <t xml:space="preserve">
</t>
    </r>
    <r>
      <rPr>
        <sz val="11"/>
        <color rgb="FF000000"/>
        <rFont val="Calibri"/>
      </rPr>
      <t>By implementing a local cache of revocation data, ColdFusion can support path discovery and validation even when network access to revocation information is unavailable. This practice helps ensure that the system can continue to verify the validity of certificates and maintain the security of the authentication process. It aligns with best security practices and helps prevent unauthorized access to sensitive information.</t>
    </r>
  </si>
  <si>
    <r>
      <rPr>
        <sz val="11"/>
        <color rgb="FF000000"/>
        <rFont val="Calibri"/>
      </rPr>
      <t>Verify ColdFusion is configured to support certificate revocation checking using locally cached Certificate Revocation Lists (CRLs).</t>
    </r>
    <r>
      <rPr>
        <sz val="11"/>
        <color rgb="FF000000"/>
        <rFont val="Calibri"/>
      </rPr>
      <t xml:space="preserve">
</t>
    </r>
    <r>
      <rPr>
        <sz val="11"/>
        <color rgb="FF000000"/>
        <rFont val="Calibri"/>
      </rPr>
      <t xml:space="preserve">1.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2. Open the server.xml file in a text editor.</t>
    </r>
    <r>
      <rPr>
        <sz val="11"/>
        <color rgb="FF000000"/>
        <rFont val="Calibri"/>
      </rPr>
      <t xml:space="preserve">
</t>
    </r>
    <r>
      <rPr>
        <sz val="11"/>
        <color rgb="FF000000"/>
        <rFont val="Calibri"/>
      </rPr>
      <t>3. Identify all &lt;Connector&gt; elements that are configured for SSL. Within each &lt;Connector&gt;, check for an embedded &lt;SSLHostConfig&gt; element.</t>
    </r>
    <r>
      <rPr>
        <sz val="11"/>
        <color rgb="FF000000"/>
        <rFont val="Calibri"/>
      </rPr>
      <t xml:space="preserve">
</t>
    </r>
    <r>
      <rPr>
        <sz val="11"/>
        <color rgb="FF000000"/>
        <rFont val="Calibri"/>
      </rPr>
      <t>4. Review the &lt;SSLHostConfig&gt; element for the presence of one of the following attributes:</t>
    </r>
    <r>
      <rPr>
        <sz val="11"/>
        <color rgb="FF000000"/>
        <rFont val="Calibri"/>
      </rPr>
      <t xml:space="preserve">
</t>
    </r>
    <r>
      <rPr>
        <sz val="11"/>
        <color rgb="FF000000"/>
        <rFont val="Calibri"/>
      </rPr>
      <t>certificateRevocationListFile</t>
    </r>
    <r>
      <rPr>
        <sz val="11"/>
        <color rgb="FF000000"/>
        <rFont val="Calibri"/>
      </rPr>
      <t xml:space="preserve">
</t>
    </r>
    <r>
      <rPr>
        <sz val="11"/>
        <color rgb="FF000000"/>
        <rFont val="Calibri"/>
      </rPr>
      <t>certificateRevocationListPath</t>
    </r>
    <r>
      <rPr>
        <sz val="11"/>
        <color rgb="FF000000"/>
        <rFont val="Calibri"/>
      </rPr>
      <t xml:space="preserve">
</t>
    </r>
    <r>
      <rPr>
        <sz val="11"/>
        <color rgb="FF000000"/>
        <rFont val="Calibri"/>
      </rPr>
      <t>(These attributes specify the location of locally cached CRL files that will be used for certificate revocation checking.)</t>
    </r>
    <r>
      <rPr>
        <sz val="11"/>
        <color rgb="FF000000"/>
        <rFont val="Calibri"/>
      </rPr>
      <t xml:space="preserve">
</t>
    </r>
    <r>
      <rPr>
        <sz val="11"/>
        <color rgb="FF000000"/>
        <rFont val="Calibri"/>
      </rPr>
      <t>If no &lt;SSLHostConfig&gt; is present, or if neither certificateRevocationListFile nor certificateRevocationListPath is configured, this is a finding.</t>
    </r>
  </si>
  <si>
    <t>V-279079</t>
  </si>
  <si>
    <r>
      <rPr>
        <sz val="11"/>
        <rFont val="Calibri"/>
      </rPr>
      <t>ColdFusion must set Request Tuning configurations.</t>
    </r>
  </si>
  <si>
    <r>
      <rPr>
        <sz val="11"/>
        <color rgb="FF000000"/>
        <rFont val="Calibri"/>
      </rPr>
      <t>Set Request Tuning Configurations.</t>
    </r>
    <r>
      <rPr>
        <sz val="11"/>
        <color rgb="FF000000"/>
        <rFont val="Calibri"/>
      </rPr>
      <t xml:space="preserve">
</t>
    </r>
    <r>
      <rPr>
        <sz val="11"/>
        <color rgb="FF000000"/>
        <rFont val="Calibri"/>
      </rPr>
      <t>1. From the Admin Console Landing Screen, navigate to Server Settings &gt;&gt; Request Tuning.</t>
    </r>
    <r>
      <rPr>
        <sz val="11"/>
        <color rgb="FF000000"/>
        <rFont val="Calibri"/>
      </rPr>
      <t xml:space="preserve">
</t>
    </r>
    <r>
      <rPr>
        <sz val="11"/>
        <color rgb="FF000000"/>
        <rFont val="Calibri"/>
      </rPr>
      <t>2. Set "Maximum number of simultaneous Report threads" to "1".</t>
    </r>
    <r>
      <rPr>
        <sz val="11"/>
        <color rgb="FF000000"/>
        <rFont val="Calibri"/>
      </rPr>
      <t xml:space="preserve">
</t>
    </r>
    <r>
      <rPr>
        <sz val="11"/>
        <color rgb="FF000000"/>
        <rFont val="Calibri"/>
      </rPr>
      <t>3. Set "Maximum number of simultaneous Template requests" to the appropriate amount or 24, whichever is higher.</t>
    </r>
    <r>
      <rPr>
        <sz val="11"/>
        <color rgb="FF000000"/>
        <rFont val="Calibri"/>
      </rPr>
      <t xml:space="preserve">
</t>
    </r>
    <r>
      <rPr>
        <sz val="11"/>
        <color rgb="FF000000"/>
        <rFont val="Calibri"/>
      </rPr>
      <t>4. Set "Timeout requests waiting in queue after" to "5" or fewer.</t>
    </r>
    <r>
      <rPr>
        <sz val="11"/>
        <color rgb="FF000000"/>
        <rFont val="Calibri"/>
      </rPr>
      <t xml:space="preserve">
</t>
    </r>
    <r>
      <rPr>
        <sz val="11"/>
        <color rgb="FF000000"/>
        <rFont val="Calibri"/>
      </rPr>
      <t>5. Set "Request Queue Timeout Page" to a custom and valid page.</t>
    </r>
    <r>
      <rPr>
        <sz val="11"/>
        <color rgb="FF000000"/>
        <rFont val="Calibri"/>
      </rPr>
      <t xml:space="preserve">
</t>
    </r>
    <r>
      <rPr>
        <sz val="11"/>
        <color rgb="FF000000"/>
        <rFont val="Calibri"/>
      </rPr>
      <t>6. Select "Submit Changes".</t>
    </r>
  </si>
  <si>
    <r>
      <rPr>
        <sz val="11"/>
        <color rgb="FF000000"/>
        <rFont val="Calibri"/>
      </rPr>
      <t>To reduce the possibility or effect of a denial of service (DoS), ColdFusion must employ defined security safeguards. These safeguards will be determined by the placement of ColdFusion and the type of applications being hosted within ColdFusion framework.</t>
    </r>
    <r>
      <rPr>
        <sz val="11"/>
        <color rgb="FF000000"/>
        <rFont val="Calibri"/>
      </rPr>
      <t xml:space="preserve">
</t>
    </r>
    <r>
      <rPr>
        <sz val="11"/>
        <color rgb="FF000000"/>
        <rFont val="Calibri"/>
      </rPr>
      <t>Report threads are used to process reports concurrently. Since reporting in most applications is a process that is not time sensitive or heavily used, this setting should be minimized to minimize resource use on ColdFusion and to minimize a method that could be used to exhaust resources by an attacker. Unless reporting is heavily used, the number of simultaneous report threads must be set to 1.</t>
    </r>
  </si>
  <si>
    <r>
      <rPr>
        <sz val="11"/>
        <color rgb="FF000000"/>
        <rFont val="Calibri"/>
      </rPr>
      <t>Verify Request Tuning Configurations.</t>
    </r>
    <r>
      <rPr>
        <sz val="11"/>
        <color rgb="FF000000"/>
        <rFont val="Calibri"/>
      </rPr>
      <t xml:space="preserve">
</t>
    </r>
    <r>
      <rPr>
        <sz val="11"/>
        <color rgb="FF000000"/>
        <rFont val="Calibri"/>
      </rPr>
      <t>1. From the Admin Console Landing Screen, navigate to Server Settings &gt;&gt; Request Tuning.</t>
    </r>
    <r>
      <rPr>
        <sz val="11"/>
        <color rgb="FF000000"/>
        <rFont val="Calibri"/>
      </rPr>
      <t xml:space="preserve">
</t>
    </r>
    <r>
      <rPr>
        <sz val="11"/>
        <color rgb="FF000000"/>
        <rFont val="Calibri"/>
      </rPr>
      <t>If "Maximum number of simultaneous Report threads" is not set to "1", this is a finding.</t>
    </r>
    <r>
      <rPr>
        <sz val="11"/>
        <color rgb="FF000000"/>
        <rFont val="Calibri"/>
      </rPr>
      <t xml:space="preserve">
</t>
    </r>
    <r>
      <rPr>
        <sz val="11"/>
        <color rgb="FF000000"/>
        <rFont val="Calibri"/>
      </rPr>
      <t>If the "Maximum number of simultaneous Template requests" is not set to the maximum number of requests (or 24, whichever is higher), this is a finding.</t>
    </r>
    <r>
      <rPr>
        <sz val="11"/>
        <color rgb="FF000000"/>
        <rFont val="Calibri"/>
      </rPr>
      <t xml:space="preserve">
</t>
    </r>
    <r>
      <rPr>
        <sz val="11"/>
        <color rgb="FF000000"/>
        <rFont val="Calibri"/>
      </rPr>
      <t>If "Timeout requests waiting in queue after" setting is higher than "5", this is a finding.</t>
    </r>
    <r>
      <rPr>
        <sz val="11"/>
        <color rgb="FF000000"/>
        <rFont val="Calibri"/>
      </rPr>
      <t xml:space="preserve">
</t>
    </r>
    <r>
      <rPr>
        <sz val="11"/>
        <color rgb="FF000000"/>
        <rFont val="Calibri"/>
      </rPr>
      <t>2. Validate that "Request Queue Timeout Page" is set to a valid and custom page.</t>
    </r>
    <r>
      <rPr>
        <sz val="11"/>
        <color rgb="FF000000"/>
        <rFont val="Calibri"/>
      </rPr>
      <t xml:space="preserve">
</t>
    </r>
    <r>
      <rPr>
        <sz val="11"/>
        <color rgb="FF000000"/>
        <rFont val="Calibri"/>
      </rPr>
      <t>If "Request Queue Timeout Page" is blank or is set to "/CFIDE/administrator/templates/request_timeout_error.cfm", this is a finding.</t>
    </r>
    <r>
      <rPr>
        <sz val="11"/>
        <color rgb="FF000000"/>
        <rFont val="Calibri"/>
      </rPr>
      <t xml:space="preserve">
</t>
    </r>
    <r>
      <rPr>
        <sz val="11"/>
        <color rgb="FF000000"/>
        <rFont val="Calibri"/>
      </rPr>
      <t>3. Validate the file exists. The path and file given are relevant to the web servers' document root directory and not the OS root directory. For example, if the web servers' document root is /opt/webserver/wwwroot and the "Request Queue Timeout Page" is set to /CFIDE/administrator/templates/timeout_error.cfm, the full path to the template file is /opt/webserver/wwwroot/CFIDE/administrator/templates/timeout_error.cfm.</t>
    </r>
    <r>
      <rPr>
        <sz val="11"/>
        <color rgb="FF000000"/>
        <rFont val="Calibri"/>
      </rPr>
      <t xml:space="preserve">
</t>
    </r>
    <r>
      <rPr>
        <sz val="11"/>
        <color rgb="FF000000"/>
        <rFont val="Calibri"/>
      </rPr>
      <t>If the "Request Queue Timeout Page" setting is not set to a valid page, this is a finding.</t>
    </r>
  </si>
  <si>
    <t>V-279080</t>
  </si>
  <si>
    <r>
      <rPr>
        <sz val="11"/>
        <rFont val="Calibri"/>
      </rPr>
      <t>ColdFusion must limit the maximum number of threads available for CFTHREAD.</t>
    </r>
  </si>
  <si>
    <r>
      <rPr>
        <sz val="11"/>
        <color rgb="FF000000"/>
        <rFont val="Calibri"/>
      </rPr>
      <t>Configure CFTHREAD settings.</t>
    </r>
    <r>
      <rPr>
        <sz val="11"/>
        <color rgb="FF000000"/>
        <rFont val="Calibri"/>
      </rPr>
      <t xml:space="preserve">
</t>
    </r>
    <r>
      <rPr>
        <sz val="11"/>
        <color rgb="FF000000"/>
        <rFont val="Calibri"/>
      </rPr>
      <t>1. From the Admin Console Landing Screen, navigate to Server Settings &gt;&gt; Request Tuning.</t>
    </r>
    <r>
      <rPr>
        <sz val="11"/>
        <color rgb="FF000000"/>
        <rFont val="Calibri"/>
      </rPr>
      <t xml:space="preserve">
</t>
    </r>
    <r>
      <rPr>
        <sz val="11"/>
        <color rgb="FF000000"/>
        <rFont val="Calibri"/>
      </rPr>
      <t>2. Set Maximum number of threads available for CFTHREAD to "1" to disable unnecessary threading.</t>
    </r>
    <r>
      <rPr>
        <sz val="11"/>
        <color rgb="FF000000"/>
        <rFont val="Calibri"/>
      </rPr>
      <t xml:space="preserve">
</t>
    </r>
    <r>
      <rPr>
        <sz val="11"/>
        <color rgb="FF000000"/>
        <rFont val="Calibri"/>
      </rPr>
      <t>3. Click "Submit Changes".</t>
    </r>
  </si>
  <si>
    <r>
      <rPr>
        <sz val="11"/>
        <color rgb="FF000000"/>
        <rFont val="Calibri"/>
      </rPr>
      <t>Denial of Service (DoS) is a condition when a resource is not available for legitimate users. When this occurs, the organization either cannot accomplish its mission or must operate at degraded capacity. To reduce the possibility or effect of a DoS, ColdFusion must employ defined security safeguards. These safeguards will be determined by the placement of ColdFusion and the type of applications being hosted within ColdFusion framework.</t>
    </r>
    <r>
      <rPr>
        <sz val="11"/>
        <color rgb="FF000000"/>
        <rFont val="Calibri"/>
      </rPr>
      <t xml:space="preserve">
</t>
    </r>
    <r>
      <rPr>
        <sz val="11"/>
        <color rgb="FF000000"/>
        <rFont val="Calibri"/>
      </rPr>
      <t>The CFTHREAD service allows a programmer to create threads of code that execute independently. If this feature is being used, the maximum number of threads should be tuned. If set too high, this may lead to a context-switching situation. When this feature is not in use, the maximum number of threads must be 1.</t>
    </r>
  </si>
  <si>
    <r>
      <rPr>
        <sz val="11"/>
        <color rgb="FF000000"/>
        <rFont val="Calibri"/>
      </rPr>
      <t>Verify that CFTHREAD settings are appropriately configured when threading is not used by hosted applications.</t>
    </r>
    <r>
      <rPr>
        <sz val="11"/>
        <color rgb="FF000000"/>
        <rFont val="Calibri"/>
      </rPr>
      <t xml:space="preserve">
</t>
    </r>
    <r>
      <rPr>
        <sz val="11"/>
        <color rgb="FF000000"/>
        <rFont val="Calibri"/>
      </rPr>
      <t>1. From the Admin Console Landing Screen, navigate to Server Settings &gt;&gt; Request Tuning.</t>
    </r>
    <r>
      <rPr>
        <sz val="11"/>
        <color rgb="FF000000"/>
        <rFont val="Calibri"/>
      </rPr>
      <t xml:space="preserve">
</t>
    </r>
    <r>
      <rPr>
        <sz val="11"/>
        <color rgb="FF000000"/>
        <rFont val="Calibri"/>
      </rPr>
      <t>2. Confirm with the administrator whether any hosted applications are using CFTHREAD for multithreading.</t>
    </r>
    <r>
      <rPr>
        <sz val="11"/>
        <color rgb="FF000000"/>
        <rFont val="Calibri"/>
      </rPr>
      <t xml:space="preserve">
</t>
    </r>
    <r>
      <rPr>
        <sz val="11"/>
        <color rgb="FF000000"/>
        <rFont val="Calibri"/>
      </rPr>
      <t>If CFTHREAD is in use, this is not a finding.</t>
    </r>
    <r>
      <rPr>
        <sz val="11"/>
        <color rgb="FF000000"/>
        <rFont val="Calibri"/>
      </rPr>
      <t xml:space="preserve">
</t>
    </r>
    <r>
      <rPr>
        <sz val="11"/>
        <color rgb="FF000000"/>
        <rFont val="Calibri"/>
      </rPr>
      <t>3. If CFTHREAD is not used, verify that "Maximum number of threads available for CFTHREAD" is set to "1" to effectively disable threading.</t>
    </r>
    <r>
      <rPr>
        <sz val="11"/>
        <color rgb="FF000000"/>
        <rFont val="Calibri"/>
      </rPr>
      <t xml:space="preserve">
</t>
    </r>
    <r>
      <rPr>
        <sz val="11"/>
        <color rgb="FF000000"/>
        <rFont val="Calibri"/>
      </rPr>
      <t>If CFTHREAD is not used, and the "Maximum number of threads available for CFTHREAD" is set to a value other than "1", this is a finding.</t>
    </r>
  </si>
  <si>
    <t>V-279081</t>
  </si>
  <si>
    <r>
      <rPr>
        <sz val="11"/>
        <rFont val="Calibri"/>
      </rPr>
      <t>ColdFusion must limit the maximum number of Web Service requests.</t>
    </r>
  </si>
  <si>
    <r>
      <rPr>
        <sz val="11"/>
        <color rgb="FF000000"/>
        <rFont val="Calibri"/>
      </rPr>
      <t>Configure Web Services usage.</t>
    </r>
    <r>
      <rPr>
        <sz val="11"/>
        <color rgb="FF000000"/>
        <rFont val="Calibri"/>
      </rPr>
      <t xml:space="preserve">
</t>
    </r>
    <r>
      <rPr>
        <sz val="11"/>
        <color rgb="FF000000"/>
        <rFont val="Calibri"/>
      </rPr>
      <t>1. From the Admin Console Landing Screen, navigate to Server Settings &gt;&gt; Request Tuning.</t>
    </r>
    <r>
      <rPr>
        <sz val="11"/>
        <color rgb="FF000000"/>
        <rFont val="Calibri"/>
      </rPr>
      <t xml:space="preserve">
</t>
    </r>
    <r>
      <rPr>
        <sz val="11"/>
        <color rgb="FF000000"/>
        <rFont val="Calibri"/>
      </rPr>
      <t>2. Locate the "Maximum number of simultaneous Web Service requests" setting.</t>
    </r>
    <r>
      <rPr>
        <sz val="11"/>
        <color rgb="FF000000"/>
        <rFont val="Calibri"/>
      </rPr>
      <t xml:space="preserve">
</t>
    </r>
    <r>
      <rPr>
        <sz val="11"/>
        <color rgb="FF000000"/>
        <rFont val="Calibri"/>
      </rPr>
      <t>3. Set the value to "1" to prevent unnecessary web service threads.</t>
    </r>
    <r>
      <rPr>
        <sz val="11"/>
        <color rgb="FF000000"/>
        <rFont val="Calibri"/>
      </rPr>
      <t xml:space="preserve">
</t>
    </r>
    <r>
      <rPr>
        <sz val="11"/>
        <color rgb="FF000000"/>
        <rFont val="Calibri"/>
      </rPr>
      <t>4. Click "Submit Changes" to save the configuration.</t>
    </r>
  </si>
  <si>
    <r>
      <rPr>
        <sz val="11"/>
        <color rgb="FF000000"/>
        <rFont val="Calibri"/>
      </rPr>
      <t>Unrestricted web service request handling in ColdFusion can lead to resource exhaustion, degraded performance, or denial-of-service (DoS) conditions. Web services are common targets for automated attacks, excessive load, or abuse through scripted queries and recursive payloads. If there is no limit on the number of web service requests a ColdFusion server will process, an attacker may overwhelm system resources such as memory, CPU, or network bandwidth, leading to service disruption.</t>
    </r>
    <r>
      <rPr>
        <sz val="11"/>
        <color rgb="FF000000"/>
        <rFont val="Calibri"/>
      </rPr>
      <t xml:space="preserve">
</t>
    </r>
    <r>
      <rPr>
        <sz val="11"/>
        <color rgb="FF000000"/>
        <rFont val="Calibri"/>
      </rPr>
      <t>Limiting the maximum number of allowable web service requests per session, per client, or per time interval helps enforce resource control, prevent abuse, and maintain application availability. It also ensures that ColdFusion can prioritize legitimate traffic and maintain performance under heavy load.</t>
    </r>
    <r>
      <rPr>
        <sz val="11"/>
        <color rgb="FF000000"/>
        <rFont val="Calibri"/>
      </rPr>
      <t xml:space="preserve">
</t>
    </r>
    <r>
      <rPr>
        <sz val="11"/>
        <color rgb="FF000000"/>
        <rFont val="Calibri"/>
      </rPr>
      <t>Applying limits on web service request volume reduces the attack surface and aligns with secure coding practices by ensuring application functionality is intentionally constrained to support operational requirements without exposing the system to unnecessary risk.</t>
    </r>
  </si>
  <si>
    <r>
      <rPr>
        <sz val="11"/>
        <color rgb="FF000000"/>
        <rFont val="Calibri"/>
      </rPr>
      <t>Determine Web Services usage.</t>
    </r>
    <r>
      <rPr>
        <sz val="11"/>
        <color rgb="FF000000"/>
        <rFont val="Calibri"/>
      </rPr>
      <t xml:space="preserve">
</t>
    </r>
    <r>
      <rPr>
        <sz val="11"/>
        <color rgb="FF000000"/>
        <rFont val="Calibri"/>
      </rPr>
      <t>1. Interview the system administrator (SA), and/or review any of the following documentation:</t>
    </r>
    <r>
      <rPr>
        <sz val="11"/>
        <color rgb="FF000000"/>
        <rFont val="Calibri"/>
      </rPr>
      <t xml:space="preserve">
</t>
    </r>
    <r>
      <rPr>
        <sz val="11"/>
        <color rgb="FF000000"/>
        <rFont val="Calibri"/>
      </rPr>
      <t>- Hosted application source code.</t>
    </r>
    <r>
      <rPr>
        <sz val="11"/>
        <color rgb="FF000000"/>
        <rFont val="Calibri"/>
      </rPr>
      <t xml:space="preserve">
</t>
    </r>
    <r>
      <rPr>
        <sz val="11"/>
        <color rgb="FF000000"/>
        <rFont val="Calibri"/>
      </rPr>
      <t>- Hosted application design documentation.</t>
    </r>
    <r>
      <rPr>
        <sz val="11"/>
        <color rgb="FF000000"/>
        <rFont val="Calibri"/>
      </rPr>
      <t xml:space="preserve">
</t>
    </r>
    <r>
      <rPr>
        <sz val="11"/>
        <color rgb="FF000000"/>
        <rFont val="Calibri"/>
      </rPr>
      <t>- Published web services design documentation.</t>
    </r>
    <r>
      <rPr>
        <sz val="11"/>
        <color rgb="FF000000"/>
        <rFont val="Calibri"/>
      </rPr>
      <t xml:space="preserve">
</t>
    </r>
    <r>
      <rPr>
        <sz val="11"/>
        <color rgb="FF000000"/>
        <rFont val="Calibri"/>
      </rPr>
      <t>- ColdFusion baseline documentation.</t>
    </r>
    <r>
      <rPr>
        <sz val="11"/>
        <color rgb="FF000000"/>
        <rFont val="Calibri"/>
      </rPr>
      <t xml:space="preserve">
</t>
    </r>
    <r>
      <rPr>
        <sz val="11"/>
        <color rgb="FF000000"/>
        <rFont val="Calibri"/>
      </rPr>
      <t>2. Confirm whether Web Services are published by any hosted applications.</t>
    </r>
    <r>
      <rPr>
        <sz val="11"/>
        <color rgb="FF000000"/>
        <rFont val="Calibri"/>
      </rPr>
      <t xml:space="preserve">
</t>
    </r>
    <r>
      <rPr>
        <sz val="11"/>
        <color rgb="FF000000"/>
        <rFont val="Calibri"/>
      </rPr>
      <t>If Web Services are being published, this requirement is not a finding.</t>
    </r>
    <r>
      <rPr>
        <sz val="11"/>
        <color rgb="FF000000"/>
        <rFont val="Calibri"/>
      </rPr>
      <t xml:space="preserve">
</t>
    </r>
    <r>
      <rPr>
        <sz val="11"/>
        <color rgb="FF000000"/>
        <rFont val="Calibri"/>
      </rPr>
      <t>3. If Web Services are not being published, from the Admin Console Landing Screen, navigate to Server Settings &gt;&gt; Request Tuning.</t>
    </r>
    <r>
      <rPr>
        <sz val="11"/>
        <color rgb="FF000000"/>
        <rFont val="Calibri"/>
      </rPr>
      <t xml:space="preserve">
</t>
    </r>
    <r>
      <rPr>
        <sz val="11"/>
        <color rgb="FF000000"/>
        <rFont val="Calibri"/>
      </rPr>
      <t>4. Locate the "Maximum number of simultaneous Web Service requests" setting and verify the value is set to "1".</t>
    </r>
    <r>
      <rPr>
        <sz val="11"/>
        <color rgb="FF000000"/>
        <rFont val="Calibri"/>
      </rPr>
      <t xml:space="preserve">
</t>
    </r>
    <r>
      <rPr>
        <sz val="11"/>
        <color rgb="FF000000"/>
        <rFont val="Calibri"/>
      </rPr>
      <t>If Web Services are not in use and the value is not set to "1", this is a finding.</t>
    </r>
  </si>
  <si>
    <t>V-279082</t>
  </si>
  <si>
    <r>
      <rPr>
        <sz val="11"/>
        <rFont val="Calibri"/>
      </rPr>
      <t>ColdFusion must limit the maximum number of ColdFusion Component (CFC) function requests.</t>
    </r>
  </si>
  <si>
    <r>
      <rPr>
        <sz val="11"/>
        <color rgb="FF000000"/>
        <rFont val="Calibri"/>
      </rPr>
      <t>1. From the Admin Console Landing Screen, navigate to Server Settings &gt;&gt; Request Tuning.</t>
    </r>
    <r>
      <rPr>
        <sz val="11"/>
        <color rgb="FF000000"/>
        <rFont val="Calibri"/>
      </rPr>
      <t xml:space="preserve">
</t>
    </r>
    <r>
      <rPr>
        <sz val="11"/>
        <color rgb="FF000000"/>
        <rFont val="Calibri"/>
      </rPr>
      <t>2. Set "Maximum number of simultaneous CFC function requests" to "1".</t>
    </r>
    <r>
      <rPr>
        <sz val="11"/>
        <color rgb="FF000000"/>
        <rFont val="Calibri"/>
      </rPr>
      <t xml:space="preserve">
</t>
    </r>
    <r>
      <rPr>
        <sz val="11"/>
        <color rgb="FF000000"/>
        <rFont val="Calibri"/>
      </rPr>
      <t>3. Click "Submit Changes".</t>
    </r>
  </si>
  <si>
    <r>
      <rPr>
        <sz val="11"/>
        <color rgb="FF000000"/>
        <rFont val="Calibri"/>
      </rPr>
      <t>CFCs enable modular development by exposing functions that can be called locally or remotely. If the number of allowable CFC function requests is not limited, the application becomes vulnerable to abuse through excessive or malicious input. Attackers can exploit this by sending high volumes of CFC requests to exhaust server resources resulting in degraded performance or denial-of-service (DoS) conditions.</t>
    </r>
    <r>
      <rPr>
        <sz val="11"/>
        <color rgb="FF000000"/>
        <rFont val="Calibri"/>
      </rPr>
      <t xml:space="preserve">
</t>
    </r>
    <r>
      <rPr>
        <sz val="11"/>
        <color rgb="FF000000"/>
        <rFont val="Calibri"/>
      </rPr>
      <t>Unrestricted access to CFC methods may also provide a path for attackers to probe the application for vulnerabilities, perform automated enumeration, or repeatedly invoke resource-intensive functions. This not only disrupts service availability but also increases the risk of lateral movement and further compromise within the application.</t>
    </r>
    <r>
      <rPr>
        <sz val="11"/>
        <color rgb="FF000000"/>
        <rFont val="Calibri"/>
      </rPr>
      <t xml:space="preserve">
</t>
    </r>
    <r>
      <rPr>
        <sz val="11"/>
        <color rgb="FF000000"/>
        <rFont val="Calibri"/>
      </rPr>
      <t>Enforcing a limit on the number of allowable CFC function requests per session, per user, or per time period helps prevent resource exhaustion and supports predictable application behavior under load. If this feature is being used, the number of simultaneous requests should be tuned using load testing to find the optimal value for the setting. When the feature is not in use, the maximum number must be set to 1.</t>
    </r>
  </si>
  <si>
    <r>
      <rPr>
        <sz val="11"/>
        <color rgb="FF000000"/>
        <rFont val="Calibri"/>
      </rPr>
      <t>Determine whether CFC functions are being called directly over HTTP or HTTPS by any hosted application. This can be verified by interviewing the system administrator (SA); or reviewing application source code, design documentation, or ColdFusion baseline documentation.</t>
    </r>
    <r>
      <rPr>
        <sz val="11"/>
        <color rgb="FF000000"/>
        <rFont val="Calibri"/>
      </rPr>
      <t xml:space="preserve">
</t>
    </r>
    <r>
      <rPr>
        <sz val="11"/>
        <color rgb="FF000000"/>
        <rFont val="Calibri"/>
      </rPr>
      <t>If CFC requests are used by hosted applications, this is not a finding.</t>
    </r>
    <r>
      <rPr>
        <sz val="11"/>
        <color rgb="FF000000"/>
        <rFont val="Calibri"/>
      </rPr>
      <t xml:space="preserve">
</t>
    </r>
    <r>
      <rPr>
        <sz val="11"/>
        <color rgb="FF000000"/>
        <rFont val="Calibri"/>
      </rPr>
      <t>1. If CFC requests are not used by hosted applications, from the Admin Console Landing Screen, navigate to Server Settings &gt;&gt; Request Tuning.</t>
    </r>
    <r>
      <rPr>
        <sz val="11"/>
        <color rgb="FF000000"/>
        <rFont val="Calibri"/>
      </rPr>
      <t xml:space="preserve">
</t>
    </r>
    <r>
      <rPr>
        <sz val="11"/>
        <color rgb="FF000000"/>
        <rFont val="Calibri"/>
      </rPr>
      <t>2. Verify " Maximum number of simultaneous CFC function requests" is set to "1".</t>
    </r>
    <r>
      <rPr>
        <sz val="11"/>
        <color rgb="FF000000"/>
        <rFont val="Calibri"/>
      </rPr>
      <t xml:space="preserve">
</t>
    </r>
    <r>
      <rPr>
        <sz val="11"/>
        <color rgb="FF000000"/>
        <rFont val="Calibri"/>
      </rPr>
      <t>If CFC requests are not used by hosted applications and the "Maximum number of simultaneous CFC function requests" is not set to "1", this is a finding.</t>
    </r>
  </si>
  <si>
    <t>V-279083</t>
  </si>
  <si>
    <r>
      <rPr>
        <sz val="11"/>
        <rFont val="Calibri"/>
      </rPr>
      <t>ColdFusion must configure Data Sources to limit SQL command and configure timeout.</t>
    </r>
  </si>
  <si>
    <r>
      <rPr>
        <sz val="11"/>
        <color rgb="FF000000"/>
        <rFont val="Calibri"/>
      </rPr>
      <t>Configure data sources.</t>
    </r>
    <r>
      <rPr>
        <sz val="11"/>
        <color rgb="FF000000"/>
        <rFont val="Calibri"/>
      </rPr>
      <t xml:space="preserve">
</t>
    </r>
    <r>
      <rPr>
        <sz val="11"/>
        <color rgb="FF000000"/>
        <rFont val="Calibri"/>
      </rPr>
      <t>1. From the Admin Console Landing Screen, navigate to Data &amp; Services &gt;&gt; Data Sources.</t>
    </r>
    <r>
      <rPr>
        <sz val="11"/>
        <color rgb="FF000000"/>
        <rFont val="Calibri"/>
      </rPr>
      <t xml:space="preserve">
</t>
    </r>
    <r>
      <rPr>
        <sz val="11"/>
        <color rgb="FF000000"/>
        <rFont val="Calibri"/>
      </rPr>
      <t>2. For each data source, edit the data source configuration:</t>
    </r>
    <r>
      <rPr>
        <sz val="11"/>
        <color rgb="FF000000"/>
        <rFont val="Calibri"/>
      </rPr>
      <t xml:space="preserve">
</t>
    </r>
    <r>
      <rPr>
        <sz val="11"/>
        <color rgb="FF000000"/>
        <rFont val="Calibri"/>
      </rPr>
      <t>a. Click "Show Advanced Settings" to display all options.</t>
    </r>
    <r>
      <rPr>
        <sz val="11"/>
        <color rgb="FF000000"/>
        <rFont val="Calibri"/>
      </rPr>
      <t xml:space="preserve">
</t>
    </r>
    <r>
      <rPr>
        <sz val="11"/>
        <color rgb="FF000000"/>
        <rFont val="Calibri"/>
      </rPr>
      <t>b. If the query timeout parameter is available, set the timeout value to a number greater than 0 to ensure queries do not run indefinitely.</t>
    </r>
    <r>
      <rPr>
        <sz val="11"/>
        <color rgb="FF000000"/>
        <rFont val="Calibri"/>
      </rPr>
      <t xml:space="preserve">
</t>
    </r>
    <r>
      <rPr>
        <sz val="11"/>
        <color rgb="FF000000"/>
        <rFont val="Calibri"/>
      </rPr>
      <t>c. Set "Login Timeout (sec)" to less than 5.</t>
    </r>
    <r>
      <rPr>
        <sz val="11"/>
        <color rgb="FF000000"/>
        <rFont val="Calibri"/>
      </rPr>
      <t xml:space="preserve">
</t>
    </r>
    <r>
      <rPr>
        <sz val="11"/>
        <color rgb="FF000000"/>
        <rFont val="Calibri"/>
      </rPr>
      <t>d. Uncheck the options allowing SQL commands:</t>
    </r>
    <r>
      <rPr>
        <sz val="11"/>
        <color rgb="FF000000"/>
        <rFont val="Calibri"/>
      </rPr>
      <t xml:space="preserve">
</t>
    </r>
    <r>
      <rPr>
        <sz val="11"/>
        <color rgb="FF000000"/>
        <rFont val="Calibri"/>
      </rPr>
      <t>CREATE</t>
    </r>
    <r>
      <rPr>
        <sz val="11"/>
        <color rgb="FF000000"/>
        <rFont val="Calibri"/>
      </rPr>
      <t xml:space="preserve">
</t>
    </r>
    <r>
      <rPr>
        <sz val="11"/>
        <color rgb="FF000000"/>
        <rFont val="Calibri"/>
      </rPr>
      <t>GRANT</t>
    </r>
    <r>
      <rPr>
        <sz val="11"/>
        <color rgb="FF000000"/>
        <rFont val="Calibri"/>
      </rPr>
      <t xml:space="preserve">
</t>
    </r>
    <r>
      <rPr>
        <sz val="11"/>
        <color rgb="FF000000"/>
        <rFont val="Calibri"/>
      </rPr>
      <t>DROP</t>
    </r>
    <r>
      <rPr>
        <sz val="11"/>
        <color rgb="FF000000"/>
        <rFont val="Calibri"/>
      </rPr>
      <t xml:space="preserve">
</t>
    </r>
    <r>
      <rPr>
        <sz val="11"/>
        <color rgb="FF000000"/>
        <rFont val="Calibri"/>
      </rPr>
      <t>REVOKE</t>
    </r>
    <r>
      <rPr>
        <sz val="11"/>
        <color rgb="FF000000"/>
        <rFont val="Calibri"/>
      </rPr>
      <t xml:space="preserve">
</t>
    </r>
    <r>
      <rPr>
        <sz val="11"/>
        <color rgb="FF000000"/>
        <rFont val="Calibri"/>
      </rPr>
      <t>ALTER</t>
    </r>
    <r>
      <rPr>
        <sz val="11"/>
        <color rgb="FF000000"/>
        <rFont val="Calibri"/>
      </rPr>
      <t xml:space="preserve">
</t>
    </r>
    <r>
      <rPr>
        <sz val="11"/>
        <color rgb="FF000000"/>
        <rFont val="Calibri"/>
      </rPr>
      <t>d. Click "Submit" to save changes.</t>
    </r>
  </si>
  <si>
    <r>
      <rPr>
        <sz val="11"/>
        <color rgb="FF000000"/>
        <rFont val="Calibri"/>
      </rPr>
      <t>Data sources configured within ColdFusion can be exploited if not properly restricted. Allowing unrestricted SQL commands increases the risk of unauthorized data manipulation, privilege escalation, or destructive operations. If a data source permits these types of commands without explicit need, an attacker who compromises the application could use it to alter the database schema, escalate access, or destroy critical data.</t>
    </r>
    <r>
      <rPr>
        <sz val="11"/>
        <color rgb="FF000000"/>
        <rFont val="Calibri"/>
      </rPr>
      <t xml:space="preserve">
</t>
    </r>
    <r>
      <rPr>
        <sz val="11"/>
        <color rgb="FF000000"/>
        <rFont val="Calibri"/>
      </rPr>
      <t>Failing to enforce query timeout values allows poorly constructed or maliciously crafted SQL statements to consume excessive resources. Long-running queries can degrade database performance or cause denial-of-service (DoS) conditions, impacting application availability for legitimate users.</t>
    </r>
    <r>
      <rPr>
        <sz val="11"/>
        <color rgb="FF000000"/>
        <rFont val="Calibri"/>
      </rPr>
      <t xml:space="preserve">
</t>
    </r>
    <r>
      <rPr>
        <sz val="11"/>
        <color rgb="FF000000"/>
        <rFont val="Calibri"/>
      </rPr>
      <t>Limiting SQL commands to only those required for application functionality, and enforcing strict query timeouts, ensures that ColdFusion applications operate within expected bounds, maintain system stability, and protect backend data resources. These controls help reduce the attack surface and enforce the principle of least privilege across the application's database interactions.</t>
    </r>
    <r>
      <rPr>
        <sz val="11"/>
        <color rgb="FF000000"/>
        <rFont val="Calibri"/>
      </rPr>
      <t xml:space="preserve">
</t>
    </r>
    <r>
      <rPr>
        <sz val="11"/>
        <color rgb="FF000000"/>
        <rFont val="Calibri"/>
      </rPr>
      <t>Satisfies: SRG-APP-000435-AS-000163, SRG-APP-000172-AS-000120</t>
    </r>
  </si>
  <si>
    <r>
      <rPr>
        <sz val="11"/>
        <color rgb="FF000000"/>
        <rFont val="Calibri"/>
      </rPr>
      <t>Verify that all defined data sources are configured.</t>
    </r>
    <r>
      <rPr>
        <sz val="11"/>
        <color rgb="FF000000"/>
        <rFont val="Calibri"/>
      </rPr>
      <t xml:space="preserve">
</t>
    </r>
    <r>
      <rPr>
        <sz val="11"/>
        <color rgb="FF000000"/>
        <rFont val="Calibri"/>
      </rPr>
      <t>1. From the Admin Console Landing Screen, navigate to Data &amp; Services &gt;&gt; Data Sources.</t>
    </r>
    <r>
      <rPr>
        <sz val="11"/>
        <color rgb="FF000000"/>
        <rFont val="Calibri"/>
      </rPr>
      <t xml:space="preserve">
</t>
    </r>
    <r>
      <rPr>
        <sz val="11"/>
        <color rgb="FF000000"/>
        <rFont val="Calibri"/>
      </rPr>
      <t xml:space="preserve">2. Determine if any data sources are defined. </t>
    </r>
    <r>
      <rPr>
        <sz val="11"/>
        <color rgb="FF000000"/>
        <rFont val="Calibri"/>
      </rPr>
      <t xml:space="preserve">
</t>
    </r>
    <r>
      <rPr>
        <sz val="11"/>
        <color rgb="FF000000"/>
        <rFont val="Calibri"/>
      </rPr>
      <t>If no data sources are defined, this is not a finding.</t>
    </r>
    <r>
      <rPr>
        <sz val="11"/>
        <color rgb="FF000000"/>
        <rFont val="Calibri"/>
      </rPr>
      <t xml:space="preserve">
</t>
    </r>
    <r>
      <rPr>
        <sz val="11"/>
        <color rgb="FF000000"/>
        <rFont val="Calibri"/>
      </rPr>
      <t>3. For each Connected Data Source, edit the data source by clicking "Show Advanced Settings" to display all configuration options.</t>
    </r>
    <r>
      <rPr>
        <sz val="11"/>
        <color rgb="FF000000"/>
        <rFont val="Calibri"/>
      </rPr>
      <t xml:space="preserve">
</t>
    </r>
    <r>
      <rPr>
        <sz val="11"/>
        <color rgb="FF000000"/>
        <rFont val="Calibri"/>
      </rPr>
      <t xml:space="preserve">4. Check whether the data source provides an option to specify a query timeout. </t>
    </r>
    <r>
      <rPr>
        <sz val="11"/>
        <color rgb="FF000000"/>
        <rFont val="Calibri"/>
      </rPr>
      <t xml:space="preserve">
</t>
    </r>
    <r>
      <rPr>
        <sz val="11"/>
        <color rgb="FF000000"/>
        <rFont val="Calibri"/>
      </rPr>
      <t>If the query timeout setting is not available, this is not a finding.</t>
    </r>
    <r>
      <rPr>
        <sz val="11"/>
        <color rgb="FF000000"/>
        <rFont val="Calibri"/>
      </rPr>
      <t xml:space="preserve">
</t>
    </r>
    <r>
      <rPr>
        <sz val="11"/>
        <color rgb="FF000000"/>
        <rFont val="Calibri"/>
      </rPr>
      <t>5. If the query timeout setting is available, verify that the value is not set to "0", which indicates no timeout.</t>
    </r>
    <r>
      <rPr>
        <sz val="11"/>
        <color rgb="FF000000"/>
        <rFont val="Calibri"/>
      </rPr>
      <t xml:space="preserve">
</t>
    </r>
    <r>
      <rPr>
        <sz val="11"/>
        <color rgb="FF000000"/>
        <rFont val="Calibri"/>
      </rPr>
      <t>If any data source has a query timeout configured with a value of "0", this is a finding.</t>
    </r>
    <r>
      <rPr>
        <sz val="11"/>
        <color rgb="FF000000"/>
        <rFont val="Calibri"/>
      </rPr>
      <t xml:space="preserve">
</t>
    </r>
    <r>
      <rPr>
        <sz val="11"/>
        <color rgb="FF000000"/>
        <rFont val="Calibri"/>
      </rPr>
      <t xml:space="preserve">6. Review "Login Timeout (sec)". </t>
    </r>
    <r>
      <rPr>
        <sz val="11"/>
        <color rgb="FF000000"/>
        <rFont val="Calibri"/>
      </rPr>
      <t xml:space="preserve">
</t>
    </r>
    <r>
      <rPr>
        <sz val="11"/>
        <color rgb="FF000000"/>
        <rFont val="Calibri"/>
      </rPr>
      <t>If there are any data sources with a "Login Timeout (sec)" set higher than 5, this is a finding.</t>
    </r>
    <r>
      <rPr>
        <sz val="11"/>
        <color rgb="FF000000"/>
        <rFont val="Calibri"/>
      </rPr>
      <t xml:space="preserve">
</t>
    </r>
    <r>
      <rPr>
        <sz val="11"/>
        <color rgb="FF000000"/>
        <rFont val="Calibri"/>
      </rPr>
      <t>If any of the data sources have CREATE, GRANT, DROP, REVOKE or ALTER checked, this is a finding.</t>
    </r>
  </si>
  <si>
    <t>V-279084</t>
  </si>
  <si>
    <r>
      <rPr>
        <sz val="11"/>
        <rFont val="Calibri"/>
      </rPr>
      <t>ColdFusion must not store user information in the server registry.</t>
    </r>
  </si>
  <si>
    <r>
      <rPr>
        <sz val="11"/>
        <color rgb="FF000000"/>
        <rFont val="Calibri"/>
      </rPr>
      <t xml:space="preserve">Configure Client Variable settings. </t>
    </r>
    <r>
      <rPr>
        <sz val="11"/>
        <color rgb="FF000000"/>
        <rFont val="Calibri"/>
      </rPr>
      <t xml:space="preserve">
</t>
    </r>
    <r>
      <rPr>
        <sz val="11"/>
        <color rgb="FF000000"/>
        <rFont val="Calibri"/>
      </rPr>
      <t>1. From the Admin Console Landing Screen, navigate to Server Settings &gt;&gt; Client Variables.</t>
    </r>
    <r>
      <rPr>
        <sz val="11"/>
        <color rgb="FF000000"/>
        <rFont val="Calibri"/>
      </rPr>
      <t xml:space="preserve">
</t>
    </r>
    <r>
      <rPr>
        <sz val="11"/>
        <color rgb="FF000000"/>
        <rFont val="Calibri"/>
      </rPr>
      <t>2. Set the default storage mechanism for client sessions to any available mechanism other than the registry.</t>
    </r>
    <r>
      <rPr>
        <sz val="11"/>
        <color rgb="FF000000"/>
        <rFont val="Calibri"/>
      </rPr>
      <t xml:space="preserve">
</t>
    </r>
    <r>
      <rPr>
        <sz val="11"/>
        <color rgb="FF000000"/>
        <rFont val="Calibri"/>
      </rPr>
      <t>3. Set "Purge Interval" to 1 hour and 7 minutes.</t>
    </r>
    <r>
      <rPr>
        <sz val="11"/>
        <color rgb="FF000000"/>
        <rFont val="Calibri"/>
      </rPr>
      <t xml:space="preserve">
</t>
    </r>
    <r>
      <rPr>
        <sz val="11"/>
        <color rgb="FF000000"/>
        <rFont val="Calibri"/>
      </rPr>
      <t>4. Select "Apply".</t>
    </r>
  </si>
  <si>
    <r>
      <rPr>
        <sz val="11"/>
        <color rgb="FF000000"/>
        <rFont val="Calibri"/>
      </rPr>
      <t>Client variables in ColdFusion are used to persist user-specific information between requests and sessions. If the default storage mechanism for these client variables is set to the Windows registry, it introduces a number of security and performance risks. The Windows registry is not designed for high-frequency, dynamic data storage and lacks adequate security controls for storing sensitive session data. Storing client variables in the registry increases the risk of unauthorized access or data corruption, especially in environments where multiple services or users share access to the system.</t>
    </r>
    <r>
      <rPr>
        <sz val="11"/>
        <color rgb="FF000000"/>
        <rFont val="Calibri"/>
      </rPr>
      <t xml:space="preserve">
</t>
    </r>
    <r>
      <rPr>
        <sz val="11"/>
        <color rgb="FF000000"/>
        <rFont val="Calibri"/>
      </rPr>
      <t>Improper configuration of the client variable purge interval can lead to excessive accumulation of stale data. If outdated session data is not purged in a timely manner it may result in degraded system performance, resource exhaustion, or inadvertent exposure of residual user data.</t>
    </r>
    <r>
      <rPr>
        <sz val="11"/>
        <color rgb="FF000000"/>
        <rFont val="Calibri"/>
      </rPr>
      <t xml:space="preserve">
</t>
    </r>
    <r>
      <rPr>
        <sz val="11"/>
        <color rgb="FF000000"/>
        <rFont val="Calibri"/>
      </rPr>
      <t>Ensuring that client variables are stored in a more secure and scalable location (e.g., database or in-memory store) and that the purge interval is properly configured helps protect user data, improve system performance, and reduce the attack surface of the ColdFusion application environment.</t>
    </r>
  </si>
  <si>
    <r>
      <rPr>
        <sz val="11"/>
        <color rgb="FF000000"/>
        <rFont val="Calibri"/>
      </rPr>
      <t>Verify Client Variable Settings.</t>
    </r>
    <r>
      <rPr>
        <sz val="11"/>
        <color rgb="FF000000"/>
        <rFont val="Calibri"/>
      </rPr>
      <t xml:space="preserve">
</t>
    </r>
    <r>
      <rPr>
        <sz val="11"/>
        <color rgb="FF000000"/>
        <rFont val="Calibri"/>
      </rPr>
      <t>From the Admin Console Landing Screen, navigate to Server Settings &gt;&gt; Client Variables.</t>
    </r>
    <r>
      <rPr>
        <sz val="11"/>
        <color rgb="FF000000"/>
        <rFont val="Calibri"/>
      </rPr>
      <t xml:space="preserve">
</t>
    </r>
    <r>
      <rPr>
        <sz val="11"/>
        <color rgb="FF000000"/>
        <rFont val="Calibri"/>
      </rPr>
      <t>If the default storage mechanism for client sessions is set to "Registry", this is a finding.</t>
    </r>
    <r>
      <rPr>
        <sz val="11"/>
        <color rgb="FF000000"/>
        <rFont val="Calibri"/>
      </rPr>
      <t xml:space="preserve">
</t>
    </r>
    <r>
      <rPr>
        <sz val="11"/>
        <color rgb="FF000000"/>
        <rFont val="Calibri"/>
      </rPr>
      <t>If the "Purge Interval" is not set to 1 hour and 7 minutes, this is a finding.</t>
    </r>
  </si>
  <si>
    <t>V-279085</t>
  </si>
  <si>
    <r>
      <rPr>
        <sz val="11"/>
        <rFont val="Calibri"/>
      </rPr>
      <t>ColdFusion must limit the in-memory size of the virtual file system.</t>
    </r>
  </si>
  <si>
    <r>
      <rPr>
        <sz val="11"/>
        <color rgb="FF000000"/>
        <rFont val="Calibri"/>
      </rPr>
      <t>Configure Memory Limit settings.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Set "Memory Limit for In-Memory Virtual File System" to the required amount.</t>
    </r>
    <r>
      <rPr>
        <sz val="11"/>
        <color rgb="FF000000"/>
        <rFont val="Calibri"/>
      </rPr>
      <t xml:space="preserve">
</t>
    </r>
    <r>
      <rPr>
        <sz val="11"/>
        <color rgb="FF000000"/>
        <rFont val="Calibri"/>
      </rPr>
      <t>3. Select "Submit Changes".</t>
    </r>
  </si>
  <si>
    <r>
      <rPr>
        <sz val="11"/>
        <color rgb="FF000000"/>
        <rFont val="Calibri"/>
      </rPr>
      <t>Limiting the in-memory size of the virtual file system is essential to prevent resource exhaustion and potential denial-of-service (DoS) attacks. Without a limit, the virtual file system can consume excessive memory, leading to performance degradation or server crashes. By setting a maximum in-memory limit, the server can manage its resources more effectively, ensuring that it remains responsive and available to handle client requests efficiently.</t>
    </r>
  </si>
  <si>
    <r>
      <rPr>
        <sz val="11"/>
        <color rgb="FF000000"/>
        <rFont val="Calibri"/>
      </rPr>
      <t>Verify Memory Limit settings.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Interview the administrator to determine how much space if needed for the in-memory virtual file system.</t>
    </r>
    <r>
      <rPr>
        <sz val="11"/>
        <color rgb="FF000000"/>
        <rFont val="Calibri"/>
      </rPr>
      <t xml:space="preserve">
</t>
    </r>
    <r>
      <rPr>
        <sz val="11"/>
        <color rgb="FF000000"/>
        <rFont val="Calibri"/>
      </rPr>
      <t>If the "Memory Limit for In-Memory Virtual File System" is set to a number larger than required, this is a finding.</t>
    </r>
  </si>
  <si>
    <t>V-279086</t>
  </si>
  <si>
    <r>
      <rPr>
        <sz val="11"/>
        <rFont val="Calibri"/>
      </rPr>
      <t>ColdFusion must limit the default maximum thread count for parallel functions.</t>
    </r>
  </si>
  <si>
    <r>
      <rPr>
        <sz val="11"/>
        <color rgb="FF000000"/>
        <rFont val="Calibri"/>
      </rPr>
      <t>Configure Default Maximum Thread Count For Parallel Functions.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Set "Default Maximum Thread Count For Parallel Functions" to the required amount.</t>
    </r>
    <r>
      <rPr>
        <sz val="11"/>
        <color rgb="FF000000"/>
        <rFont val="Calibri"/>
      </rPr>
      <t xml:space="preserve">
</t>
    </r>
    <r>
      <rPr>
        <sz val="11"/>
        <color rgb="FF000000"/>
        <rFont val="Calibri"/>
      </rPr>
      <t>3. Select "Submit Changes".</t>
    </r>
  </si>
  <si>
    <r>
      <rPr>
        <sz val="11"/>
        <color rgb="FF000000"/>
        <rFont val="Calibri"/>
      </rPr>
      <t>Setting a default maximum thread count for parallel functions is essential to prevent resource exhaustion and potential denial-of-service (DoS) attacks. Without a limit, parallel functions can spawn an excessive number of threads, consuming server resources and potentially leading to performance degradation or crashes. By configuring a maximum thread count, the server can manage its resources more effectively, ensuring that it remains responsive and available to handle client requests efficiently.</t>
    </r>
  </si>
  <si>
    <r>
      <rPr>
        <sz val="11"/>
        <color rgb="FF000000"/>
        <rFont val="Calibri"/>
      </rPr>
      <t>Verify Default Maximum Thread Count For Parallel Functions settings.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Interview the administrator to determine what the default maximum threads are required parallel functions.</t>
    </r>
    <r>
      <rPr>
        <sz val="11"/>
        <color rgb="FF000000"/>
        <rFont val="Calibri"/>
      </rPr>
      <t xml:space="preserve">
</t>
    </r>
    <r>
      <rPr>
        <sz val="11"/>
        <color rgb="FF000000"/>
        <rFont val="Calibri"/>
      </rPr>
      <t>If the "Default Maximum Thread Count For Parallel Functions" is set to a number larger than required, this is a finding.</t>
    </r>
  </si>
  <si>
    <t>V-279087</t>
  </si>
  <si>
    <r>
      <rPr>
        <sz val="11"/>
        <rFont val="Calibri"/>
      </rPr>
      <t>ColdFusion must limit the maximum post data size.</t>
    </r>
  </si>
  <si>
    <r>
      <rPr>
        <sz val="11"/>
        <color rgb="FF000000"/>
        <rFont val="Calibri"/>
      </rPr>
      <t>Configure Maximum size of post data settings.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Set "Maximum size of post data settings" to the required amount.</t>
    </r>
    <r>
      <rPr>
        <sz val="11"/>
        <color rgb="FF000000"/>
        <rFont val="Calibri"/>
      </rPr>
      <t xml:space="preserve">
</t>
    </r>
    <r>
      <rPr>
        <sz val="11"/>
        <color rgb="FF000000"/>
        <rFont val="Calibri"/>
      </rPr>
      <t>3. Select "Submit Changes".</t>
    </r>
  </si>
  <si>
    <r>
      <rPr>
        <sz val="11"/>
        <color rgb="FF000000"/>
        <rFont val="Calibri"/>
      </rPr>
      <t>Limiting the maximum post data size is essential to prevent resource exhaustion and potential denial-of-service (DoS) attacks. Without a limit, excessively large post data can consume server resources, leading to performance degradation or crashes. By setting a maximum post data size, the server can manage its resources more effectively, ensuring that it remains responsive and available to handle client requests efficiently.</t>
    </r>
  </si>
  <si>
    <r>
      <rPr>
        <sz val="11"/>
        <color rgb="FF000000"/>
        <rFont val="Calibri"/>
      </rPr>
      <t>Verify Default Maximum size of post data settings.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Interview the administrator to determine what the maximum post data size is required for the hosted applications.</t>
    </r>
    <r>
      <rPr>
        <sz val="11"/>
        <color rgb="FF000000"/>
        <rFont val="Calibri"/>
      </rPr>
      <t xml:space="preserve">
</t>
    </r>
    <r>
      <rPr>
        <sz val="11"/>
        <color rgb="FF000000"/>
        <rFont val="Calibri"/>
      </rPr>
      <t>If the "Maximum size of post data" is set to a number larger than required, this is a finding.</t>
    </r>
  </si>
  <si>
    <t>V-279088</t>
  </si>
  <si>
    <r>
      <rPr>
        <sz val="11"/>
        <rFont val="Calibri"/>
      </rPr>
      <t>ColdFusion must limit the request throttle memory.</t>
    </r>
  </si>
  <si>
    <r>
      <rPr>
        <sz val="11"/>
        <color rgb="FF000000"/>
        <rFont val="Calibri"/>
      </rPr>
      <t>Configure Maximum Request Throttle Memory settings.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Set "Request Throttle Memory" to the required amount.</t>
    </r>
    <r>
      <rPr>
        <sz val="11"/>
        <color rgb="FF000000"/>
        <rFont val="Calibri"/>
      </rPr>
      <t xml:space="preserve">
</t>
    </r>
    <r>
      <rPr>
        <sz val="11"/>
        <color rgb="FF000000"/>
        <rFont val="Calibri"/>
      </rPr>
      <t>3. Select "Submit Changes".</t>
    </r>
  </si>
  <si>
    <r>
      <rPr>
        <sz val="11"/>
        <color rgb="FF000000"/>
        <rFont val="Calibri"/>
      </rPr>
      <t>Limiting the request throttle memory is essential to prevent resource exhaustion and potential denial-of-service (DoS) attacks. Without a limit, an excessive number of large requests can overwhelm the server, consuming memory and other resources, leading to performance degradation or crashes. Any requests made above the throttle threshold are considered throttled and cumulatively their total request size cannot be above the throttle memory setting. Any throttled requests made while insufficient throttle memory remaining will be queued. Any requests larger than the throttle memory will be rejected. By setting a request throttle memory limit, the server can manage its resources more effectively, ensuring that it remains responsive and available to handle client requests efficiently.</t>
    </r>
  </si>
  <si>
    <r>
      <rPr>
        <sz val="11"/>
        <color rgb="FF000000"/>
        <rFont val="Calibri"/>
      </rPr>
      <t>Verify Request Throttle Memory settings.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Interview the administrator to determine what the maximum post data size is required for the hosted applications.</t>
    </r>
    <r>
      <rPr>
        <sz val="11"/>
        <color rgb="FF000000"/>
        <rFont val="Calibri"/>
      </rPr>
      <t xml:space="preserve">
</t>
    </r>
    <r>
      <rPr>
        <sz val="11"/>
        <color rgb="FF000000"/>
        <rFont val="Calibri"/>
      </rPr>
      <t>If the "Request Throttle Memory" is not set to a 10 to 25 times multiple of the larger of "Request Throttle Threshold" or the maximum request size, this is a finding.</t>
    </r>
  </si>
  <si>
    <t>V-279089</t>
  </si>
  <si>
    <r>
      <rPr>
        <sz val="11"/>
        <rFont val="Calibri"/>
      </rPr>
      <t>ColdFusion must set an organization defined maximum number of cached templates.</t>
    </r>
  </si>
  <si>
    <r>
      <rPr>
        <sz val="11"/>
        <color rgb="FF000000"/>
        <rFont val="Calibri"/>
      </rPr>
      <t>Configure Caching settings.</t>
    </r>
    <r>
      <rPr>
        <sz val="11"/>
        <color rgb="FF000000"/>
        <rFont val="Calibri"/>
      </rPr>
      <t xml:space="preserve">
</t>
    </r>
    <r>
      <rPr>
        <sz val="11"/>
        <color rgb="FF000000"/>
        <rFont val="Calibri"/>
      </rPr>
      <t>1. From the Admin Console Landing Screen, navigate to Server Settings &gt;&gt; Caching.</t>
    </r>
    <r>
      <rPr>
        <sz val="11"/>
        <color rgb="FF000000"/>
        <rFont val="Calibri"/>
      </rPr>
      <t xml:space="preserve">
</t>
    </r>
    <r>
      <rPr>
        <sz val="11"/>
        <color rgb="FF000000"/>
        <rFont val="Calibri"/>
      </rPr>
      <t>2. Set "Maximum number of cached templates" to a number between 256 and 4096.</t>
    </r>
    <r>
      <rPr>
        <sz val="11"/>
        <color rgb="FF000000"/>
        <rFont val="Calibri"/>
      </rPr>
      <t xml:space="preserve">
</t>
    </r>
    <r>
      <rPr>
        <sz val="11"/>
        <color rgb="FF000000"/>
        <rFont val="Calibri"/>
      </rPr>
      <t>3. Check the checkbox for "Trusted Cache".</t>
    </r>
    <r>
      <rPr>
        <sz val="11"/>
        <color rgb="FF000000"/>
        <rFont val="Calibri"/>
      </rPr>
      <t xml:space="preserve">
</t>
    </r>
    <r>
      <rPr>
        <sz val="11"/>
        <color rgb="FF000000"/>
        <rFont val="Calibri"/>
      </rPr>
      <t>4. Select "Submit Changes".</t>
    </r>
  </si>
  <si>
    <r>
      <rPr>
        <sz val="11"/>
        <color rgb="FF000000"/>
        <rFont val="Calibri"/>
      </rPr>
      <t>Setting an appropriate maximum number of cached templates is crucial to balance server performance and resource usage. If the limit is set too low, it can lead to frequent cache misses, causing the server to regenerate templates more often, which can degrade performance. Conversely, if the limit is set too high, it can consume excessive memory, leading to resource exhaustion and potential denial-of-service (DoS) attacks. By configuring a balanced limit, the server can efficiently manage cached templates, ensuring optimal performance and availability.</t>
    </r>
    <r>
      <rPr>
        <sz val="11"/>
        <color rgb="FF000000"/>
        <rFont val="Calibri"/>
      </rPr>
      <t xml:space="preserve">
</t>
    </r>
    <r>
      <rPr>
        <sz val="11"/>
        <color rgb="FF000000"/>
        <rFont val="Calibri"/>
      </rPr>
      <t>Satisfies: SRG-APP-000435-AS-000163, SRG-APP-000516-AS-000237</t>
    </r>
  </si>
  <si>
    <r>
      <rPr>
        <sz val="11"/>
        <color rgb="FF000000"/>
        <rFont val="Calibri"/>
      </rPr>
      <t>Verify Caching settings.</t>
    </r>
    <r>
      <rPr>
        <sz val="11"/>
        <color rgb="FF000000"/>
        <rFont val="Calibri"/>
      </rPr>
      <t xml:space="preserve">
</t>
    </r>
    <r>
      <rPr>
        <sz val="11"/>
        <color rgb="FF000000"/>
        <rFont val="Calibri"/>
      </rPr>
      <t>From the Admin Console Landing Screen, navigate to Server Settings &gt;&gt; Caching.</t>
    </r>
    <r>
      <rPr>
        <sz val="11"/>
        <color rgb="FF000000"/>
        <rFont val="Calibri"/>
      </rPr>
      <t xml:space="preserve">
</t>
    </r>
    <r>
      <rPr>
        <sz val="11"/>
        <color rgb="FF000000"/>
        <rFont val="Calibri"/>
      </rPr>
      <t>If the "Maximum number of cached templates" is not set to a number between 256 and 4096, this is a finding.</t>
    </r>
    <r>
      <rPr>
        <sz val="11"/>
        <color rgb="FF000000"/>
        <rFont val="Calibri"/>
      </rPr>
      <t xml:space="preserve">
</t>
    </r>
    <r>
      <rPr>
        <sz val="11"/>
        <color rgb="FF000000"/>
        <rFont val="Calibri"/>
      </rPr>
      <t>If the trusted cache is not enabled, this is a finding.</t>
    </r>
  </si>
  <si>
    <t>V-279090</t>
  </si>
  <si>
    <r>
      <rPr>
        <sz val="11"/>
        <rFont val="Calibri"/>
      </rPr>
      <t>ColdFusion must set an organization defined maximum JVM heap size.</t>
    </r>
  </si>
  <si>
    <r>
      <rPr>
        <sz val="11"/>
        <color rgb="FF000000"/>
        <rFont val="Calibri"/>
      </rPr>
      <t>Configure JVM Arguments heap size.</t>
    </r>
    <r>
      <rPr>
        <sz val="11"/>
        <color rgb="FF000000"/>
        <rFont val="Calibri"/>
      </rPr>
      <t xml:space="preserve">
</t>
    </r>
    <r>
      <rPr>
        <sz val="11"/>
        <color rgb="FF000000"/>
        <rFont val="Calibri"/>
      </rPr>
      <t>1. From the Admin Console Landing Screen, navigate to Server Settings &gt;&gt; Java and JVM.</t>
    </r>
    <r>
      <rPr>
        <sz val="11"/>
        <color rgb="FF000000"/>
        <rFont val="Calibri"/>
      </rPr>
      <t xml:space="preserve">
</t>
    </r>
    <r>
      <rPr>
        <sz val="11"/>
        <color rgb="FF000000"/>
        <rFont val="Calibri"/>
      </rPr>
      <t>2. Set "Maximum JVM Heap Size (in MB)" to the appropriate amount.</t>
    </r>
    <r>
      <rPr>
        <sz val="11"/>
        <color rgb="FF000000"/>
        <rFont val="Calibri"/>
      </rPr>
      <t xml:space="preserve">
</t>
    </r>
    <r>
      <rPr>
        <sz val="11"/>
        <color rgb="FF000000"/>
        <rFont val="Calibri"/>
      </rPr>
      <t>3. Select "Submit Changes".</t>
    </r>
  </si>
  <si>
    <r>
      <rPr>
        <sz val="11"/>
        <color rgb="FF000000"/>
        <rFont val="Calibri"/>
      </rPr>
      <t>Setting an appropriate maximum JVM heap size is crucial to balance server performance and resource usage. If the heap size is set too low, it can lead to frequent garbage collection, which can degrade performance. Conversely, if the heap size is set too high, it can consume excessive memory, leading to resource exhaustion and potential denial-of-service (DoS) attacks. By configuring a balanced maximum JVM heap size, the server can efficiently manage memory, ensuring optimal performance and availability.</t>
    </r>
  </si>
  <si>
    <r>
      <rPr>
        <sz val="11"/>
        <color rgb="FF000000"/>
        <rFont val="Calibri"/>
      </rPr>
      <t>Verify JVM Arguments heap size.</t>
    </r>
    <r>
      <rPr>
        <sz val="11"/>
        <color rgb="FF000000"/>
        <rFont val="Calibri"/>
      </rPr>
      <t xml:space="preserve">
</t>
    </r>
    <r>
      <rPr>
        <sz val="11"/>
        <color rgb="FF000000"/>
        <rFont val="Calibri"/>
      </rPr>
      <t>From the Admin Console Landing Screen, navigate to Server Settings &gt;&gt; Java and JVM.</t>
    </r>
    <r>
      <rPr>
        <sz val="11"/>
        <color rgb="FF000000"/>
        <rFont val="Calibri"/>
      </rPr>
      <t xml:space="preserve">
</t>
    </r>
    <r>
      <rPr>
        <sz val="11"/>
        <color rgb="FF000000"/>
        <rFont val="Calibri"/>
      </rPr>
      <t>If the "Maximum JVM Heap Size (in MB)" is not set to the required amount, this is a finding.</t>
    </r>
  </si>
  <si>
    <t>V-279091</t>
  </si>
  <si>
    <r>
      <rPr>
        <sz val="11"/>
        <rFont val="Calibri"/>
      </rPr>
      <t>ColdFusion must set a nonzero timeout for web services.</t>
    </r>
  </si>
  <si>
    <r>
      <rPr>
        <sz val="11"/>
        <color rgb="FF000000"/>
        <rFont val="Calibri"/>
      </rPr>
      <t xml:space="preserve">Configure web services timeout. </t>
    </r>
    <r>
      <rPr>
        <sz val="11"/>
        <color rgb="FF000000"/>
        <rFont val="Calibri"/>
      </rPr>
      <t xml:space="preserve">
</t>
    </r>
    <r>
      <rPr>
        <sz val="11"/>
        <color rgb="FF000000"/>
        <rFont val="Calibri"/>
      </rPr>
      <t>1. From the Admin Console Landing Screen, navigate to Data &amp; Services &gt;&gt; Web Services.</t>
    </r>
    <r>
      <rPr>
        <sz val="11"/>
        <color rgb="FF000000"/>
        <rFont val="Calibri"/>
      </rPr>
      <t xml:space="preserve">
</t>
    </r>
    <r>
      <rPr>
        <sz val="11"/>
        <color rgb="FF000000"/>
        <rFont val="Calibri"/>
      </rPr>
      <t>2. For each Active ColdFusion Web Services:</t>
    </r>
    <r>
      <rPr>
        <sz val="11"/>
        <color rgb="FF000000"/>
        <rFont val="Calibri"/>
      </rPr>
      <t xml:space="preserve">
</t>
    </r>
    <r>
      <rPr>
        <sz val="11"/>
        <color rgb="FF000000"/>
        <rFont val="Calibri"/>
      </rPr>
      <t>a. Click "Edit".</t>
    </r>
    <r>
      <rPr>
        <sz val="11"/>
        <color rgb="FF000000"/>
        <rFont val="Calibri"/>
      </rPr>
      <t xml:space="preserve">
</t>
    </r>
    <r>
      <rPr>
        <sz val="11"/>
        <color rgb="FF000000"/>
        <rFont val="Calibri"/>
      </rPr>
      <t>b. Set the "Timeout" setting to a duration appropriate for the service.</t>
    </r>
    <r>
      <rPr>
        <sz val="11"/>
        <color rgb="FF000000"/>
        <rFont val="Calibri"/>
      </rPr>
      <t xml:space="preserve">
</t>
    </r>
    <r>
      <rPr>
        <sz val="11"/>
        <color rgb="FF000000"/>
        <rFont val="Calibri"/>
      </rPr>
      <t>c. Select "Update Web Service".</t>
    </r>
  </si>
  <si>
    <r>
      <rPr>
        <sz val="11"/>
        <color rgb="FF000000"/>
        <rFont val="Calibri"/>
      </rPr>
      <t>Setting a nonzero timeout for web services is crucial to prevent indefinite waiting periods that can lead to resource exhaustion and potential denial-of-service (DoS) attacks. Without a timeout, web services may hang indefinitely, consuming server resources and potentially causing ColdFusion to become unresponsive. By configuring a nonzero timeout, the server can terminate stalled web service requests, ensuring that resources are freed up and the server remains available to handle new requests efficiently.</t>
    </r>
  </si>
  <si>
    <r>
      <rPr>
        <sz val="11"/>
        <color rgb="FF000000"/>
        <rFont val="Calibri"/>
      </rPr>
      <t>Verify web services timeout.</t>
    </r>
    <r>
      <rPr>
        <sz val="11"/>
        <color rgb="FF000000"/>
        <rFont val="Calibri"/>
      </rPr>
      <t xml:space="preserve">
</t>
    </r>
    <r>
      <rPr>
        <sz val="11"/>
        <color rgb="FF000000"/>
        <rFont val="Calibri"/>
      </rPr>
      <t>1. From the Admin Console Landing Screen, navigate to Data &amp; Services &gt;&gt; Web Services.</t>
    </r>
    <r>
      <rPr>
        <sz val="11"/>
        <color rgb="FF000000"/>
        <rFont val="Calibri"/>
      </rPr>
      <t xml:space="preserve">
</t>
    </r>
    <r>
      <rPr>
        <sz val="11"/>
        <color rgb="FF000000"/>
        <rFont val="Calibri"/>
      </rPr>
      <t>2. For each Active ColdFusion Web Services:</t>
    </r>
    <r>
      <rPr>
        <sz val="11"/>
        <color rgb="FF000000"/>
        <rFont val="Calibri"/>
      </rPr>
      <t xml:space="preserve">
</t>
    </r>
    <r>
      <rPr>
        <sz val="11"/>
        <color rgb="FF000000"/>
        <rFont val="Calibri"/>
      </rPr>
      <t>a. Click "Edit".</t>
    </r>
    <r>
      <rPr>
        <sz val="11"/>
        <color rgb="FF000000"/>
        <rFont val="Calibri"/>
      </rPr>
      <t xml:space="preserve">
</t>
    </r>
    <r>
      <rPr>
        <sz val="11"/>
        <color rgb="FF000000"/>
        <rFont val="Calibri"/>
      </rPr>
      <t xml:space="preserve">b. Review the "Timeout" for each of the "Active ColdFusion Web Services" entries. </t>
    </r>
    <r>
      <rPr>
        <sz val="11"/>
        <color rgb="FF000000"/>
        <rFont val="Calibri"/>
      </rPr>
      <t xml:space="preserve">
</t>
    </r>
    <r>
      <rPr>
        <sz val="11"/>
        <color rgb="FF000000"/>
        <rFont val="Calibri"/>
      </rPr>
      <t>If any of the timeout values are set to 0, this is a finding.</t>
    </r>
  </si>
  <si>
    <t>V-279092</t>
  </si>
  <si>
    <r>
      <rPr>
        <sz val="11"/>
        <rFont val="Calibri"/>
      </rPr>
      <t>JVM Arguments must be configured for Transport Layer Security (TLS) 1.2 or higher.</t>
    </r>
  </si>
  <si>
    <r>
      <rPr>
        <sz val="11"/>
        <color rgb="FF000000"/>
        <rFont val="Calibri"/>
      </rPr>
      <t>Configure JVM Arguments for TLS.</t>
    </r>
    <r>
      <rPr>
        <sz val="11"/>
        <color rgb="FF000000"/>
        <rFont val="Calibri"/>
      </rPr>
      <t xml:space="preserve">
</t>
    </r>
    <r>
      <rPr>
        <sz val="11"/>
        <color rgb="FF000000"/>
        <rFont val="Calibri"/>
      </rPr>
      <t>1. From the Admin Console Landing Screen, navigate to Server Settings &gt;&gt; Java and JVM.</t>
    </r>
    <r>
      <rPr>
        <sz val="11"/>
        <color rgb="FF000000"/>
        <rFont val="Calibri"/>
      </rPr>
      <t xml:space="preserve">
</t>
    </r>
    <r>
      <rPr>
        <sz val="11"/>
        <color rgb="FF000000"/>
        <rFont val="Calibri"/>
      </rPr>
      <t xml:space="preserve">2. In Section JVM Arguments, add the parameter "-Dhttps.protocols" and set the parameter to the TLS versions to be used. </t>
    </r>
    <r>
      <rPr>
        <sz val="11"/>
        <color rgb="FF000000"/>
        <rFont val="Calibri"/>
      </rPr>
      <t xml:space="preserve">
</t>
    </r>
    <r>
      <rPr>
        <sz val="11"/>
        <color rgb="FF000000"/>
        <rFont val="Calibri"/>
      </rPr>
      <t xml:space="preserve">Example: Dhttps.protocols=TLSv1.2,TLSv1.3 </t>
    </r>
    <r>
      <rPr>
        <sz val="11"/>
        <color rgb="FF000000"/>
        <rFont val="Calibri"/>
      </rPr>
      <t xml:space="preserve">
</t>
    </r>
    <r>
      <rPr>
        <sz val="11"/>
        <color rgb="FF000000"/>
        <rFont val="Calibri"/>
      </rPr>
      <t>3. Select "Submit Changes".</t>
    </r>
    <r>
      <rPr>
        <sz val="11"/>
        <color rgb="FF000000"/>
        <rFont val="Calibri"/>
      </rPr>
      <t xml:space="preserve">
</t>
    </r>
    <r>
      <rPr>
        <sz val="11"/>
        <color rgb="FF000000"/>
        <rFont val="Calibri"/>
      </rPr>
      <t>4. Restart ColdFusion for the changes take effect.</t>
    </r>
  </si>
  <si>
    <r>
      <rPr>
        <sz val="11"/>
        <color rgb="FF000000"/>
        <rFont val="Calibri"/>
      </rPr>
      <t>Preventing the disclosure of transmitted information requires that ColdFusion take measures to employ some form of cryptographic mechanism to protect the information during transmission. This is usually achieved TLS.</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r>
      <rPr>
        <sz val="11"/>
        <color rgb="FF000000"/>
        <rFont val="Calibri"/>
      </rPr>
      <t xml:space="preserve">
</t>
    </r>
    <r>
      <rPr>
        <sz val="11"/>
        <color rgb="FF000000"/>
        <rFont val="Calibri"/>
      </rPr>
      <t>ColdFusion uses JVM to control the encryption of transmitted data. Settings for JVM can be controlled within the Administrator Console to configure the JVM to only use FIPS 140-2/140-3 or higher approved TLS and disable non-FIPS SSL versions.</t>
    </r>
  </si>
  <si>
    <r>
      <rPr>
        <sz val="11"/>
        <color rgb="FF000000"/>
        <rFont val="Calibri"/>
      </rPr>
      <t>Verify JVM Arguments for TLS.</t>
    </r>
    <r>
      <rPr>
        <sz val="11"/>
        <color rgb="FF000000"/>
        <rFont val="Calibri"/>
      </rPr>
      <t xml:space="preserve">
</t>
    </r>
    <r>
      <rPr>
        <sz val="11"/>
        <color rgb="FF000000"/>
        <rFont val="Calibri"/>
      </rPr>
      <t>From the Admin Console Landing Screen, navigate to Server Settings &gt;&gt; Java and JVM.</t>
    </r>
    <r>
      <rPr>
        <sz val="11"/>
        <color rgb="FF000000"/>
        <rFont val="Calibri"/>
      </rPr>
      <t xml:space="preserve">
</t>
    </r>
    <r>
      <rPr>
        <sz val="11"/>
        <color rgb="FF000000"/>
        <rFont val="Calibri"/>
      </rPr>
      <t xml:space="preserve">The parameter -Dhttps.protocols is used to set the TLS versions. Valid values for this setting must be TLS versions 1.2 or higher. </t>
    </r>
    <r>
      <rPr>
        <sz val="11"/>
        <color rgb="FF000000"/>
        <rFont val="Calibri"/>
      </rPr>
      <t xml:space="preserve">
</t>
    </r>
    <r>
      <rPr>
        <sz val="11"/>
        <color rgb="FF000000"/>
        <rFont val="Calibri"/>
      </rPr>
      <t xml:space="preserve">Example: Dhttps.protocols=TLSv1.2,TLSv1.3 </t>
    </r>
    <r>
      <rPr>
        <sz val="11"/>
        <color rgb="FF000000"/>
        <rFont val="Calibri"/>
      </rPr>
      <t xml:space="preserve">
</t>
    </r>
    <r>
      <rPr>
        <sz val="11"/>
        <color rgb="FF000000"/>
        <rFont val="Calibri"/>
      </rPr>
      <t>If the "JVM arguments" setting does not contain the parameter "Dhttps.protocols" or if the parameter "Dhttps.protocols" contains any unapproved protocols or versions, this is a finding.</t>
    </r>
  </si>
  <si>
    <t>V-279093</t>
  </si>
  <si>
    <r>
      <rPr>
        <sz val="11"/>
        <rFont val="Calibri"/>
      </rPr>
      <t>ColdFusion must configure Lightweight Directory Access Protocol (LDAP) for Transport Layer Security (TLS).</t>
    </r>
  </si>
  <si>
    <r>
      <rPr>
        <sz val="11"/>
        <color rgb="FF000000"/>
        <rFont val="Calibri"/>
      </rPr>
      <t>Configure LDAP for TLS.</t>
    </r>
    <r>
      <rPr>
        <sz val="11"/>
        <color rgb="FF000000"/>
        <rFont val="Calibri"/>
      </rPr>
      <t xml:space="preserve">
</t>
    </r>
    <r>
      <rPr>
        <sz val="11"/>
        <color rgb="FF000000"/>
        <rFont val="Calibri"/>
      </rPr>
      <t>1. From the Admin Console Landing Screen, navigate to Security &gt;&gt; Administrator.</t>
    </r>
    <r>
      <rPr>
        <sz val="11"/>
        <color rgb="FF000000"/>
        <rFont val="Calibri"/>
      </rPr>
      <t xml:space="preserve">
</t>
    </r>
    <r>
      <rPr>
        <sz val="11"/>
        <color rgb="FF000000"/>
        <rFont val="Calibri"/>
      </rPr>
      <t>2. Click "Edit LDAP Configuration".</t>
    </r>
    <r>
      <rPr>
        <sz val="11"/>
        <color rgb="FF000000"/>
        <rFont val="Calibri"/>
      </rPr>
      <t xml:space="preserve">
</t>
    </r>
    <r>
      <rPr>
        <sz val="11"/>
        <color rgb="FF000000"/>
        <rFont val="Calibri"/>
      </rPr>
      <t>3. Enable the "SSL/TLS" setting.</t>
    </r>
    <r>
      <rPr>
        <sz val="11"/>
        <color rgb="FF000000"/>
        <rFont val="Calibri"/>
      </rPr>
      <t xml:space="preserve">
</t>
    </r>
    <r>
      <rPr>
        <sz val="11"/>
        <color rgb="FF000000"/>
        <rFont val="Calibri"/>
      </rPr>
      <t>4. Select "Save".</t>
    </r>
    <r>
      <rPr>
        <sz val="11"/>
        <color rgb="FF000000"/>
        <rFont val="Calibri"/>
      </rPr>
      <t xml:space="preserve">
</t>
    </r>
    <r>
      <rPr>
        <sz val="11"/>
        <color rgb="FF000000"/>
        <rFont val="Calibri"/>
      </rPr>
      <t>5. Select "Submit Changes".</t>
    </r>
  </si>
  <si>
    <r>
      <rPr>
        <sz val="11"/>
        <color rgb="FF000000"/>
        <rFont val="Calibri"/>
      </rPr>
      <t>LDAP is commonly used for accessing and maintaining distributed directory information services. When LDAP authentication is performed without encryption, sensitive information such as usernames and passwords can be transmitted in clear text, making it vulnerable to interception and unauthorized access. By using TLS to secure LDAP authentication, the data transmitted between the client and the LDAP server is encrypted, ensuring the confidentiality and integrity of the authentication process. This practice helps protect against eavesdropping, man-in-the-middle attacks, and other security threats, thereby enhancing the overall security of the ColdFusion server and the applications it hosts. Regularly verifying and enforcing using TLS for LDAP authentication is essential for maintaining a secure server environment.</t>
    </r>
  </si>
  <si>
    <r>
      <rPr>
        <sz val="11"/>
        <color rgb="FF000000"/>
        <rFont val="Calibri"/>
      </rPr>
      <t>Verify LDAP is configured for TLS.</t>
    </r>
    <r>
      <rPr>
        <sz val="11"/>
        <color rgb="FF000000"/>
        <rFont val="Calibri"/>
      </rPr>
      <t xml:space="preserve">
</t>
    </r>
    <r>
      <rPr>
        <sz val="11"/>
        <color rgb="FF000000"/>
        <rFont val="Calibri"/>
      </rPr>
      <t>1. From the Admin Console Landing Screen, navigate to Security &gt;&gt; Administrator.</t>
    </r>
    <r>
      <rPr>
        <sz val="11"/>
        <color rgb="FF000000"/>
        <rFont val="Calibri"/>
      </rPr>
      <t xml:space="preserve">
</t>
    </r>
    <r>
      <rPr>
        <sz val="11"/>
        <color rgb="FF000000"/>
        <rFont val="Calibri"/>
      </rPr>
      <t>2. Click "Edit LDAP Configuration".</t>
    </r>
    <r>
      <rPr>
        <sz val="11"/>
        <color rgb="FF000000"/>
        <rFont val="Calibri"/>
      </rPr>
      <t xml:space="preserve">
</t>
    </r>
    <r>
      <rPr>
        <sz val="11"/>
        <color rgb="FF000000"/>
        <rFont val="Calibri"/>
      </rPr>
      <t>If "SSL/TLS" is not enabled, this is a finding.</t>
    </r>
  </si>
  <si>
    <t>V-279094</t>
  </si>
  <si>
    <r>
      <rPr>
        <sz val="11"/>
        <rFont val="Calibri"/>
      </rPr>
      <t>ColdFusion must remove all export ciphers to protect the confidentiality and integrity of transmitted information.</t>
    </r>
  </si>
  <si>
    <r>
      <rPr>
        <sz val="11"/>
        <color rgb="FF000000"/>
        <rFont val="Calibri"/>
      </rPr>
      <t>Secure Cipher and Protocol Configuration in server.xml:</t>
    </r>
    <r>
      <rPr>
        <sz val="11"/>
        <color rgb="FF000000"/>
        <rFont val="Calibri"/>
      </rPr>
      <t xml:space="preserve">
</t>
    </r>
    <r>
      <rPr>
        <sz val="11"/>
        <color rgb="FF000000"/>
        <rFont val="Calibri"/>
      </rPr>
      <t xml:space="preserve">1.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2. Before making changes, back up the file to prevent accidental misconfiguration.</t>
    </r>
    <r>
      <rPr>
        <sz val="11"/>
        <color rgb="FF000000"/>
        <rFont val="Calibri"/>
      </rPr>
      <t xml:space="preserve">
</t>
    </r>
    <r>
      <rPr>
        <sz val="11"/>
        <color rgb="FF000000"/>
        <rFont val="Calibri"/>
      </rPr>
      <t>3. Open server.xml in a text editor with administrative privileges.</t>
    </r>
    <r>
      <rPr>
        <sz val="11"/>
        <color rgb="FF000000"/>
        <rFont val="Calibri"/>
      </rPr>
      <t xml:space="preserve">
</t>
    </r>
    <r>
      <rPr>
        <sz val="11"/>
        <color rgb="FF000000"/>
        <rFont val="Calibri"/>
      </rPr>
      <t>4. Locate each &lt;Connector&gt; element that handles secure traffic (i.e., has SSLEnabled="true" and is not just a redirect).</t>
    </r>
    <r>
      <rPr>
        <sz val="11"/>
        <color rgb="FF000000"/>
        <rFont val="Calibri"/>
      </rPr>
      <t xml:space="preserve">
</t>
    </r>
    <r>
      <rPr>
        <sz val="11"/>
        <color rgb="FF000000"/>
        <rFont val="Calibri"/>
      </rPr>
      <t>5. If the &lt;Connector&gt; does not contain a ciphers attribute or an &lt;SSLHostConfig&gt; block with ciphers, add one.</t>
    </r>
    <r>
      <rPr>
        <sz val="11"/>
        <color rgb="FF000000"/>
        <rFont val="Calibri"/>
      </rPr>
      <t xml:space="preserve">
</t>
    </r>
    <r>
      <rPr>
        <sz val="11"/>
        <color rgb="FF000000"/>
        <rFont val="Calibri"/>
      </rPr>
      <t>6. Specify only ciphers approved by NIST SP 800-52 Revision 2, Section 3.3.1.1.</t>
    </r>
    <r>
      <rPr>
        <sz val="11"/>
        <color rgb="FF000000"/>
        <rFont val="Calibri"/>
      </rPr>
      <t xml:space="preserve">
</t>
    </r>
    <r>
      <rPr>
        <sz val="11"/>
        <color rgb="FF000000"/>
        <rFont val="Calibri"/>
      </rPr>
      <t>Example Configuration:</t>
    </r>
    <r>
      <rPr>
        <sz val="11"/>
        <color rgb="FF000000"/>
        <rFont val="Calibri"/>
      </rPr>
      <t xml:space="preserve">
</t>
    </r>
    <r>
      <rPr>
        <sz val="11"/>
        <color rgb="FF000000"/>
        <rFont val="Calibri"/>
      </rPr>
      <t>&lt;Connector port="8443"</t>
    </r>
    <r>
      <rPr>
        <sz val="11"/>
        <color rgb="FF000000"/>
        <rFont val="Calibri"/>
      </rPr>
      <t xml:space="preserve">
</t>
    </r>
    <r>
      <rPr>
        <sz val="11"/>
        <color rgb="FF000000"/>
        <rFont val="Calibri"/>
      </rPr>
      <t xml:space="preserve">           maxThreads="150"</t>
    </r>
    <r>
      <rPr>
        <sz val="11"/>
        <color rgb="FF000000"/>
        <rFont val="Calibri"/>
      </rPr>
      <t xml:space="preserve">
</t>
    </r>
    <r>
      <rPr>
        <sz val="11"/>
        <color rgb="FF000000"/>
        <rFont val="Calibri"/>
      </rPr>
      <t xml:space="preserve">           SSLEnabled="true"</t>
    </r>
    <r>
      <rPr>
        <sz val="11"/>
        <color rgb="FF000000"/>
        <rFont val="Calibri"/>
      </rPr>
      <t xml:space="preserve">
</t>
    </r>
    <r>
      <rPr>
        <sz val="11"/>
        <color rgb="FF000000"/>
        <rFont val="Calibri"/>
      </rPr>
      <t xml:space="preserve">           scheme="https"</t>
    </r>
    <r>
      <rPr>
        <sz val="11"/>
        <color rgb="FF000000"/>
        <rFont val="Calibri"/>
      </rPr>
      <t xml:space="preserve">
</t>
    </r>
    <r>
      <rPr>
        <sz val="11"/>
        <color rgb="FF000000"/>
        <rFont val="Calibri"/>
      </rPr>
      <t xml:space="preserve">           SSLEnabled="true"&gt;</t>
    </r>
    <r>
      <rPr>
        <sz val="11"/>
        <color rgb="FF000000"/>
        <rFont val="Calibri"/>
      </rPr>
      <t xml:space="preserve">
</t>
    </r>
    <r>
      <rPr>
        <sz val="11"/>
        <color rgb="FF000000"/>
        <rFont val="Calibri"/>
      </rPr>
      <t xml:space="preserve">    &lt;SSLHostConfig protocols="TLSv1.2,TLSv1.3"</t>
    </r>
    <r>
      <rPr>
        <sz val="11"/>
        <color rgb="FF000000"/>
        <rFont val="Calibri"/>
      </rPr>
      <t xml:space="preserve">
</t>
    </r>
    <r>
      <rPr>
        <sz val="11"/>
        <color rgb="FF000000"/>
        <rFont val="Calibri"/>
      </rPr>
      <t xml:space="preserve">                   ciphers="TLS_ECDHE_ECDSA_WITH_AES_256_GCM_SHA384,</t>
    </r>
    <r>
      <rPr>
        <sz val="11"/>
        <color rgb="FF000000"/>
        <rFont val="Calibri"/>
      </rPr>
      <t xml:space="preserve">
</t>
    </r>
    <r>
      <rPr>
        <sz val="11"/>
        <color rgb="FF000000"/>
        <rFont val="Calibri"/>
      </rPr>
      <t xml:space="preserve">                            TLS_ECDHE_RSA_WITH_AES_256_GCM_SHA384,</t>
    </r>
    <r>
      <rPr>
        <sz val="11"/>
        <color rgb="FF000000"/>
        <rFont val="Calibri"/>
      </rPr>
      <t xml:space="preserve">
</t>
    </r>
    <r>
      <rPr>
        <sz val="11"/>
        <color rgb="FF000000"/>
        <rFont val="Calibri"/>
      </rPr>
      <t xml:space="preserve">                            TLS_ECDHE_ECDSA_WITH_AES_128_GCM_SHA256,</t>
    </r>
    <r>
      <rPr>
        <sz val="11"/>
        <color rgb="FF000000"/>
        <rFont val="Calibri"/>
      </rPr>
      <t xml:space="preserve">
</t>
    </r>
    <r>
      <rPr>
        <sz val="11"/>
        <color rgb="FF000000"/>
        <rFont val="Calibri"/>
      </rPr>
      <t xml:space="preserve">                            TLS_ECDHE_RSA_WITH_AES_128_GCM_SHA256"&gt;</t>
    </r>
    <r>
      <rPr>
        <sz val="11"/>
        <color rgb="FF000000"/>
        <rFont val="Calibri"/>
      </rPr>
      <t xml:space="preserve">
</t>
    </r>
    <r>
      <rPr>
        <sz val="11"/>
        <color rgb="FF000000"/>
        <rFont val="Calibri"/>
      </rPr>
      <t xml:space="preserve">        &lt;Certificate certificateKeystoreFile="conf/keystore.jks"</t>
    </r>
    <r>
      <rPr>
        <sz val="11"/>
        <color rgb="FF000000"/>
        <rFont val="Calibri"/>
      </rPr>
      <t xml:space="preserve">
</t>
    </r>
    <r>
      <rPr>
        <sz val="11"/>
        <color rgb="FF000000"/>
        <rFont val="Calibri"/>
      </rPr>
      <t xml:space="preserve">                     certificateKeystorePassword="&lt;password&gt;"</t>
    </r>
    <r>
      <rPr>
        <sz val="11"/>
        <color rgb="FF000000"/>
        <rFont val="Calibri"/>
      </rPr>
      <t xml:space="preserve">
</t>
    </r>
    <r>
      <rPr>
        <sz val="11"/>
        <color rgb="FF000000"/>
        <rFont val="Calibri"/>
      </rPr>
      <t xml:space="preserve">                     type="RSA"/&gt;</t>
    </r>
    <r>
      <rPr>
        <sz val="11"/>
        <color rgb="FF000000"/>
        <rFont val="Calibri"/>
      </rPr>
      <t xml:space="preserve">
</t>
    </r>
    <r>
      <rPr>
        <sz val="11"/>
        <color rgb="FF000000"/>
        <rFont val="Calibri"/>
      </rPr>
      <t xml:space="preserve">    &lt;/SSLHostConfig&gt;</t>
    </r>
    <r>
      <rPr>
        <sz val="11"/>
        <color rgb="FF000000"/>
        <rFont val="Calibri"/>
      </rPr>
      <t xml:space="preserve">
</t>
    </r>
    <r>
      <rPr>
        <sz val="11"/>
        <color rgb="FF000000"/>
        <rFont val="Calibri"/>
      </rPr>
      <t>&lt;/Connector&gt;</t>
    </r>
    <r>
      <rPr>
        <sz val="11"/>
        <color rgb="FF000000"/>
        <rFont val="Calibri"/>
      </rPr>
      <t xml:space="preserve">
</t>
    </r>
    <r>
      <rPr>
        <sz val="11"/>
        <color rgb="FF000000"/>
        <rFont val="Calibri"/>
      </rPr>
      <t>Note: Replace the example cipher list with the exact approved list relevant to the system and policy.</t>
    </r>
    <r>
      <rPr>
        <sz val="11"/>
        <color rgb="FF000000"/>
        <rFont val="Calibri"/>
      </rPr>
      <t xml:space="preserve">
</t>
    </r>
    <r>
      <rPr>
        <sz val="11"/>
        <color rgb="FF000000"/>
        <rFont val="Calibri"/>
      </rPr>
      <t>7. Ensure only secure protocols are used (TLS 1.2 or 1.3).</t>
    </r>
    <r>
      <rPr>
        <sz val="11"/>
        <color rgb="FF000000"/>
        <rFont val="Calibri"/>
      </rPr>
      <t xml:space="preserve">
</t>
    </r>
    <r>
      <rPr>
        <sz val="11"/>
        <color rgb="FF000000"/>
        <rFont val="Calibri"/>
      </rPr>
      <t>8. Remove or disable any deprecated protocols such as SSLv3, TLS 1.0, or TLS 1.1.</t>
    </r>
    <r>
      <rPr>
        <sz val="11"/>
        <color rgb="FF000000"/>
        <rFont val="Calibri"/>
      </rPr>
      <t xml:space="preserve">
</t>
    </r>
    <r>
      <rPr>
        <sz val="11"/>
        <color rgb="FF000000"/>
        <rFont val="Calibri"/>
      </rPr>
      <t>9. Save and close the file.</t>
    </r>
    <r>
      <rPr>
        <sz val="11"/>
        <color rgb="FF000000"/>
        <rFont val="Calibri"/>
      </rPr>
      <t xml:space="preserve">
</t>
    </r>
    <r>
      <rPr>
        <sz val="11"/>
        <color rgb="FF000000"/>
        <rFont val="Calibri"/>
      </rPr>
      <t>10. Restart ColdFusion to apply changes.</t>
    </r>
  </si>
  <si>
    <r>
      <rPr>
        <sz val="11"/>
        <color rgb="FF000000"/>
        <rFont val="Calibri"/>
      </rPr>
      <t>Export ciphers have weak encryption algorithms that were originally designed to comply with outdated export regulations. These ciphers provide minimal security and can be easily broken by attackers, leading to potential data breaches and unauthorized access. By removing all export ciphers from the supported cipher suites, the ColdFusion server ensures that only strong, secure encryption algorithms are used for data transmission. This practice helps protect sensitive information from being intercepted and compromised, thereby enhancing the overall security of the server and the applications it hosts. Regularly reviewing and updating the cipher suites to exclude weak ciphers is essential for maintaining a secure server environment.</t>
    </r>
    <r>
      <rPr>
        <sz val="11"/>
        <color rgb="FF000000"/>
        <rFont val="Calibri"/>
      </rPr>
      <t xml:space="preserve">
</t>
    </r>
    <r>
      <rPr>
        <sz val="11"/>
        <color rgb="FF000000"/>
        <rFont val="Calibri"/>
      </rPr>
      <t>Satisfies: SRG-APP-000439-AS-000274, SRG-APP-000014-AS-000009, SRG-APP-000179-AS-000129, SRG-APP-000439-AS-000155</t>
    </r>
  </si>
  <si>
    <r>
      <rPr>
        <sz val="11"/>
        <color rgb="FF000000"/>
        <rFont val="Calibri"/>
      </rPr>
      <t>Cipher Validation in server.xml:</t>
    </r>
    <r>
      <rPr>
        <sz val="11"/>
        <color rgb="FF000000"/>
        <rFont val="Calibri"/>
      </rPr>
      <t xml:space="preserve">
</t>
    </r>
    <r>
      <rPr>
        <sz val="11"/>
        <color rgb="FF000000"/>
        <rFont val="Calibri"/>
      </rPr>
      <t xml:space="preserve">1. For each ColdFusion instance, navigate to: </t>
    </r>
    <r>
      <rPr>
        <sz val="11"/>
        <color rgb="FF000000"/>
        <rFont val="Calibri"/>
      </rPr>
      <t xml:space="preserve">
</t>
    </r>
    <r>
      <rPr>
        <sz val="11"/>
        <color rgb="FF000000"/>
        <rFont val="Calibri"/>
      </rPr>
      <t>&lt;ColdFusion_Installation_Directory&gt;\cfusion\runtime\conf\server.xml.</t>
    </r>
    <r>
      <rPr>
        <sz val="11"/>
        <color rgb="FF000000"/>
        <rFont val="Calibri"/>
      </rPr>
      <t xml:space="preserve">
</t>
    </r>
    <r>
      <rPr>
        <sz val="11"/>
        <color rgb="FF000000"/>
        <rFont val="Calibri"/>
      </rPr>
      <t>2. Open the server.xml file in a text editor.</t>
    </r>
    <r>
      <rPr>
        <sz val="11"/>
        <color rgb="FF000000"/>
        <rFont val="Calibri"/>
      </rPr>
      <t xml:space="preserve">
</t>
    </r>
    <r>
      <rPr>
        <sz val="11"/>
        <color rgb="FF000000"/>
        <rFont val="Calibri"/>
      </rPr>
      <t>3. Identify all &lt;Connector&gt; elements that are actively handling traffic (i.e., not solely configured to redirect to a secure port).</t>
    </r>
    <r>
      <rPr>
        <sz val="11"/>
        <color rgb="FF000000"/>
        <rFont val="Calibri"/>
      </rPr>
      <t xml:space="preserve">
</t>
    </r>
    <r>
      <rPr>
        <sz val="11"/>
        <color rgb="FF000000"/>
        <rFont val="Calibri"/>
      </rPr>
      <t>4. Verify each &lt;Connector&gt; element includes either a ciphers attribute or an embedded &lt;SSLHostConfig&gt; element with a ciphers setting.</t>
    </r>
    <r>
      <rPr>
        <sz val="11"/>
        <color rgb="FF000000"/>
        <rFont val="Calibri"/>
      </rPr>
      <t xml:space="preserve">
</t>
    </r>
    <r>
      <rPr>
        <sz val="11"/>
        <color rgb="FF000000"/>
        <rFont val="Calibri"/>
      </rPr>
      <t>If the ciphers setting is not present, this is a finding.</t>
    </r>
    <r>
      <rPr>
        <sz val="11"/>
        <color rgb="FF000000"/>
        <rFont val="Calibri"/>
      </rPr>
      <t xml:space="preserve">
</t>
    </r>
    <r>
      <rPr>
        <sz val="11"/>
        <color rgb="FF000000"/>
        <rFont val="Calibri"/>
      </rPr>
      <t>5. If the ciphers are present, compare them to the list of approved ciphers found in: NIST SP 800-52 Revision 2, Section 3.3.1.1.</t>
    </r>
    <r>
      <rPr>
        <sz val="11"/>
        <color rgb="FF000000"/>
        <rFont val="Calibri"/>
      </rPr>
      <t xml:space="preserve">
</t>
    </r>
    <r>
      <rPr>
        <sz val="11"/>
        <color rgb="FF000000"/>
        <rFont val="Calibri"/>
      </rPr>
      <t>If any unapproved or insecure ciphers are configured, this is a finding.</t>
    </r>
    <r>
      <rPr>
        <sz val="11"/>
        <color rgb="FF000000"/>
        <rFont val="Calibri"/>
      </rPr>
      <t xml:space="preserve">
</t>
    </r>
    <r>
      <rPr>
        <sz val="11"/>
        <color rgb="FF000000"/>
        <rFont val="Calibri"/>
      </rPr>
      <t>6. Verify the protocols attribute is configured and using only approved secure protocols (e.g., TLS 1.2 or 1.3).</t>
    </r>
    <r>
      <rPr>
        <sz val="11"/>
        <color rgb="FF000000"/>
        <rFont val="Calibri"/>
      </rPr>
      <t xml:space="preserve">
</t>
    </r>
    <r>
      <rPr>
        <sz val="11"/>
        <color rgb="FF000000"/>
        <rFont val="Calibri"/>
      </rPr>
      <t>If the protocols attribute is not configured to use approved secure protocols (e.g., TLS 1.2 or 1.3), this is a finding.</t>
    </r>
  </si>
  <si>
    <t>V-279095</t>
  </si>
  <si>
    <r>
      <rPr>
        <sz val="11"/>
        <rFont val="Calibri"/>
      </rPr>
      <t>JVM arguments must be configured to use approved cryptographic mechanisms to protect data in transit.</t>
    </r>
  </si>
  <si>
    <r>
      <rPr>
        <sz val="11"/>
        <color rgb="FF000000"/>
        <rFont val="Calibri"/>
      </rPr>
      <t>Configure JVM Arguments for Crypto.</t>
    </r>
    <r>
      <rPr>
        <sz val="11"/>
        <color rgb="FF000000"/>
        <rFont val="Calibri"/>
      </rPr>
      <t xml:space="preserve">
</t>
    </r>
    <r>
      <rPr>
        <sz val="11"/>
        <color rgb="FF000000"/>
        <rFont val="Calibri"/>
      </rPr>
      <t>1. From the Admin Console Landing Screen, navigate to Server Settings &gt;&gt; Java and JVM.</t>
    </r>
    <r>
      <rPr>
        <sz val="11"/>
        <color rgb="FF000000"/>
        <rFont val="Calibri"/>
      </rPr>
      <t xml:space="preserve">
</t>
    </r>
    <r>
      <rPr>
        <sz val="11"/>
        <color rgb="FF000000"/>
        <rFont val="Calibri"/>
      </rPr>
      <t>2. Amend JVM arguments with "-Dcoldfusion.enablefipscrypto=true".</t>
    </r>
    <r>
      <rPr>
        <sz val="11"/>
        <color rgb="FF000000"/>
        <rFont val="Calibri"/>
      </rPr>
      <t xml:space="preserve">
</t>
    </r>
    <r>
      <rPr>
        <sz val="11"/>
        <color rgb="FF000000"/>
        <rFont val="Calibri"/>
      </rPr>
      <t>3. Click "Submit Changes".</t>
    </r>
    <r>
      <rPr>
        <sz val="11"/>
        <color rgb="FF000000"/>
        <rFont val="Calibri"/>
      </rPr>
      <t xml:space="preserve">
</t>
    </r>
    <r>
      <rPr>
        <sz val="11"/>
        <color rgb="FF000000"/>
        <rFont val="Calibri"/>
      </rPr>
      <t>4. If not using Enterprise Edition or cryptographic mechanisms are not available, reinstall with Enterprise Edition.</t>
    </r>
  </si>
  <si>
    <r>
      <rPr>
        <sz val="11"/>
        <color rgb="FF000000"/>
        <rFont val="Calibri"/>
      </rPr>
      <t>ColdFusion uses the underlying JVM to handle transmission and receiving data, but ColdFusion does offer the programmer an encrypt API call to protect the data. This call can use multiple crypto methods but using FIPS 140-2/140-3 or higher is superior to those non-FIPS crypto methods to protect and detect changes to the data. Through JVM arguments set within ColdFusion, the programmer can be forced to use only FIPS crypto methods.</t>
    </r>
  </si>
  <si>
    <r>
      <rPr>
        <sz val="11"/>
        <color rgb="FF000000"/>
        <rFont val="Calibri"/>
      </rPr>
      <t>Verify JVM Arguments for Crypto.</t>
    </r>
    <r>
      <rPr>
        <sz val="11"/>
        <color rgb="FF000000"/>
        <rFont val="Calibri"/>
      </rPr>
      <t xml:space="preserve">
</t>
    </r>
    <r>
      <rPr>
        <sz val="11"/>
        <color rgb="FF000000"/>
        <rFont val="Calibri"/>
      </rPr>
      <t>1. From the Admin Console Landing Screen, navigate to Server Settings &gt;&gt; Java and JVM.</t>
    </r>
    <r>
      <rPr>
        <sz val="11"/>
        <color rgb="FF000000"/>
        <rFont val="Calibri"/>
      </rPr>
      <t xml:space="preserve">
</t>
    </r>
    <r>
      <rPr>
        <sz val="11"/>
        <color rgb="FF000000"/>
        <rFont val="Calibri"/>
      </rPr>
      <t>If the JVM argument contains "-Dcoldfusion.enablefipscrypto=false" or</t>
    </r>
    <r>
      <rPr>
        <sz val="11"/>
        <color rgb="FF000000"/>
        <rFont val="Calibri"/>
      </rPr>
      <t xml:space="preserve">
</t>
    </r>
    <r>
      <rPr>
        <sz val="11"/>
        <color rgb="FF000000"/>
        <rFont val="Calibri"/>
      </rPr>
      <t xml:space="preserve"> "-Dcoldfusion.enablefipscrypto" is missing, this is a finding.</t>
    </r>
    <r>
      <rPr>
        <sz val="11"/>
        <color rgb="FF000000"/>
        <rFont val="Calibri"/>
      </rPr>
      <t xml:space="preserve">
</t>
    </r>
    <r>
      <rPr>
        <sz val="11"/>
        <color rgb="FF000000"/>
        <rFont val="Calibri"/>
      </rPr>
      <t xml:space="preserve">2. Observe the ColdFusion edition at the top of the Administrator Console. </t>
    </r>
    <r>
      <rPr>
        <sz val="11"/>
        <color rgb="FF000000"/>
        <rFont val="Calibri"/>
      </rPr>
      <t xml:space="preserve">
</t>
    </r>
    <r>
      <rPr>
        <sz val="11"/>
        <color rgb="FF000000"/>
        <rFont val="Calibri"/>
      </rPr>
      <t>If the edition is "Standard", this is a finding.</t>
    </r>
  </si>
  <si>
    <t>V-279096</t>
  </si>
  <si>
    <r>
      <rPr>
        <sz val="11"/>
        <rFont val="Calibri"/>
      </rPr>
      <t>ColdFusion must encrypt patch retrieval.</t>
    </r>
  </si>
  <si>
    <r>
      <rPr>
        <sz val="11"/>
        <color rgb="FF000000"/>
        <rFont val="Calibri"/>
      </rPr>
      <t>If the Administrator Console is used for patch retrieval:</t>
    </r>
    <r>
      <rPr>
        <sz val="11"/>
        <color rgb="FF000000"/>
        <rFont val="Calibri"/>
      </rPr>
      <t xml:space="preserve">
</t>
    </r>
    <r>
      <rPr>
        <sz val="11"/>
        <color rgb="FF000000"/>
        <rFont val="Calibri"/>
      </rPr>
      <t>1. From the Admin Console Landing Screen, navigate to Package Manager &gt;&gt; Settings.</t>
    </r>
    <r>
      <rPr>
        <sz val="11"/>
        <color rgb="FF000000"/>
        <rFont val="Calibri"/>
      </rPr>
      <t xml:space="preserve">
</t>
    </r>
    <r>
      <rPr>
        <sz val="11"/>
        <color rgb="FF000000"/>
        <rFont val="Calibri"/>
      </rPr>
      <t>2. Locate the Site URL fields for "Update Site" and "Packages Site".</t>
    </r>
    <r>
      <rPr>
        <sz val="11"/>
        <color rgb="FF000000"/>
        <rFont val="Calibri"/>
      </rPr>
      <t xml:space="preserve">
</t>
    </r>
    <r>
      <rPr>
        <sz val="11"/>
        <color rgb="FF000000"/>
        <rFont val="Calibri"/>
      </rPr>
      <t>3. Update each URL to ensure it is prefixed with "https://" so communication is encrypted.</t>
    </r>
    <r>
      <rPr>
        <sz val="11"/>
        <color rgb="FF000000"/>
        <rFont val="Calibri"/>
      </rPr>
      <t xml:space="preserve">
</t>
    </r>
    <r>
      <rPr>
        <sz val="11"/>
        <color rgb="FF000000"/>
        <rFont val="Calibri"/>
      </rPr>
      <t>4. Select "Submit Changes".</t>
    </r>
    <r>
      <rPr>
        <sz val="11"/>
        <color rgb="FF000000"/>
        <rFont val="Calibri"/>
      </rPr>
      <t xml:space="preserve">
</t>
    </r>
    <r>
      <rPr>
        <sz val="11"/>
        <color rgb="FF000000"/>
        <rFont val="Calibri"/>
      </rPr>
      <t>If a manual process is used to retrieve patches:</t>
    </r>
    <r>
      <rPr>
        <sz val="11"/>
        <color rgb="FF000000"/>
        <rFont val="Calibri"/>
      </rPr>
      <t xml:space="preserve">
</t>
    </r>
    <r>
      <rPr>
        <sz val="11"/>
        <color rgb="FF000000"/>
        <rFont val="Calibri"/>
      </rPr>
      <t>1. Develop and maintain documented procedures describing the manual patch retrieval process.</t>
    </r>
    <r>
      <rPr>
        <sz val="11"/>
        <color rgb="FF000000"/>
        <rFont val="Calibri"/>
      </rPr>
      <t xml:space="preserve">
</t>
    </r>
    <r>
      <rPr>
        <sz val="11"/>
        <color rgb="FF000000"/>
        <rFont val="Calibri"/>
      </rPr>
      <t>2. Ensure the process specifies using an encrypted method for downloading patches (e.g., VPN tunneling, SCP, or equivalent secure protocols).</t>
    </r>
  </si>
  <si>
    <r>
      <rPr>
        <sz val="11"/>
        <color rgb="FF000000"/>
        <rFont val="Calibri"/>
      </rPr>
      <t>Checking for patches and downloading those patches for installation must be done through an encrypted connection to protect the patch from modification during transmission and to avoid spoofed updates.</t>
    </r>
  </si>
  <si>
    <r>
      <rPr>
        <sz val="11"/>
        <color rgb="FF000000"/>
        <rFont val="Calibri"/>
      </rPr>
      <t>Verify that patch retrieval is performed securely, whether automated or manual.</t>
    </r>
    <r>
      <rPr>
        <sz val="11"/>
        <color rgb="FF000000"/>
        <rFont val="Calibri"/>
      </rPr>
      <t xml:space="preserve">
</t>
    </r>
    <r>
      <rPr>
        <sz val="11"/>
        <color rgb="FF000000"/>
        <rFont val="Calibri"/>
      </rPr>
      <t>If the Administrator Console is not used to retrieve patches, proceed to Step 2.</t>
    </r>
    <r>
      <rPr>
        <sz val="11"/>
        <color rgb="FF000000"/>
        <rFont val="Calibri"/>
      </rPr>
      <t xml:space="preserve">
</t>
    </r>
    <r>
      <rPr>
        <sz val="11"/>
        <color rgb="FF000000"/>
        <rFont val="Calibri"/>
      </rPr>
      <t>1. From the Admin Console Landing Screen, navigate to Package Manager &gt;&gt; Settings.</t>
    </r>
    <r>
      <rPr>
        <sz val="11"/>
        <color rgb="FF000000"/>
        <rFont val="Calibri"/>
      </rPr>
      <t xml:space="preserve">
</t>
    </r>
    <r>
      <rPr>
        <sz val="11"/>
        <color rgb="FF000000"/>
        <rFont val="Calibri"/>
      </rPr>
      <t>2. Review the Site URL fields for Update Site and Packages Site. Verify that all URLs are prefixed with "https://".</t>
    </r>
    <r>
      <rPr>
        <sz val="11"/>
        <color rgb="FF000000"/>
        <rFont val="Calibri"/>
      </rPr>
      <t xml:space="preserve">
</t>
    </r>
    <r>
      <rPr>
        <sz val="11"/>
        <color rgb="FF000000"/>
        <rFont val="Calibri"/>
      </rPr>
      <t>If any URL is not prefixed with "https://", this is a finding.</t>
    </r>
    <r>
      <rPr>
        <sz val="11"/>
        <color rgb="FF000000"/>
        <rFont val="Calibri"/>
      </rPr>
      <t xml:space="preserve">
</t>
    </r>
    <r>
      <rPr>
        <sz val="11"/>
        <color rgb="FF000000"/>
        <rFont val="Calibri"/>
      </rPr>
      <t>3. If patches are retrieved manually, verify there is documented guidance describing the process.</t>
    </r>
    <r>
      <rPr>
        <sz val="11"/>
        <color rgb="FF000000"/>
        <rFont val="Calibri"/>
      </rPr>
      <t xml:space="preserve">
</t>
    </r>
    <r>
      <rPr>
        <sz val="11"/>
        <color rgb="FF000000"/>
        <rFont val="Calibri"/>
      </rPr>
      <t>4. Confirm the documented process requires using an encrypted method to download patches, such as VPN tunneling, Secure Copy (SCP), or equivalent secure protocols.</t>
    </r>
    <r>
      <rPr>
        <sz val="11"/>
        <color rgb="FF000000"/>
        <rFont val="Calibri"/>
      </rPr>
      <t xml:space="preserve">
</t>
    </r>
    <r>
      <rPr>
        <sz val="11"/>
        <color rgb="FF000000"/>
        <rFont val="Calibri"/>
      </rPr>
      <t>If no documented process exists, or if the process does not require an encrypted method, this is a finding.</t>
    </r>
  </si>
  <si>
    <t>V-279097</t>
  </si>
  <si>
    <r>
      <rPr>
        <sz val="11"/>
        <rFont val="Calibri"/>
      </rPr>
      <t>ColdFusion must ensure that ColdFusion Package Manager (cfpm) packages are transmitted using encrypted protocols.</t>
    </r>
  </si>
  <si>
    <r>
      <rPr>
        <sz val="11"/>
        <color rgb="FF000000"/>
        <rFont val="Calibri"/>
      </rPr>
      <t>Configure Package Manager Settings.</t>
    </r>
    <r>
      <rPr>
        <sz val="11"/>
        <color rgb="FF000000"/>
        <rFont val="Calibri"/>
      </rPr>
      <t xml:space="preserve">
</t>
    </r>
    <r>
      <rPr>
        <sz val="11"/>
        <color rgb="FF000000"/>
        <rFont val="Calibri"/>
      </rPr>
      <t>1. From the Admin Console Landing Screen, navigate to Package Manager &gt;&gt; Settings.</t>
    </r>
    <r>
      <rPr>
        <sz val="11"/>
        <color rgb="FF000000"/>
        <rFont val="Calibri"/>
      </rPr>
      <t xml:space="preserve">
</t>
    </r>
    <r>
      <rPr>
        <sz val="11"/>
        <color rgb="FF000000"/>
        <rFont val="Calibri"/>
      </rPr>
      <t>2. Enter an "HTTPS" entry into each of the Site URL fields.</t>
    </r>
    <r>
      <rPr>
        <sz val="11"/>
        <color rgb="FF000000"/>
        <rFont val="Calibri"/>
      </rPr>
      <t xml:space="preserve">
</t>
    </r>
    <r>
      <rPr>
        <sz val="11"/>
        <color rgb="FF000000"/>
        <rFont val="Calibri"/>
      </rPr>
      <t>3. Select "Submit Changes".</t>
    </r>
  </si>
  <si>
    <r>
      <rPr>
        <sz val="11"/>
        <color rgb="FF000000"/>
        <rFont val="Calibri"/>
      </rPr>
      <t>The cfpm is used to manage various packages and modules that extend the functionality of the ColdFusion server. If these packages are downloaded or transmitted over unencrypted channels, they are susceptible to interception and tampering by malicious actors. This can lead to the introduction of malicious code, unauthorized access, and other security breaches. By ensuring that cfpm packages are transmitted using encrypted protocols, such as HTTPS, the integrity and confidentiality of the packages are maintained. This practice helps protect the server from potential threats and ensures that only trusted and verified packages are installed.</t>
    </r>
  </si>
  <si>
    <r>
      <rPr>
        <sz val="11"/>
        <color rgb="FF000000"/>
        <rFont val="Calibri"/>
      </rPr>
      <t>Verify Package Manager Settings.</t>
    </r>
    <r>
      <rPr>
        <sz val="11"/>
        <color rgb="FF000000"/>
        <rFont val="Calibri"/>
      </rPr>
      <t xml:space="preserve">
</t>
    </r>
    <r>
      <rPr>
        <sz val="11"/>
        <color rgb="FF000000"/>
        <rFont val="Calibri"/>
      </rPr>
      <t>From the Admin Console Landing Screen, navigate to Package Manager &gt;&gt; Settings.</t>
    </r>
    <r>
      <rPr>
        <sz val="11"/>
        <color rgb="FF000000"/>
        <rFont val="Calibri"/>
      </rPr>
      <t xml:space="preserve">
</t>
    </r>
    <r>
      <rPr>
        <sz val="11"/>
        <color rgb="FF000000"/>
        <rFont val="Calibri"/>
      </rPr>
      <t>If any Site URL is configured with an "HTTP" , this is a finding.</t>
    </r>
  </si>
  <si>
    <t>V-279098</t>
  </si>
  <si>
    <r>
      <rPr>
        <sz val="11"/>
        <rFont val="Calibri"/>
      </rPr>
      <t>The ColdFusion administrator must be using HTTPS to maintain the confidentiality and integrity of information during reception.</t>
    </r>
  </si>
  <si>
    <r>
      <rPr>
        <sz val="11"/>
        <color rgb="FF000000"/>
        <rFont val="Calibri"/>
      </rPr>
      <t>Configure ColdFusion to use HTTPS and disable unsecured HTTP access.</t>
    </r>
    <r>
      <rPr>
        <sz val="11"/>
        <color rgb="FF000000"/>
        <rFont val="Calibri"/>
      </rPr>
      <t xml:space="preserve">
</t>
    </r>
    <r>
      <rPr>
        <sz val="11"/>
        <color rgb="FF000000"/>
        <rFont val="Calibri"/>
      </rPr>
      <t>1. Locate the server.xml file for each ColdFusion instance located at: &lt;ColdFusion_Installation_Directory&gt;\cfusion\runtime\conf\</t>
    </r>
    <r>
      <rPr>
        <sz val="11"/>
        <color rgb="FF000000"/>
        <rFont val="Calibri"/>
      </rPr>
      <t xml:space="preserve">
</t>
    </r>
    <r>
      <rPr>
        <sz val="11"/>
        <color rgb="FF000000"/>
        <rFont val="Calibri"/>
      </rPr>
      <t>2. Open the server.xml file in a text editor.</t>
    </r>
    <r>
      <rPr>
        <sz val="11"/>
        <color rgb="FF000000"/>
        <rFont val="Calibri"/>
      </rPr>
      <t xml:space="preserve">
</t>
    </r>
    <r>
      <rPr>
        <sz val="11"/>
        <color rgb="FF000000"/>
        <rFont val="Calibri"/>
      </rPr>
      <t>3. Locate all &lt;Connector&gt; elements using the HTTP protocol (e.g., protocol="org.apache.coyote.http11.Http11Protocol" or Http11NioProtocol) without the attribute SSLEnabled="true"</t>
    </r>
    <r>
      <rPr>
        <sz val="11"/>
        <color rgb="FF000000"/>
        <rFont val="Calibri"/>
      </rPr>
      <t xml:space="preserve">
</t>
    </r>
    <r>
      <rPr>
        <sz val="11"/>
        <color rgb="FF000000"/>
        <rFont val="Calibri"/>
      </rPr>
      <t>4. Either delete these unsecured &lt;Connector&gt; tags or comment them out using XML syntax:</t>
    </r>
    <r>
      <rPr>
        <sz val="11"/>
        <color rgb="FF000000"/>
        <rFont val="Calibri"/>
      </rPr>
      <t xml:space="preserve">
</t>
    </r>
    <r>
      <rPr>
        <sz val="11"/>
        <color rgb="FF000000"/>
        <rFont val="Calibri"/>
      </rPr>
      <t>&lt;!-- &lt;Connector port="8500" protocol="org.apache.coyote.http11.Http11Protocol" ... /&gt; --&gt;</t>
    </r>
    <r>
      <rPr>
        <sz val="11"/>
        <color rgb="FF000000"/>
        <rFont val="Calibri"/>
      </rPr>
      <t xml:space="preserve">
</t>
    </r>
    <r>
      <rPr>
        <sz val="11"/>
        <color rgb="FF000000"/>
        <rFont val="Calibri"/>
      </rPr>
      <t>5. Locate a &lt;Connector&gt; tag that includes SSLEnabled="true" and is configured to support HTTPS communication.</t>
    </r>
    <r>
      <rPr>
        <sz val="11"/>
        <color rgb="FF000000"/>
        <rFont val="Calibri"/>
      </rPr>
      <t xml:space="preserve">
</t>
    </r>
    <r>
      <rPr>
        <sz val="11"/>
        <color rgb="FF000000"/>
        <rFont val="Calibri"/>
      </rPr>
      <t>6. If this tag is present but commented out, uncomment it by removing the &lt;!-- and --&gt; markers.</t>
    </r>
    <r>
      <rPr>
        <sz val="11"/>
        <color rgb="FF000000"/>
        <rFont val="Calibri"/>
      </rPr>
      <t xml:space="preserve">
</t>
    </r>
    <r>
      <rPr>
        <sz val="11"/>
        <color rgb="FF000000"/>
        <rFont val="Calibri"/>
      </rPr>
      <t>7. If a secure HTTPS connector does not exist, create a new &lt;Connector&gt; tag within the &lt;Service&gt; element of the server.xml file. It should include the following attributes:</t>
    </r>
    <r>
      <rPr>
        <sz val="11"/>
        <color rgb="FF000000"/>
        <rFont val="Calibri"/>
      </rPr>
      <t xml:space="preserve">
</t>
    </r>
    <r>
      <rPr>
        <sz val="11"/>
        <color rgb="FF000000"/>
        <rFont val="Calibri"/>
      </rPr>
      <t>&lt;Connector port="8443" protocol="org.apache.coyote.http11.Http11NioProtocol"</t>
    </r>
    <r>
      <rPr>
        <sz val="11"/>
        <color rgb="FF000000"/>
        <rFont val="Calibri"/>
      </rPr>
      <t xml:space="preserve">
</t>
    </r>
    <r>
      <rPr>
        <sz val="11"/>
        <color rgb="FF000000"/>
        <rFont val="Calibri"/>
      </rPr>
      <t xml:space="preserve">           maxThreads="150" SSLEnabled="true" scheme="https" secure="true"</t>
    </r>
    <r>
      <rPr>
        <sz val="11"/>
        <color rgb="FF000000"/>
        <rFont val="Calibri"/>
      </rPr>
      <t xml:space="preserve">
</t>
    </r>
    <r>
      <rPr>
        <sz val="11"/>
        <color rgb="FF000000"/>
        <rFont val="Calibri"/>
      </rPr>
      <t xml:space="preserve">           clientAuth="false" keystoreFile="/path/to/keystore" keystorePass="changeit"/&gt;</t>
    </r>
    <r>
      <rPr>
        <sz val="11"/>
        <color rgb="FF000000"/>
        <rFont val="Calibri"/>
      </rPr>
      <t xml:space="preserve">
</t>
    </r>
    <r>
      <rPr>
        <sz val="11"/>
        <color rgb="FF000000"/>
        <rFont val="Calibri"/>
      </rPr>
      <t xml:space="preserve">8. Replace /path/to/keystore with the actual path to the keystore file. </t>
    </r>
    <r>
      <rPr>
        <sz val="11"/>
        <color rgb="FF000000"/>
        <rFont val="Calibri"/>
      </rPr>
      <t xml:space="preserve">
</t>
    </r>
    <r>
      <rPr>
        <sz val="11"/>
        <color rgb="FF000000"/>
        <rFont val="Calibri"/>
      </rPr>
      <t>9. Replace "changeit" with the actual password for the keystore.</t>
    </r>
    <r>
      <rPr>
        <sz val="11"/>
        <color rgb="FF000000"/>
        <rFont val="Calibri"/>
      </rPr>
      <t xml:space="preserve">
</t>
    </r>
    <r>
      <rPr>
        <sz val="11"/>
        <color rgb="FF000000"/>
        <rFont val="Calibri"/>
      </rPr>
      <t>10. Save the file and restart ColdFusion for the changes to take effect.</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</si>
  <si>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ColdFusion must use approved encryption when receiving transmitted data by configuring the Tomcat Connector to use HTTPS.</t>
    </r>
  </si>
  <si>
    <r>
      <rPr>
        <sz val="11"/>
        <color rgb="FF000000"/>
        <rFont val="Calibri"/>
      </rPr>
      <t>Verify HTTPS.</t>
    </r>
    <r>
      <rPr>
        <sz val="11"/>
        <color rgb="FF000000"/>
        <rFont val="Calibri"/>
      </rPr>
      <t xml:space="preserve">
</t>
    </r>
    <r>
      <rPr>
        <sz val="11"/>
        <color rgb="FF000000"/>
        <rFont val="Calibri"/>
      </rPr>
      <t>1. Locate the server.xml file for each ColdFusion instance located at: &lt;ColdFusion_Installation_Directory&gt;\cfusion\runtime\conf\</t>
    </r>
    <r>
      <rPr>
        <sz val="11"/>
        <color rgb="FF000000"/>
        <rFont val="Calibri"/>
      </rPr>
      <t xml:space="preserve">
</t>
    </r>
    <r>
      <rPr>
        <sz val="11"/>
        <color rgb="FF000000"/>
        <rFont val="Calibri"/>
      </rPr>
      <t>2. Open the server.xml file in a text editor.</t>
    </r>
    <r>
      <rPr>
        <sz val="11"/>
        <color rgb="FF000000"/>
        <rFont val="Calibri"/>
      </rPr>
      <t xml:space="preserve">
</t>
    </r>
    <r>
      <rPr>
        <sz val="11"/>
        <color rgb="FF000000"/>
        <rFont val="Calibri"/>
      </rPr>
      <t>3. Locate all &lt;Connector&gt; elements configured with an HTTP protocol (e.g., protocol="org.apache.coyote.http11.Http11Protocol" or Http11NioProtocol).</t>
    </r>
    <r>
      <rPr>
        <sz val="11"/>
        <color rgb="FF000000"/>
        <rFont val="Calibri"/>
      </rPr>
      <t xml:space="preserve">
</t>
    </r>
    <r>
      <rPr>
        <sz val="11"/>
        <color rgb="FF000000"/>
        <rFont val="Calibri"/>
      </rPr>
      <t>If any HTTP connector exists without SSLEnabled="true" and is not commented out (&lt;!-- ... --&gt;), this is a finding.</t>
    </r>
    <r>
      <rPr>
        <sz val="11"/>
        <color rgb="FF000000"/>
        <rFont val="Calibri"/>
      </rPr>
      <t xml:space="preserve">
</t>
    </r>
    <r>
      <rPr>
        <sz val="11"/>
        <color rgb="FF000000"/>
        <rFont val="Calibri"/>
      </rPr>
      <t>If there is no active (uncommented) &lt;Connector&gt; configured with SSLEnabled="true", scheme="https", and secure="true", this is a finding.</t>
    </r>
  </si>
  <si>
    <t>V-279099</t>
  </si>
  <si>
    <r>
      <rPr>
        <sz val="11"/>
        <rFont val="Calibri"/>
      </rPr>
      <t>ColdFusion Backup Directory must be deleted.</t>
    </r>
  </si>
  <si>
    <r>
      <rPr>
        <sz val="11"/>
        <color rgb="FF000000"/>
        <rFont val="Calibri"/>
      </rPr>
      <t>Remove Update Backups.</t>
    </r>
    <r>
      <rPr>
        <sz val="11"/>
        <color rgb="FF000000"/>
        <rFont val="Calibri"/>
      </rPr>
      <t xml:space="preserve">
</t>
    </r>
    <r>
      <rPr>
        <sz val="11"/>
        <color rgb="FF000000"/>
        <rFont val="Calibri"/>
      </rPr>
      <t>1. Navigate to C:\ColdFusion2023\cfusion\hf-updates.</t>
    </r>
    <r>
      <rPr>
        <sz val="11"/>
        <color rgb="FF000000"/>
        <rFont val="Calibri"/>
      </rPr>
      <t xml:space="preserve">
</t>
    </r>
    <r>
      <rPr>
        <sz val="11"/>
        <color rgb="FF000000"/>
        <rFont val="Calibri"/>
      </rPr>
      <t>2. Remove any backups from hf-updates.</t>
    </r>
  </si>
  <si>
    <r>
      <rPr>
        <sz val="11"/>
        <color rgb="FF000000"/>
        <rFont val="Calibri"/>
      </rPr>
      <t>Installation of patches and updates is performed when there are errors or security vulnerabilities in the current release of the software. When previous versions of software components are not removed from ColdFusion after updates have been installed, an attacker may use the older components to exploit the system.</t>
    </r>
    <r>
      <rPr>
        <sz val="11"/>
        <color rgb="FF000000"/>
        <rFont val="Calibri"/>
      </rPr>
      <t xml:space="preserve">
</t>
    </r>
    <r>
      <rPr>
        <sz val="11"/>
        <color rgb="FF000000"/>
        <rFont val="Calibri"/>
      </rPr>
      <t>ColdFusion creates a backup directory for an update when installed. This backup directory allows the system administrator (SA) to uninstall the update if an error occurs or incompatibility is found with the hosted applications. Once the update is tested and found to work correctly, the backup directory must be removed so that the update cannot be uninstalled.</t>
    </r>
  </si>
  <si>
    <r>
      <rPr>
        <sz val="11"/>
        <color rgb="FF000000"/>
        <rFont val="Calibri"/>
      </rPr>
      <t>Verify Update Backup Directory has been deleted.</t>
    </r>
    <r>
      <rPr>
        <sz val="11"/>
        <color rgb="FF000000"/>
        <rFont val="Calibri"/>
      </rPr>
      <t xml:space="preserve">
</t>
    </r>
    <r>
      <rPr>
        <sz val="11"/>
        <color rgb="FF000000"/>
        <rFont val="Calibri"/>
      </rPr>
      <t>Navigate to C:\ColdFusion2023\cfusion\hf-updates.</t>
    </r>
    <r>
      <rPr>
        <sz val="11"/>
        <color rgb="FF000000"/>
        <rFont val="Calibri"/>
      </rPr>
      <t xml:space="preserve">
</t>
    </r>
    <r>
      <rPr>
        <sz val="11"/>
        <color rgb="FF000000"/>
        <rFont val="Calibri"/>
      </rPr>
      <t>If any backup directories exist in the "hf-updates" folder, this is a finding.</t>
    </r>
    <r>
      <rPr>
        <sz val="11"/>
        <color rgb="FF000000"/>
        <rFont val="Calibri"/>
      </rPr>
      <t xml:space="preserve">
</t>
    </r>
    <r>
      <rPr>
        <sz val="11"/>
        <color rgb="FF000000"/>
        <rFont val="Calibri"/>
      </rPr>
      <t>Note: Do not remove the backup directory for an update until the update has been tested and verified that the ColdFusion server is operating correctly.</t>
    </r>
  </si>
  <si>
    <t>V-279100</t>
  </si>
  <si>
    <r>
      <rPr>
        <sz val="11"/>
        <rFont val="Calibri"/>
      </rPr>
      <t>ColdFusion must be set to automatically check for updates.</t>
    </r>
  </si>
  <si>
    <r>
      <rPr>
        <sz val="11"/>
        <color rgb="FF000000"/>
        <rFont val="Calibri"/>
      </rPr>
      <t>Configure ColdFusion to check for updates.</t>
    </r>
    <r>
      <rPr>
        <sz val="11"/>
        <color rgb="FF000000"/>
        <rFont val="Calibri"/>
      </rPr>
      <t xml:space="preserve">
</t>
    </r>
    <r>
      <rPr>
        <sz val="11"/>
        <color rgb="FF000000"/>
        <rFont val="Calibri"/>
      </rPr>
      <t>1. If the ColdFusion server has access to a patch repository:</t>
    </r>
    <r>
      <rPr>
        <sz val="11"/>
        <color rgb="FF000000"/>
        <rFont val="Calibri"/>
      </rPr>
      <t xml:space="preserve">
</t>
    </r>
    <r>
      <rPr>
        <sz val="11"/>
        <color rgb="FF000000"/>
        <rFont val="Calibri"/>
      </rPr>
      <t>a. From the Admin Console Landing Screen, navigate to Package Manager &gt;&gt; Settings.</t>
    </r>
    <r>
      <rPr>
        <sz val="11"/>
        <color rgb="FF000000"/>
        <rFont val="Calibri"/>
      </rPr>
      <t xml:space="preserve">
</t>
    </r>
    <r>
      <rPr>
        <sz val="11"/>
        <color rgb="FF000000"/>
        <rFont val="Calibri"/>
      </rPr>
      <t>b. Enable the "Automatically Check for Updates" option by checking the box.</t>
    </r>
    <r>
      <rPr>
        <sz val="11"/>
        <color rgb="FF000000"/>
        <rFont val="Calibri"/>
      </rPr>
      <t xml:space="preserve">
</t>
    </r>
    <r>
      <rPr>
        <sz val="11"/>
        <color rgb="FF000000"/>
        <rFont val="Calibri"/>
      </rPr>
      <t>c. Save the configuration.</t>
    </r>
    <r>
      <rPr>
        <sz val="11"/>
        <color rgb="FF000000"/>
        <rFont val="Calibri"/>
      </rPr>
      <t xml:space="preserve">
</t>
    </r>
    <r>
      <rPr>
        <sz val="11"/>
        <color rgb="FF000000"/>
        <rFont val="Calibri"/>
      </rPr>
      <t>2. If the ColdFusion server does not have access to a patch repository:</t>
    </r>
    <r>
      <rPr>
        <sz val="11"/>
        <color rgb="FF000000"/>
        <rFont val="Calibri"/>
      </rPr>
      <t xml:space="preserve">
</t>
    </r>
    <r>
      <rPr>
        <sz val="11"/>
        <color rgb="FF000000"/>
        <rFont val="Calibri"/>
      </rPr>
      <t>a. Develop and maintain documented procedures describing the manual update process.</t>
    </r>
    <r>
      <rPr>
        <sz val="11"/>
        <color rgb="FF000000"/>
        <rFont val="Calibri"/>
      </rPr>
      <t xml:space="preserve">
</t>
    </r>
    <r>
      <rPr>
        <sz val="11"/>
        <color rgb="FF000000"/>
        <rFont val="Calibri"/>
      </rPr>
      <t>b. Ensure the documentation includes the location where patches and updates will be obtained (e.g., Adobe website, internal repository) and the frequency with which updates will be checked (e.g., weekly, monthly).</t>
    </r>
  </si>
  <si>
    <r>
      <rPr>
        <sz val="11"/>
        <color rgb="FF000000"/>
        <rFont val="Calibri"/>
      </rPr>
      <t>Security flaws with software applications are discovered daily. Vendors are constantly updating and patching their products to address newly discovered security vulnerabilities. To configure the software to discover that a new patch is available is important since administrators may be responsible for multiple servers running different applications and services, making it difficult for the administrator to constantly check for updates. Enabling the automatic check informs the administrator, allows him to investigate the patch and what is needed to apply the patch and schedule any outages that might be needed, thereby permitting the patch to be installed quickly and efficiently.</t>
    </r>
  </si>
  <si>
    <r>
      <rPr>
        <sz val="11"/>
        <color rgb="FF000000"/>
        <rFont val="Calibri"/>
      </rPr>
      <t>Verify the ColdFusion server is configured to check for updates, either automatically or through a documented manual process.</t>
    </r>
    <r>
      <rPr>
        <sz val="11"/>
        <color rgb="FF000000"/>
        <rFont val="Calibri"/>
      </rPr>
      <t xml:space="preserve">
</t>
    </r>
    <r>
      <rPr>
        <sz val="11"/>
        <color rgb="FF000000"/>
        <rFont val="Calibri"/>
      </rPr>
      <t>1. Confirm whether the ColdFusion server has access to either the Adobe patch repository or an internally maintained patch repository. This can be verified by interviewing the system administrator (SA) or reviewing ColdFusion baseline documentation.</t>
    </r>
    <r>
      <rPr>
        <sz val="11"/>
        <color rgb="FF000000"/>
        <rFont val="Calibri"/>
      </rPr>
      <t xml:space="preserve">
</t>
    </r>
    <r>
      <rPr>
        <sz val="11"/>
        <color rgb="FF000000"/>
        <rFont val="Calibri"/>
      </rPr>
      <t>2. If the server has access to a patch repository, from the Admin Console Landing Screen, navigate to Package Manager &gt;&gt; Settings.</t>
    </r>
    <r>
      <rPr>
        <sz val="11"/>
        <color rgb="FF000000"/>
        <rFont val="Calibri"/>
      </rPr>
      <t xml:space="preserve">
</t>
    </r>
    <r>
      <rPr>
        <sz val="11"/>
        <color rgb="FF000000"/>
        <rFont val="Calibri"/>
      </rPr>
      <t>3. Verify "Automatically Check for Updates" is enabled (checked).</t>
    </r>
    <r>
      <rPr>
        <sz val="11"/>
        <color rgb="FF000000"/>
        <rFont val="Calibri"/>
      </rPr>
      <t xml:space="preserve">
</t>
    </r>
    <r>
      <rPr>
        <sz val="11"/>
        <color rgb="FF000000"/>
        <rFont val="Calibri"/>
      </rPr>
      <t>If the server has access to a patch repository and "Automatically Check for Updates" is not enabled, this is a finding.</t>
    </r>
    <r>
      <rPr>
        <sz val="11"/>
        <color rgb="FF000000"/>
        <rFont val="Calibri"/>
      </rPr>
      <t xml:space="preserve">
</t>
    </r>
    <r>
      <rPr>
        <sz val="11"/>
        <color rgb="FF000000"/>
        <rFont val="Calibri"/>
      </rPr>
      <t>4. If the server does not have access to a patch repository, confirm that a documented manual process exists for checking and retrieving updates. The documented process must specify where to obtain updates, and how often updates are to be checked.</t>
    </r>
    <r>
      <rPr>
        <sz val="11"/>
        <color rgb="FF000000"/>
        <rFont val="Calibri"/>
      </rPr>
      <t xml:space="preserve">
</t>
    </r>
    <r>
      <rPr>
        <sz val="11"/>
        <color rgb="FF000000"/>
        <rFont val="Calibri"/>
      </rPr>
      <t>If no documented process exists, or if the process does not include both location and frequency, this is a finding.</t>
    </r>
  </si>
  <si>
    <t>V-279101</t>
  </si>
  <si>
    <r>
      <rPr>
        <sz val="11"/>
        <rFont val="Calibri"/>
      </rPr>
      <t>ColdFusion must have notifications enabled when a server update is available.</t>
    </r>
  </si>
  <si>
    <r>
      <rPr>
        <sz val="11"/>
        <color rgb="FF000000"/>
        <rFont val="Calibri"/>
      </rPr>
      <t>If the ColdFusion server has access to a patch repository:</t>
    </r>
    <r>
      <rPr>
        <sz val="11"/>
        <color rgb="FF000000"/>
        <rFont val="Calibri"/>
      </rPr>
      <t xml:space="preserve">
</t>
    </r>
    <r>
      <rPr>
        <sz val="11"/>
        <color rgb="FF000000"/>
        <rFont val="Calibri"/>
      </rPr>
      <t>1. From the Admin Console Landing Screen, navigate to Package Manager &gt;&gt; Settings.</t>
    </r>
    <r>
      <rPr>
        <sz val="11"/>
        <color rgb="FF000000"/>
        <rFont val="Calibri"/>
      </rPr>
      <t xml:space="preserve">
</t>
    </r>
    <r>
      <rPr>
        <sz val="11"/>
        <color rgb="FF000000"/>
        <rFont val="Calibri"/>
      </rPr>
      <t>2. Enable "Check for updates every" by checking the box.</t>
    </r>
    <r>
      <rPr>
        <sz val="11"/>
        <color rgb="FF000000"/>
        <rFont val="Calibri"/>
      </rPr>
      <t xml:space="preserve">
</t>
    </r>
    <r>
      <rPr>
        <sz val="11"/>
        <color rgb="FF000000"/>
        <rFont val="Calibri"/>
      </rPr>
      <t>3. Enter a value greater than 0 in the "Days" field to define the update check interval.</t>
    </r>
    <r>
      <rPr>
        <sz val="11"/>
        <color rgb="FF000000"/>
        <rFont val="Calibri"/>
      </rPr>
      <t xml:space="preserve">
</t>
    </r>
    <r>
      <rPr>
        <sz val="11"/>
        <color rgb="FF000000"/>
        <rFont val="Calibri"/>
      </rPr>
      <t>4. Enter at least one valid email address in the "If updates are available, send email notification to" field.</t>
    </r>
    <r>
      <rPr>
        <sz val="11"/>
        <color rgb="FF000000"/>
        <rFont val="Calibri"/>
      </rPr>
      <t xml:space="preserve">
</t>
    </r>
    <r>
      <rPr>
        <sz val="11"/>
        <color rgb="FF000000"/>
        <rFont val="Calibri"/>
      </rPr>
      <t>5. Click "Submit Changes" to save the configuration.</t>
    </r>
    <r>
      <rPr>
        <sz val="11"/>
        <color rgb="FF000000"/>
        <rFont val="Calibri"/>
      </rPr>
      <t xml:space="preserve">
</t>
    </r>
    <r>
      <rPr>
        <sz val="11"/>
        <color rgb="FF000000"/>
        <rFont val="Calibri"/>
      </rPr>
      <t>If the ColdFusion server does NOT have access to a patch repository:</t>
    </r>
    <r>
      <rPr>
        <sz val="11"/>
        <color rgb="FF000000"/>
        <rFont val="Calibri"/>
      </rPr>
      <t xml:space="preserve">
</t>
    </r>
    <r>
      <rPr>
        <sz val="11"/>
        <color rgb="FF000000"/>
        <rFont val="Calibri"/>
      </rPr>
      <t>1. Develop and maintain documented procedures describing how update notifications will be received.</t>
    </r>
    <r>
      <rPr>
        <sz val="11"/>
        <color rgb="FF000000"/>
        <rFont val="Calibri"/>
      </rPr>
      <t xml:space="preserve">
</t>
    </r>
    <r>
      <rPr>
        <sz val="11"/>
        <color rgb="FF000000"/>
        <rFont val="Calibri"/>
      </rPr>
      <t>2. Enroll all administrators in the Adobe automated patch notification service.</t>
    </r>
    <r>
      <rPr>
        <sz val="11"/>
        <color rgb="FF000000"/>
        <rFont val="Calibri"/>
      </rPr>
      <t xml:space="preserve">
</t>
    </r>
    <r>
      <rPr>
        <sz val="11"/>
        <color rgb="FF000000"/>
        <rFont val="Calibri"/>
      </rPr>
      <t>3. Retain a copy of the verification or confirmation email demonstrating enrollment.</t>
    </r>
  </si>
  <si>
    <r>
      <rPr>
        <sz val="11"/>
        <color rgb="FF000000"/>
        <rFont val="Calibri"/>
      </rPr>
      <t>Security flaws with software applications are discovered daily. Vendors are constantly updating and patching their products to address newly discovered security vulnerabilities. To configure the software to discover that a new patch is available is important since administrators may be responsible for multiple servers running different applications and services, making it difficult for the administrator to constantly check for updates. Enabling the automatic check informs the administrator, allows him to investigate the patch and what is needed to apply the patch and schedule any outages that might be needed, thereby permitting the patch to be installed quickly and efficiently.</t>
    </r>
    <r>
      <rPr>
        <sz val="11"/>
        <color rgb="FF000000"/>
        <rFont val="Calibri"/>
      </rPr>
      <t xml:space="preserve">
</t>
    </r>
    <r>
      <rPr>
        <sz val="11"/>
        <color rgb="FF000000"/>
        <rFont val="Calibri"/>
      </rPr>
      <t>Having "Check for updates every" checked causes ColdFusion to look for updates every set number of days. Entering a list of email addresses to notify guarantees a notification is sent to the administrator.</t>
    </r>
  </si>
  <si>
    <r>
      <rPr>
        <sz val="11"/>
        <color rgb="FF000000"/>
        <rFont val="Calibri"/>
      </rPr>
      <t>Verify that the ColdFusion server is configured to notify administrators when updates are available, either automatically or through a documented manual process.</t>
    </r>
    <r>
      <rPr>
        <sz val="11"/>
        <color rgb="FF000000"/>
        <rFont val="Calibri"/>
      </rPr>
      <t xml:space="preserve">
</t>
    </r>
    <r>
      <rPr>
        <sz val="11"/>
        <color rgb="FF000000"/>
        <rFont val="Calibri"/>
      </rPr>
      <t>1. Confirm whether the ColdFusion server has access to either the Adobe patch repository or an internally maintained patch repository. This can be verified by interviewing the system administrator or reviewing ColdFusion baseline documentation.</t>
    </r>
    <r>
      <rPr>
        <sz val="11"/>
        <color rgb="FF000000"/>
        <rFont val="Calibri"/>
      </rPr>
      <t xml:space="preserve">
</t>
    </r>
    <r>
      <rPr>
        <sz val="11"/>
        <color rgb="FF000000"/>
        <rFont val="Calibri"/>
      </rPr>
      <t>2. If the server has access to a patch repository, from the Admin Console Landing Screen, navigate to Package Manager &gt;&gt; Settings.</t>
    </r>
    <r>
      <rPr>
        <sz val="11"/>
        <color rgb="FF000000"/>
        <rFont val="Calibri"/>
      </rPr>
      <t xml:space="preserve">
</t>
    </r>
    <r>
      <rPr>
        <sz val="11"/>
        <color rgb="FF000000"/>
        <rFont val="Calibri"/>
      </rPr>
      <t>3. Verify the following settings:</t>
    </r>
    <r>
      <rPr>
        <sz val="11"/>
        <color rgb="FF000000"/>
        <rFont val="Calibri"/>
      </rPr>
      <t xml:space="preserve">
</t>
    </r>
    <r>
      <rPr>
        <sz val="11"/>
        <color rgb="FF000000"/>
        <rFont val="Calibri"/>
      </rPr>
      <t>- "Check for updates every" is enabled (checked).</t>
    </r>
    <r>
      <rPr>
        <sz val="11"/>
        <color rgb="FF000000"/>
        <rFont val="Calibri"/>
      </rPr>
      <t xml:space="preserve">
</t>
    </r>
    <r>
      <rPr>
        <sz val="11"/>
        <color rgb="FF000000"/>
        <rFont val="Calibri"/>
      </rPr>
      <t>- A positive integer value (1 or greater) is entered for days.</t>
    </r>
    <r>
      <rPr>
        <sz val="11"/>
        <color rgb="FF000000"/>
        <rFont val="Calibri"/>
      </rPr>
      <t xml:space="preserve">
</t>
    </r>
    <r>
      <rPr>
        <sz val="11"/>
        <color rgb="FF000000"/>
        <rFont val="Calibri"/>
      </rPr>
      <t>- At least one valid email address is entered in "If updates are available, send email notification to" field.</t>
    </r>
    <r>
      <rPr>
        <sz val="11"/>
        <color rgb="FF000000"/>
        <rFont val="Calibri"/>
      </rPr>
      <t xml:space="preserve">
</t>
    </r>
    <r>
      <rPr>
        <sz val="11"/>
        <color rgb="FF000000"/>
        <rFont val="Calibri"/>
      </rPr>
      <t>If any of these conditions are not met, this is a finding.</t>
    </r>
    <r>
      <rPr>
        <sz val="11"/>
        <color rgb="FF000000"/>
        <rFont val="Calibri"/>
      </rPr>
      <t xml:space="preserve">
</t>
    </r>
    <r>
      <rPr>
        <sz val="11"/>
        <color rgb="FF000000"/>
        <rFont val="Calibri"/>
      </rPr>
      <t>4. If the server does NOT have access to a patch repository, verify that a documented notification process exists describing how administrators are informed of available patches. Administrators are enrolled in the Adobe automated patch notification service.</t>
    </r>
    <r>
      <rPr>
        <sz val="11"/>
        <color rgb="FF000000"/>
        <rFont val="Calibri"/>
      </rPr>
      <t xml:space="preserve">
</t>
    </r>
    <r>
      <rPr>
        <sz val="11"/>
        <color rgb="FF000000"/>
        <rFont val="Calibri"/>
      </rPr>
      <t>5. To confirm enrollment, request a verification email or a recent patch notification email from Adobe.</t>
    </r>
    <r>
      <rPr>
        <sz val="11"/>
        <color rgb="FF000000"/>
        <rFont val="Calibri"/>
      </rPr>
      <t xml:space="preserve">
</t>
    </r>
    <r>
      <rPr>
        <sz val="11"/>
        <color rgb="FF000000"/>
        <rFont val="Calibri"/>
      </rPr>
      <t>If no documented notification process exists, or administrators are not enrolled in Adobe's notification service, this is a finding.</t>
    </r>
  </si>
  <si>
    <t>V-279102</t>
  </si>
  <si>
    <r>
      <rPr>
        <sz val="11"/>
        <rFont val="Calibri"/>
      </rPr>
      <t>Installed versions of ColdFusion must be supported by the vendor.</t>
    </r>
  </si>
  <si>
    <r>
      <rPr>
        <sz val="11"/>
        <color rgb="FF000000"/>
        <rFont val="Calibri"/>
      </rPr>
      <t>Upgrade ColdFusion to a supported version or uninstall the application. All upgrade or uninstall actions must be executed in accordance with an approved application management plan.</t>
    </r>
  </si>
  <si>
    <r>
      <rPr>
        <sz val="11"/>
        <color rgb="FF000000"/>
        <rFont val="Calibri"/>
      </rPr>
      <t>Running unsupported versions of ColdFusion introduces significant risk to the security and stability of the application environment. Unsupported software no longer receives security patches, bug fixes, or vendor support, leaving known vulnerabilities unaddressed and exploitable by threat actors. These versions may contain flaws that have been publicly disclosed and weaponized, making them an easy target for attackers.</t>
    </r>
    <r>
      <rPr>
        <sz val="11"/>
        <color rgb="FF000000"/>
        <rFont val="Calibri"/>
      </rPr>
      <t xml:space="preserve">
</t>
    </r>
    <r>
      <rPr>
        <sz val="11"/>
        <color rgb="FF000000"/>
        <rFont val="Calibri"/>
      </rPr>
      <t xml:space="preserve">Continuing to use obsolete ColdFusion versions increases the risk of system compromise, data exposure, and unauthorized access to application resources. </t>
    </r>
    <r>
      <rPr>
        <sz val="11"/>
        <color rgb="FF000000"/>
        <rFont val="Calibri"/>
      </rPr>
      <t xml:space="preserve">
</t>
    </r>
    <r>
      <rPr>
        <sz val="11"/>
        <color rgb="FF000000"/>
        <rFont val="Calibri"/>
      </rPr>
      <t>Ensuring that only supported and maintained versions of ColdFusion are deployed allows the organization to receive timely updates, apply critical patches, and maintain compliance with DOD security requirements. Removing or upgrading unsupported instances helps reduce the attack surface, mitigate vulnerabilities, and ensure ColdFusion processes operate securely and reliably.</t>
    </r>
  </si>
  <si>
    <r>
      <rPr>
        <sz val="11"/>
        <color rgb="FF000000"/>
        <rFont val="Calibri"/>
      </rPr>
      <t xml:space="preserve">Verify the ColdFusion version. </t>
    </r>
    <r>
      <rPr>
        <sz val="11"/>
        <color rgb="FF000000"/>
        <rFont val="Calibri"/>
      </rPr>
      <t xml:space="preserve">
</t>
    </r>
    <r>
      <rPr>
        <sz val="11"/>
        <color rgb="FF000000"/>
        <rFont val="Calibri"/>
      </rPr>
      <t>1. Open the ColdFusion Administrator Console.</t>
    </r>
    <r>
      <rPr>
        <sz val="11"/>
        <color rgb="FF000000"/>
        <rFont val="Calibri"/>
      </rPr>
      <t xml:space="preserve">
</t>
    </r>
    <r>
      <rPr>
        <sz val="11"/>
        <color rgb="FF000000"/>
        <rFont val="Calibri"/>
      </rPr>
      <t>2. Identify the version of ColdFusion currently installed (displayed in the upper-right system information icon).</t>
    </r>
    <r>
      <rPr>
        <sz val="11"/>
        <color rgb="FF000000"/>
        <rFont val="Calibri"/>
      </rPr>
      <t xml:space="preserve">
</t>
    </r>
    <r>
      <rPr>
        <sz val="11"/>
        <color rgb="FF000000"/>
        <rFont val="Calibri"/>
      </rPr>
      <t>3. Navigate to Adobe's official "Product and technical support periods" page:</t>
    </r>
    <r>
      <rPr>
        <sz val="11"/>
        <color rgb="FF000000"/>
        <rFont val="Calibri"/>
      </rPr>
      <t xml:space="preserve">
</t>
    </r>
    <r>
      <rPr>
        <sz val="11"/>
        <color rgb="FF000000"/>
        <rFont val="Calibri"/>
      </rPr>
      <t>https://helpx.adobe.com/support/programs/eol-matrix.html</t>
    </r>
    <r>
      <rPr>
        <sz val="11"/>
        <color rgb="FF000000"/>
        <rFont val="Calibri"/>
      </rPr>
      <t xml:space="preserve">
</t>
    </r>
    <r>
      <rPr>
        <sz val="11"/>
        <color rgb="FF000000"/>
        <rFont val="Calibri"/>
      </rPr>
      <t>4. Locate the ColdFusion product version in the matrix and review the listed "End of Core Support" and/or "End of Extended Support" dates.</t>
    </r>
    <r>
      <rPr>
        <sz val="11"/>
        <color rgb="FF000000"/>
        <rFont val="Calibri"/>
      </rPr>
      <t xml:space="preserve">
</t>
    </r>
    <r>
      <rPr>
        <sz val="11"/>
        <color rgb="FF000000"/>
        <rFont val="Calibri"/>
      </rPr>
      <t>If the version of ColdFusion in use has passed its support period (core or extended), this is a finding.</t>
    </r>
  </si>
  <si>
    <t>V-279103</t>
  </si>
  <si>
    <r>
      <rPr>
        <sz val="11"/>
        <rFont val="Calibri"/>
      </rPr>
      <t>ColdFusion must execute as a nonprivileged user.</t>
    </r>
  </si>
  <si>
    <r>
      <rPr>
        <sz val="11"/>
        <color rgb="FF000000"/>
        <rFont val="Calibri"/>
      </rPr>
      <t>For ColdFusion running on Windows:</t>
    </r>
    <r>
      <rPr>
        <sz val="11"/>
        <color rgb="FF000000"/>
        <rFont val="Calibri"/>
      </rPr>
      <t xml:space="preserve">
</t>
    </r>
    <r>
      <rPr>
        <sz val="11"/>
        <color rgb="FF000000"/>
        <rFont val="Calibri"/>
      </rPr>
      <t>1. Create a user for the ColdFusion services locally by running the snap-in compmgmt.msc or on the domain controller.</t>
    </r>
    <r>
      <rPr>
        <sz val="11"/>
        <color rgb="FF000000"/>
        <rFont val="Calibri"/>
      </rPr>
      <t xml:space="preserve">
</t>
    </r>
    <r>
      <rPr>
        <sz val="11"/>
        <color rgb="FF000000"/>
        <rFont val="Calibri"/>
      </rPr>
      <t>2. Follow any organization specific policies in place and Windows STIGs for password complexity, usernames, etc. Remove all groups and ensure the user account does not have permission to connect via Remote Desktop.</t>
    </r>
    <r>
      <rPr>
        <sz val="11"/>
        <color rgb="FF000000"/>
        <rFont val="Calibri"/>
      </rPr>
      <t xml:space="preserve">
</t>
    </r>
    <r>
      <rPr>
        <sz val="11"/>
        <color rgb="FF000000"/>
        <rFont val="Calibri"/>
      </rPr>
      <t>3. Run the snap-in services.msc.</t>
    </r>
    <r>
      <rPr>
        <sz val="11"/>
        <color rgb="FF000000"/>
        <rFont val="Calibri"/>
      </rPr>
      <t xml:space="preserve">
</t>
    </r>
    <r>
      <rPr>
        <sz val="11"/>
        <color rgb="FF000000"/>
        <rFont val="Calibri"/>
      </rPr>
      <t>4. Locate the ColdFusion services.</t>
    </r>
    <r>
      <rPr>
        <sz val="11"/>
        <color rgb="FF000000"/>
        <rFont val="Calibri"/>
      </rPr>
      <t xml:space="preserve">
</t>
    </r>
    <r>
      <rPr>
        <sz val="11"/>
        <color rgb="FF000000"/>
        <rFont val="Calibri"/>
      </rPr>
      <t>5. Right-click on a ColdFusion service and select "Properties".</t>
    </r>
    <r>
      <rPr>
        <sz val="11"/>
        <color rgb="FF000000"/>
        <rFont val="Calibri"/>
      </rPr>
      <t xml:space="preserve">
</t>
    </r>
    <r>
      <rPr>
        <sz val="11"/>
        <color rgb="FF000000"/>
        <rFont val="Calibri"/>
      </rPr>
      <t>6. Select the "Log On" tab.</t>
    </r>
    <r>
      <rPr>
        <sz val="11"/>
        <color rgb="FF000000"/>
        <rFont val="Calibri"/>
      </rPr>
      <t xml:space="preserve">
</t>
    </r>
    <r>
      <rPr>
        <sz val="11"/>
        <color rgb="FF000000"/>
        <rFont val="Calibri"/>
      </rPr>
      <t>7. Click on the "This account:" radio button.</t>
    </r>
    <r>
      <rPr>
        <sz val="11"/>
        <color rgb="FF000000"/>
        <rFont val="Calibri"/>
      </rPr>
      <t xml:space="preserve">
</t>
    </r>
    <r>
      <rPr>
        <sz val="11"/>
        <color rgb="FF000000"/>
        <rFont val="Calibri"/>
      </rPr>
      <t>8. Enter the username and password for the user account that was just created.</t>
    </r>
    <r>
      <rPr>
        <sz val="11"/>
        <color rgb="FF000000"/>
        <rFont val="Calibri"/>
      </rPr>
      <t xml:space="preserve">
</t>
    </r>
    <r>
      <rPr>
        <sz val="11"/>
        <color rgb="FF000000"/>
        <rFont val="Calibri"/>
      </rPr>
      <t>9. Select "Ok" to save the changes.</t>
    </r>
    <r>
      <rPr>
        <sz val="11"/>
        <color rgb="FF000000"/>
        <rFont val="Calibri"/>
      </rPr>
      <t xml:space="preserve">
</t>
    </r>
    <r>
      <rPr>
        <sz val="11"/>
        <color rgb="FF000000"/>
        <rFont val="Calibri"/>
      </rPr>
      <t>10. Repeat steps 3 through 9 for each ColdFusion service.</t>
    </r>
    <r>
      <rPr>
        <sz val="11"/>
        <color rgb="FF000000"/>
        <rFont val="Calibri"/>
      </rPr>
      <t xml:space="preserve">
</t>
    </r>
    <r>
      <rPr>
        <sz val="11"/>
        <color rgb="FF000000"/>
        <rFont val="Calibri"/>
      </rPr>
      <t>ColdFusion running on Linux:</t>
    </r>
    <r>
      <rPr>
        <sz val="11"/>
        <color rgb="FF000000"/>
        <rFont val="Calibri"/>
      </rPr>
      <t xml:space="preserve">
</t>
    </r>
    <r>
      <rPr>
        <sz val="11"/>
        <color rgb="FF000000"/>
        <rFont val="Calibri"/>
      </rPr>
      <t>1. Create a group for the user account that will run the ColdFusion service by executing the command groupadd. For example, if the group being created is webusers, the command would be "groupadd webusers".</t>
    </r>
    <r>
      <rPr>
        <sz val="11"/>
        <color rgb="FF000000"/>
        <rFont val="Calibri"/>
      </rPr>
      <t xml:space="preserve">
</t>
    </r>
    <r>
      <rPr>
        <sz val="11"/>
        <color rgb="FF000000"/>
        <rFont val="Calibri"/>
      </rPr>
      <t>2. Create the user account for the service by executing the command useradd. For example, if the user being created is cfuser without creating a home directory, the command would be "useradd -M cfuser".</t>
    </r>
    <r>
      <rPr>
        <sz val="11"/>
        <color rgb="FF000000"/>
        <rFont val="Calibri"/>
      </rPr>
      <t xml:space="preserve">
</t>
    </r>
    <r>
      <rPr>
        <sz val="11"/>
        <color rgb="FF000000"/>
        <rFont val="Calibri"/>
      </rPr>
      <t>3. Lock the user account so that it cannot be used to log in by executing the command usermod. For example, to lock user cfuser, the command would be "usermod -L cfuser".</t>
    </r>
    <r>
      <rPr>
        <sz val="11"/>
        <color rgb="FF000000"/>
        <rFont val="Calibri"/>
      </rPr>
      <t xml:space="preserve">
</t>
    </r>
    <r>
      <rPr>
        <sz val="11"/>
        <color rgb="FF000000"/>
        <rFont val="Calibri"/>
      </rPr>
      <t>4. Add the user account to the group by executing the command usermod. For example, to add cfuser to the group webusers, the command would be "usermod -G webusers cfuser".</t>
    </r>
    <r>
      <rPr>
        <sz val="11"/>
        <color rgb="FF000000"/>
        <rFont val="Calibri"/>
      </rPr>
      <t xml:space="preserve">
</t>
    </r>
    <r>
      <rPr>
        <sz val="11"/>
        <color rgb="FF000000"/>
        <rFont val="Calibri"/>
      </rPr>
      <t>5. Change to the bin directory in the ColdFusion instance directory.</t>
    </r>
    <r>
      <rPr>
        <sz val="11"/>
        <color rgb="FF000000"/>
        <rFont val="Calibri"/>
      </rPr>
      <t xml:space="preserve">
</t>
    </r>
    <r>
      <rPr>
        <sz val="11"/>
        <color rgb="FF000000"/>
        <rFont val="Calibri"/>
      </rPr>
      <t>6. Edit the sysinit file.</t>
    </r>
    <r>
      <rPr>
        <sz val="11"/>
        <color rgb="FF000000"/>
        <rFont val="Calibri"/>
      </rPr>
      <t xml:space="preserve">
</t>
    </r>
    <r>
      <rPr>
        <sz val="11"/>
        <color rgb="FF000000"/>
        <rFont val="Calibri"/>
      </rPr>
      <t>7. Locate the text "RUNTIME_USER= within sysinit".</t>
    </r>
    <r>
      <rPr>
        <sz val="11"/>
        <color rgb="FF000000"/>
        <rFont val="Calibri"/>
      </rPr>
      <t xml:space="preserve">
</t>
    </r>
    <r>
      <rPr>
        <sz val="11"/>
        <color rgb="FF000000"/>
        <rFont val="Calibri"/>
      </rPr>
      <t>8. Update the user account being used to run the ColdFusion service.</t>
    </r>
  </si>
  <si>
    <r>
      <rPr>
        <sz val="11"/>
        <color rgb="FF000000"/>
        <rFont val="Calibri"/>
      </rPr>
      <t xml:space="preserve">Privileged user accounts are accounts that have access to all the system resources. These accounts are reserved for administrative users and applications that have a need for such unfettered access. </t>
    </r>
    <r>
      <rPr>
        <sz val="11"/>
        <color rgb="FF000000"/>
        <rFont val="Calibri"/>
      </rPr>
      <t xml:space="preserve">
</t>
    </r>
    <r>
      <rPr>
        <sz val="11"/>
        <color rgb="FF000000"/>
        <rFont val="Calibri"/>
      </rPr>
      <t>Because ColdFusion does not need to run with access to all the system resources, the ColdFusion services must be set up to execute as unprivileged users. This protects server resources, OS hosted applications, and organization resources should the ColdFusion application server become compromised.</t>
    </r>
  </si>
  <si>
    <r>
      <rPr>
        <sz val="11"/>
        <color rgb="FF000000"/>
        <rFont val="Calibri"/>
      </rPr>
      <t>1. For ColdFusion running on Windows, run the snap-in services.msc.</t>
    </r>
    <r>
      <rPr>
        <sz val="11"/>
        <color rgb="FF000000"/>
        <rFont val="Calibri"/>
      </rPr>
      <t xml:space="preserve">
</t>
    </r>
    <r>
      <rPr>
        <sz val="11"/>
        <color rgb="FF000000"/>
        <rFont val="Calibri"/>
      </rPr>
      <t>a. Locate the ColdFusion section of services.</t>
    </r>
    <r>
      <rPr>
        <sz val="11"/>
        <color rgb="FF000000"/>
        <rFont val="Calibri"/>
      </rPr>
      <t xml:space="preserve">
</t>
    </r>
    <r>
      <rPr>
        <sz val="11"/>
        <color rgb="FF000000"/>
        <rFont val="Calibri"/>
      </rPr>
      <t>b. Right-click on each ColdFusion service and select "Properties".</t>
    </r>
    <r>
      <rPr>
        <sz val="11"/>
        <color rgb="FF000000"/>
        <rFont val="Calibri"/>
      </rPr>
      <t xml:space="preserve">
</t>
    </r>
    <r>
      <rPr>
        <sz val="11"/>
        <color rgb="FF000000"/>
        <rFont val="Calibri"/>
      </rPr>
      <t>c. Select the "Log On" tab.</t>
    </r>
    <r>
      <rPr>
        <sz val="11"/>
        <color rgb="FF000000"/>
        <rFont val="Calibri"/>
      </rPr>
      <t xml:space="preserve">
</t>
    </r>
    <r>
      <rPr>
        <sz val="11"/>
        <color rgb="FF000000"/>
        <rFont val="Calibri"/>
      </rPr>
      <t>If any service has "Local System account" selected, this is a finding.</t>
    </r>
    <r>
      <rPr>
        <sz val="11"/>
        <color rgb="FF000000"/>
        <rFont val="Calibri"/>
      </rPr>
      <t xml:space="preserve">
</t>
    </r>
    <r>
      <rPr>
        <sz val="11"/>
        <color rgb="FF000000"/>
        <rFont val="Calibri"/>
      </rPr>
      <t>2. For each user account of the services that is a local account run the snap-in compmgmt.msc.</t>
    </r>
    <r>
      <rPr>
        <sz val="11"/>
        <color rgb="FF000000"/>
        <rFont val="Calibri"/>
      </rPr>
      <t xml:space="preserve">
</t>
    </r>
    <r>
      <rPr>
        <sz val="11"/>
        <color rgb="FF000000"/>
        <rFont val="Calibri"/>
      </rPr>
      <t>a. Expand the "Local Users and Groups" in the left pane under "System Tools" to view the "Users" and "Groups" folders.</t>
    </r>
    <r>
      <rPr>
        <sz val="11"/>
        <color rgb="FF000000"/>
        <rFont val="Calibri"/>
      </rPr>
      <t xml:space="preserve">
</t>
    </r>
    <r>
      <rPr>
        <sz val="11"/>
        <color rgb="FF000000"/>
        <rFont val="Calibri"/>
      </rPr>
      <t>b. Select the "Users" folder and the users will be listed in the right pane.</t>
    </r>
    <r>
      <rPr>
        <sz val="11"/>
        <color rgb="FF000000"/>
        <rFont val="Calibri"/>
      </rPr>
      <t xml:space="preserve">
</t>
    </r>
    <r>
      <rPr>
        <sz val="11"/>
        <color rgb="FF000000"/>
        <rFont val="Calibri"/>
      </rPr>
      <t>c. Right-click a user that runs a ColdFusion service.</t>
    </r>
    <r>
      <rPr>
        <sz val="11"/>
        <color rgb="FF000000"/>
        <rFont val="Calibri"/>
      </rPr>
      <t xml:space="preserve">
</t>
    </r>
    <r>
      <rPr>
        <sz val="11"/>
        <color rgb="FF000000"/>
        <rFont val="Calibri"/>
      </rPr>
      <t>d. Select "Properties" on the menu.</t>
    </r>
    <r>
      <rPr>
        <sz val="11"/>
        <color rgb="FF000000"/>
        <rFont val="Calibri"/>
      </rPr>
      <t xml:space="preserve">
</t>
    </r>
    <r>
      <rPr>
        <sz val="11"/>
        <color rgb="FF000000"/>
        <rFont val="Calibri"/>
      </rPr>
      <t>e. Select the "Member Of" tab.</t>
    </r>
    <r>
      <rPr>
        <sz val="11"/>
        <color rgb="FF000000"/>
        <rFont val="Calibri"/>
      </rPr>
      <t xml:space="preserve">
</t>
    </r>
    <r>
      <rPr>
        <sz val="11"/>
        <color rgb="FF000000"/>
        <rFont val="Calibri"/>
      </rPr>
      <t>If any groups are listed, this is a finding.</t>
    </r>
    <r>
      <rPr>
        <sz val="11"/>
        <color rgb="FF000000"/>
        <rFont val="Calibri"/>
      </rPr>
      <t xml:space="preserve">
</t>
    </r>
    <r>
      <rPr>
        <sz val="11"/>
        <color rgb="FF000000"/>
        <rFont val="Calibri"/>
      </rPr>
      <t>3. Click on the "Remote Desktop Services Profile" tab.</t>
    </r>
    <r>
      <rPr>
        <sz val="11"/>
        <color rgb="FF000000"/>
        <rFont val="Calibri"/>
      </rPr>
      <t xml:space="preserve">
</t>
    </r>
    <r>
      <rPr>
        <sz val="11"/>
        <color rgb="FF000000"/>
        <rFont val="Calibri"/>
      </rPr>
      <t>If the "Deny this user permissions to log on to Remote Desktop Session Host server" is not checked, this is a finding.</t>
    </r>
    <r>
      <rPr>
        <sz val="11"/>
        <color rgb="FF000000"/>
        <rFont val="Calibri"/>
      </rPr>
      <t xml:space="preserve">
</t>
    </r>
    <r>
      <rPr>
        <sz val="11"/>
        <color rgb="FF000000"/>
        <rFont val="Calibri"/>
      </rPr>
      <t>4. For each user account of the services that is a domain account, review the groups for each user account on the domain controller.</t>
    </r>
    <r>
      <rPr>
        <sz val="11"/>
        <color rgb="FF000000"/>
        <rFont val="Calibri"/>
      </rPr>
      <t xml:space="preserve">
</t>
    </r>
    <r>
      <rPr>
        <sz val="11"/>
        <color rgb="FF000000"/>
        <rFont val="Calibri"/>
      </rPr>
      <t>If any groups are listed, this is a finding.</t>
    </r>
    <r>
      <rPr>
        <sz val="11"/>
        <color rgb="FF000000"/>
        <rFont val="Calibri"/>
      </rPr>
      <t xml:space="preserve">
</t>
    </r>
    <r>
      <rPr>
        <sz val="11"/>
        <color rgb="FF000000"/>
        <rFont val="Calibri"/>
      </rPr>
      <t>5. For ColdFusion running on Linux:</t>
    </r>
    <r>
      <rPr>
        <sz val="11"/>
        <color rgb="FF000000"/>
        <rFont val="Calibri"/>
      </rPr>
      <t xml:space="preserve">
</t>
    </r>
    <r>
      <rPr>
        <sz val="11"/>
        <color rgb="FF000000"/>
        <rFont val="Calibri"/>
      </rPr>
      <t>a. Change to the bin directory in the ColdFusion instance directory.</t>
    </r>
    <r>
      <rPr>
        <sz val="11"/>
        <color rgb="FF000000"/>
        <rFont val="Calibri"/>
      </rPr>
      <t xml:space="preserve">
</t>
    </r>
    <r>
      <rPr>
        <sz val="11"/>
        <color rgb="FF000000"/>
        <rFont val="Calibri"/>
      </rPr>
      <t xml:space="preserve">b. Execute the command: </t>
    </r>
    <r>
      <rPr>
        <sz val="11"/>
        <color rgb="FF000000"/>
        <rFont val="Calibri"/>
      </rPr>
      <t xml:space="preserve">
</t>
    </r>
    <r>
      <rPr>
        <sz val="11"/>
        <color rgb="FF000000"/>
        <rFont val="Calibri"/>
      </rPr>
      <t>grep -i -m 1 runtime_user sysinit</t>
    </r>
    <r>
      <rPr>
        <sz val="11"/>
        <color rgb="FF000000"/>
        <rFont val="Calibri"/>
      </rPr>
      <t xml:space="preserve">
</t>
    </r>
    <r>
      <rPr>
        <sz val="11"/>
        <color rgb="FF000000"/>
        <rFont val="Calibri"/>
      </rPr>
      <t xml:space="preserve">c. The user being used to execute ColdFusion will be listed. </t>
    </r>
    <r>
      <rPr>
        <sz val="11"/>
        <color rgb="FF000000"/>
        <rFont val="Calibri"/>
      </rPr>
      <t xml:space="preserve">
</t>
    </r>
    <r>
      <rPr>
        <sz val="11"/>
        <color rgb="FF000000"/>
        <rFont val="Calibri"/>
      </rPr>
      <t>d. View the user within the /etc/passwd file.</t>
    </r>
    <r>
      <rPr>
        <sz val="11"/>
        <color rgb="FF000000"/>
        <rFont val="Calibri"/>
      </rPr>
      <t xml:space="preserve">
</t>
    </r>
    <r>
      <rPr>
        <sz val="11"/>
        <color rgb="FF000000"/>
        <rFont val="Calibri"/>
      </rPr>
      <t>e. Make note of the user id and group id. For example, if the line in the passwd file is cfuser:x:500:501:ColdFusion:/home/cfuser:/sbin/nologin, the user id is 500 and the group id is 501.</t>
    </r>
    <r>
      <rPr>
        <sz val="11"/>
        <color rgb="FF000000"/>
        <rFont val="Calibri"/>
      </rPr>
      <t xml:space="preserve">
</t>
    </r>
    <r>
      <rPr>
        <sz val="11"/>
        <color rgb="FF000000"/>
        <rFont val="Calibri"/>
      </rPr>
      <t>If the user id or the group id is set to 0, this is a finding.</t>
    </r>
  </si>
  <si>
    <t>V-279104</t>
  </si>
  <si>
    <r>
      <rPr>
        <sz val="11"/>
        <rFont val="Calibri"/>
      </rPr>
      <t>The ColdFusion Root Administrator account must have a unique username.</t>
    </r>
  </si>
  <si>
    <r>
      <rPr>
        <sz val="11"/>
        <color rgb="FF000000"/>
        <rFont val="Calibri"/>
      </rPr>
      <t>Change the Root Administrator username to a unique value that is not a variation of "admin" or "administrator".</t>
    </r>
    <r>
      <rPr>
        <sz val="11"/>
        <color rgb="FF000000"/>
        <rFont val="Calibri"/>
      </rPr>
      <t xml:space="preserve">
</t>
    </r>
    <r>
      <rPr>
        <sz val="11"/>
        <color rgb="FF000000"/>
        <rFont val="Calibri"/>
      </rPr>
      <t>1. Locate the neo-security.xml file. The file is typically located in the "lib" folder under the ColdFusion instance directory.</t>
    </r>
    <r>
      <rPr>
        <sz val="11"/>
        <color rgb="FF000000"/>
        <rFont val="Calibri"/>
      </rPr>
      <t xml:space="preserve">
</t>
    </r>
    <r>
      <rPr>
        <sz val="11"/>
        <color rgb="FF000000"/>
        <rFont val="Calibri"/>
      </rPr>
      <t>2. Make a backup copy of the file before making any modifications.</t>
    </r>
    <r>
      <rPr>
        <sz val="11"/>
        <color rgb="FF000000"/>
        <rFont val="Calibri"/>
      </rPr>
      <t xml:space="preserve">
</t>
    </r>
    <r>
      <rPr>
        <sz val="11"/>
        <color rgb="FF000000"/>
        <rFont val="Calibri"/>
      </rPr>
      <t>3. For ColdFusion running on Windows:</t>
    </r>
    <r>
      <rPr>
        <sz val="11"/>
        <color rgb="FF000000"/>
        <rFont val="Calibri"/>
      </rPr>
      <t xml:space="preserve">
</t>
    </r>
    <r>
      <rPr>
        <sz val="11"/>
        <color rgb="FF000000"/>
        <rFont val="Calibri"/>
      </rPr>
      <t>a. Open neo-security.xml in Notepad. Right-click the file and choose "Open With Notepad".</t>
    </r>
    <r>
      <rPr>
        <sz val="11"/>
        <color rgb="FF000000"/>
        <rFont val="Calibri"/>
      </rPr>
      <t xml:space="preserve">
</t>
    </r>
    <r>
      <rPr>
        <sz val="11"/>
        <color rgb="FF000000"/>
        <rFont val="Calibri"/>
      </rPr>
      <t>Tip: Enable Word Wrap under the "Format" menu for easier reading.</t>
    </r>
    <r>
      <rPr>
        <sz val="11"/>
        <color rgb="FF000000"/>
        <rFont val="Calibri"/>
      </rPr>
      <t xml:space="preserve">
</t>
    </r>
    <r>
      <rPr>
        <sz val="11"/>
        <color rgb="FF000000"/>
        <rFont val="Calibri"/>
      </rPr>
      <t>b. Navigate to Edit &gt;&gt; Find and search for:</t>
    </r>
    <r>
      <rPr>
        <sz val="11"/>
        <color rgb="FF000000"/>
        <rFont val="Calibri"/>
      </rPr>
      <t xml:space="preserve">
</t>
    </r>
    <r>
      <rPr>
        <sz val="11"/>
        <color rgb="FF000000"/>
        <rFont val="Calibri"/>
      </rPr>
      <t>'admin.userid.root'&gt;</t>
    </r>
    <r>
      <rPr>
        <sz val="11"/>
        <color rgb="FF000000"/>
        <rFont val="Calibri"/>
      </rPr>
      <t xml:space="preserve">
</t>
    </r>
    <r>
      <rPr>
        <sz val="11"/>
        <color rgb="FF000000"/>
        <rFont val="Calibri"/>
      </rPr>
      <t>c. Locate the &lt;string&gt; element that contains the Root Administrator username:</t>
    </r>
    <r>
      <rPr>
        <sz val="11"/>
        <color rgb="FF000000"/>
        <rFont val="Calibri"/>
      </rPr>
      <t xml:space="preserve">
</t>
    </r>
    <r>
      <rPr>
        <sz val="11"/>
        <color rgb="FF000000"/>
        <rFont val="Calibri"/>
      </rPr>
      <t>&lt;var name='admin.userid.root'&gt;&lt;string&gt;Administrator&lt;/string&gt;&lt;/var&gt;</t>
    </r>
    <r>
      <rPr>
        <sz val="11"/>
        <color rgb="FF000000"/>
        <rFont val="Calibri"/>
      </rPr>
      <t xml:space="preserve">
</t>
    </r>
    <r>
      <rPr>
        <sz val="11"/>
        <color rgb="FF000000"/>
        <rFont val="Calibri"/>
      </rPr>
      <t>d. Replace the existing username with a unique name that is not any case variation of "admin" or "administrator".</t>
    </r>
    <r>
      <rPr>
        <sz val="11"/>
        <color rgb="FF000000"/>
        <rFont val="Calibri"/>
      </rPr>
      <t xml:space="preserve">
</t>
    </r>
    <r>
      <rPr>
        <sz val="11"/>
        <color rgb="FF000000"/>
        <rFont val="Calibri"/>
      </rPr>
      <t xml:space="preserve">e. Save the file. </t>
    </r>
    <r>
      <rPr>
        <sz val="11"/>
        <color rgb="FF000000"/>
        <rFont val="Calibri"/>
      </rPr>
      <t xml:space="preserve">
</t>
    </r>
    <r>
      <rPr>
        <sz val="11"/>
        <color rgb="FF000000"/>
        <rFont val="Calibri"/>
      </rPr>
      <t>f. Restart ColdFusion for the changes to take effect.</t>
    </r>
    <r>
      <rPr>
        <sz val="11"/>
        <color rgb="FF000000"/>
        <rFont val="Calibri"/>
      </rPr>
      <t xml:space="preserve">
</t>
    </r>
    <r>
      <rPr>
        <sz val="11"/>
        <color rgb="FF000000"/>
        <rFont val="Calibri"/>
      </rPr>
      <t>4. For ColdFusion running on Linux:</t>
    </r>
    <r>
      <rPr>
        <sz val="11"/>
        <color rgb="FF000000"/>
        <rFont val="Calibri"/>
      </rPr>
      <t xml:space="preserve">
</t>
    </r>
    <r>
      <rPr>
        <sz val="11"/>
        <color rgb="FF000000"/>
        <rFont val="Calibri"/>
      </rPr>
      <t>a. Navigate to the directory containing neo-security.xml.</t>
    </r>
    <r>
      <rPr>
        <sz val="11"/>
        <color rgb="FF000000"/>
        <rFont val="Calibri"/>
      </rPr>
      <t xml:space="preserve">
</t>
    </r>
    <r>
      <rPr>
        <sz val="11"/>
        <color rgb="FF000000"/>
        <rFont val="Calibri"/>
      </rPr>
      <t>b. Open the file neo-security.xml in a preferred text editor (e.g., nano, vim).</t>
    </r>
    <r>
      <rPr>
        <sz val="11"/>
        <color rgb="FF000000"/>
        <rFont val="Calibri"/>
      </rPr>
      <t xml:space="preserve">
</t>
    </r>
    <r>
      <rPr>
        <sz val="11"/>
        <color rgb="FF000000"/>
        <rFont val="Calibri"/>
      </rPr>
      <t>c. Locate the &lt;var name='admin.userid.root'&gt; tag:</t>
    </r>
    <r>
      <rPr>
        <sz val="11"/>
        <color rgb="FF000000"/>
        <rFont val="Calibri"/>
      </rPr>
      <t xml:space="preserve">
</t>
    </r>
    <r>
      <rPr>
        <sz val="11"/>
        <color rgb="FF000000"/>
        <rFont val="Calibri"/>
      </rPr>
      <t>The username appears between the &lt;string&gt; and &lt;/string&gt; tags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&lt;var name='admin.userid.root'&gt;&lt;string&gt;Administrator&lt;/string&gt;&lt;/var&gt;</t>
    </r>
    <r>
      <rPr>
        <sz val="11"/>
        <color rgb="FF000000"/>
        <rFont val="Calibri"/>
      </rPr>
      <t xml:space="preserve">
</t>
    </r>
    <r>
      <rPr>
        <sz val="11"/>
        <color rgb="FF000000"/>
        <rFont val="Calibri"/>
      </rPr>
      <t>d. Replace the existing username with a unique name that is not any case variation of "admin" or "administrator".</t>
    </r>
    <r>
      <rPr>
        <sz val="11"/>
        <color rgb="FF000000"/>
        <rFont val="Calibri"/>
      </rPr>
      <t xml:space="preserve">
</t>
    </r>
    <r>
      <rPr>
        <sz val="11"/>
        <color rgb="FF000000"/>
        <rFont val="Calibri"/>
      </rPr>
      <t>e. Save the file.</t>
    </r>
    <r>
      <rPr>
        <sz val="11"/>
        <color rgb="FF000000"/>
        <rFont val="Calibri"/>
      </rPr>
      <t xml:space="preserve">
</t>
    </r>
    <r>
      <rPr>
        <sz val="11"/>
        <color rgb="FF000000"/>
        <rFont val="Calibri"/>
      </rPr>
      <t>f. Restart ColdFusion to apply the changes.</t>
    </r>
    <r>
      <rPr>
        <sz val="11"/>
        <color rgb="FF000000"/>
        <rFont val="Calibri"/>
      </rPr>
      <t xml:space="preserve">
</t>
    </r>
    <r>
      <rPr>
        <sz val="11"/>
        <color rgb="FF000000"/>
        <rFont val="Calibri"/>
      </rPr>
      <t xml:space="preserve">5. Validate that the new username is being used and that the system is operating properly. </t>
    </r>
    <r>
      <rPr>
        <sz val="11"/>
        <color rgb="FF000000"/>
        <rFont val="Calibri"/>
      </rPr>
      <t xml:space="preserve">
</t>
    </r>
    <r>
      <rPr>
        <sz val="11"/>
        <color rgb="FF000000"/>
        <rFont val="Calibri"/>
      </rPr>
      <t>6. Once validated, securely delete the backup neo-security.xml file created earlier.</t>
    </r>
  </si>
  <si>
    <r>
      <rPr>
        <sz val="11"/>
        <color rgb="FF000000"/>
        <rFont val="Calibri"/>
      </rPr>
      <t>The ColdFusion Root Administrator account is an administrative account setup during the installation process. This account has privileges to view, update and delete data within the entire ColdFusion Administrator Console. The account is meant to be used to set up ColdFusion after installation but should only be used in emergency situations once user accounts are created. The account is similar to the Administrator account in Windows or the root account in Linux.</t>
    </r>
    <r>
      <rPr>
        <sz val="11"/>
        <color rgb="FF000000"/>
        <rFont val="Calibri"/>
      </rPr>
      <t xml:space="preserve">
</t>
    </r>
    <r>
      <rPr>
        <sz val="11"/>
        <color rgb="FF000000"/>
        <rFont val="Calibri"/>
      </rPr>
      <t>To help protect the account, the account username should not be admin or administrator. If set up with these usernames, an attacker already knows 50 percent of the information needed to gain access. A unique and not easily guessable username must be used to hinder the discovery of the account credentials.</t>
    </r>
  </si>
  <si>
    <r>
      <rPr>
        <sz val="11"/>
        <color rgb="FF000000"/>
        <rFont val="Calibri"/>
      </rPr>
      <t>Verify that the ColdFusion Root Administrator username is not set to a default or easily guessable value such as "admin" or "administrator" (in any case variation).</t>
    </r>
    <r>
      <rPr>
        <sz val="11"/>
        <color rgb="FF000000"/>
        <rFont val="Calibri"/>
      </rPr>
      <t xml:space="preserve">
</t>
    </r>
    <r>
      <rPr>
        <sz val="11"/>
        <color rgb="FF000000"/>
        <rFont val="Calibri"/>
      </rPr>
      <t>1. Locate the neo-security.xml file. The file is typically located in the "lib" folder under the ColdFusion instance directory.</t>
    </r>
    <r>
      <rPr>
        <sz val="11"/>
        <color rgb="FF000000"/>
        <rFont val="Calibri"/>
      </rPr>
      <t xml:space="preserve">
</t>
    </r>
    <r>
      <rPr>
        <sz val="11"/>
        <color rgb="FF000000"/>
        <rFont val="Calibri"/>
      </rPr>
      <t>2. For ColdFusion on Windows:</t>
    </r>
    <r>
      <rPr>
        <sz val="11"/>
        <color rgb="FF000000"/>
        <rFont val="Calibri"/>
      </rPr>
      <t xml:space="preserve">
</t>
    </r>
    <r>
      <rPr>
        <sz val="11"/>
        <color rgb="FF000000"/>
        <rFont val="Calibri"/>
      </rPr>
      <t>a. Open neo-security.xml in Notepad. Right-click the file and choose "Open With Notepad".</t>
    </r>
    <r>
      <rPr>
        <sz val="11"/>
        <color rgb="FF000000"/>
        <rFont val="Calibri"/>
      </rPr>
      <t xml:space="preserve">
</t>
    </r>
    <r>
      <rPr>
        <sz val="11"/>
        <color rgb="FF000000"/>
        <rFont val="Calibri"/>
      </rPr>
      <t>Tip: Enable Word Wrap under the "Format" menu for easier reading.</t>
    </r>
    <r>
      <rPr>
        <sz val="11"/>
        <color rgb="FF000000"/>
        <rFont val="Calibri"/>
      </rPr>
      <t xml:space="preserve">
</t>
    </r>
    <r>
      <rPr>
        <sz val="11"/>
        <color rgb="FF000000"/>
        <rFont val="Calibri"/>
      </rPr>
      <t>b. Navigate to Edit &gt;&gt; Find and search for:</t>
    </r>
    <r>
      <rPr>
        <sz val="11"/>
        <color rgb="FF000000"/>
        <rFont val="Calibri"/>
      </rPr>
      <t xml:space="preserve">
</t>
    </r>
    <r>
      <rPr>
        <sz val="11"/>
        <color rgb="FF000000"/>
        <rFont val="Calibri"/>
      </rPr>
      <t>'admin.userid.root'&gt;</t>
    </r>
    <r>
      <rPr>
        <sz val="11"/>
        <color rgb="FF000000"/>
        <rFont val="Calibri"/>
      </rPr>
      <t xml:space="preserve">
</t>
    </r>
    <r>
      <rPr>
        <sz val="11"/>
        <color rgb="FF000000"/>
        <rFont val="Calibri"/>
      </rPr>
      <t>c. Locate the &lt;string&gt; element immediately following this tag.</t>
    </r>
    <r>
      <rPr>
        <sz val="11"/>
        <color rgb="FF000000"/>
        <rFont val="Calibri"/>
      </rPr>
      <t xml:space="preserve">
</t>
    </r>
    <r>
      <rPr>
        <sz val="11"/>
        <color rgb="FF000000"/>
        <rFont val="Calibri"/>
      </rPr>
      <t>&lt;var name='admin.userid.root'&gt;&lt;string&gt;Administrator&lt;/string&gt;&lt;/var&gt;</t>
    </r>
    <r>
      <rPr>
        <sz val="11"/>
        <color rgb="FF000000"/>
        <rFont val="Calibri"/>
      </rPr>
      <t xml:space="preserve">
</t>
    </r>
    <r>
      <rPr>
        <sz val="11"/>
        <color rgb="FF000000"/>
        <rFont val="Calibri"/>
      </rPr>
      <t>3. For ColdFusion on Linux:</t>
    </r>
    <r>
      <rPr>
        <sz val="11"/>
        <color rgb="FF000000"/>
        <rFont val="Calibri"/>
      </rPr>
      <t xml:space="preserve">
</t>
    </r>
    <r>
      <rPr>
        <sz val="11"/>
        <color rgb="FF000000"/>
        <rFont val="Calibri"/>
      </rPr>
      <t>a. Navigate to the directory containing neo-security.xml.</t>
    </r>
    <r>
      <rPr>
        <sz val="11"/>
        <color rgb="FF000000"/>
        <rFont val="Calibri"/>
      </rPr>
      <t xml:space="preserve">
</t>
    </r>
    <r>
      <rPr>
        <sz val="11"/>
        <color rgb="FF000000"/>
        <rFont val="Calibri"/>
      </rPr>
      <t>b. Run the following command to extract the relevant tag:</t>
    </r>
    <r>
      <rPr>
        <sz val="11"/>
        <color rgb="FF000000"/>
        <rFont val="Calibri"/>
      </rPr>
      <t xml:space="preserve">
</t>
    </r>
    <r>
      <rPr>
        <sz val="11"/>
        <color rgb="FF000000"/>
        <rFont val="Calibri"/>
      </rPr>
      <t>grep -ohE "'admin.userid.root'&gt;&lt;string&gt;[^&lt;]*&lt;/string&gt;" neo-security.xml</t>
    </r>
    <r>
      <rPr>
        <sz val="11"/>
        <color rgb="FF000000"/>
        <rFont val="Calibri"/>
      </rPr>
      <t xml:space="preserve">
</t>
    </r>
    <r>
      <rPr>
        <sz val="11"/>
        <color rgb="FF000000"/>
        <rFont val="Calibri"/>
      </rPr>
      <t>c. Note the username displayed between &lt;string&gt; and &lt;/string&gt;.</t>
    </r>
    <r>
      <rPr>
        <sz val="11"/>
        <color rgb="FF000000"/>
        <rFont val="Calibri"/>
      </rPr>
      <t xml:space="preserve">
</t>
    </r>
    <r>
      <rPr>
        <sz val="11"/>
        <color rgb="FF000000"/>
        <rFont val="Calibri"/>
      </rPr>
      <t>If the Root Administrator username is any uppercase or lowercase variation of "admin" or "administrator" (Examples: admin, Admin, ADmIN, admInistrAtor, Administrator, ADMINISTRATOR), this is a finding.</t>
    </r>
  </si>
  <si>
    <t>V-279105</t>
  </si>
  <si>
    <r>
      <rPr>
        <sz val="11"/>
        <rFont val="Calibri"/>
      </rPr>
      <t>ColdFusion must protect newly created objects.</t>
    </r>
  </si>
  <si>
    <r>
      <rPr>
        <sz val="11"/>
        <color rgb="FF000000"/>
        <rFont val="Calibri"/>
      </rPr>
      <t>For ColdFusion running on Windows, this finding is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ColdFusion running on Linux:</t>
    </r>
    <r>
      <rPr>
        <sz val="11"/>
        <color rgb="FF000000"/>
        <rFont val="Calibri"/>
      </rPr>
      <t xml:space="preserve">
</t>
    </r>
    <r>
      <rPr>
        <sz val="11"/>
        <color rgb="FF000000"/>
        <rFont val="Calibri"/>
      </rPr>
      <t>1. Locate the file "sysinit" in the bin directory under the ColdFusion instance directory. For example, the file could be found at \opt\coldfusion2023\cfusion\bin\sysinit, if the ColdFusion instance directory was \opt\coldfusion2023\cfusion.</t>
    </r>
    <r>
      <rPr>
        <sz val="11"/>
        <color rgb="FF000000"/>
        <rFont val="Calibri"/>
      </rPr>
      <t xml:space="preserve">
</t>
    </r>
    <r>
      <rPr>
        <sz val="11"/>
        <color rgb="FF000000"/>
        <rFont val="Calibri"/>
      </rPr>
      <t>2. Edit the "sysinit" file.</t>
    </r>
    <r>
      <rPr>
        <sz val="11"/>
        <color rgb="FF000000"/>
        <rFont val="Calibri"/>
      </rPr>
      <t xml:space="preserve">
</t>
    </r>
    <r>
      <rPr>
        <sz val="11"/>
        <color rgb="FF000000"/>
        <rFont val="Calibri"/>
      </rPr>
      <t>3. Locate the umask setting. It must be located near the top of the file, but below the #description comment.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4. Set umask setting to 007 or more restrictive.</t>
    </r>
    <r>
      <rPr>
        <sz val="11"/>
        <color rgb="FF000000"/>
        <rFont val="Calibri"/>
      </rPr>
      <t xml:space="preserve">
</t>
    </r>
    <r>
      <rPr>
        <sz val="11"/>
        <color rgb="FF000000"/>
        <rFont val="Calibri"/>
      </rPr>
      <t>5. Save and close the file.</t>
    </r>
  </si>
  <si>
    <r>
      <rPr>
        <sz val="11"/>
        <color rgb="FF000000"/>
        <rFont val="Calibri"/>
      </rPr>
      <t>During operation, ColdFusion may create objects such as files to store parameters or log data, or pipes to share data between objects. When the objects are created, it is important that the newly created object has the correct permissions. This can be performed by assigning the proper umask value to the running process. For the ColdFusion service, the umask must be set to 007 or more restrictive.</t>
    </r>
  </si>
  <si>
    <r>
      <rPr>
        <sz val="11"/>
        <color rgb="FF000000"/>
        <rFont val="Calibri"/>
      </rPr>
      <t>For ColdFusion running on Windows, this finding is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ColdFusion running on Linux:</t>
    </r>
    <r>
      <rPr>
        <sz val="11"/>
        <color rgb="FF000000"/>
        <rFont val="Calibri"/>
      </rPr>
      <t xml:space="preserve">
</t>
    </r>
    <r>
      <rPr>
        <sz val="11"/>
        <color rgb="FF000000"/>
        <rFont val="Calibri"/>
      </rPr>
      <t>1. Locate the file "sysinit" in the bin directory under the ColdFusion instance directory. For example, the file could be found at \opt\coldfusion2023\cfusion\bin\sysinit, if the ColdFusion instance directory was \opt\coldfusion2023\cfusion.</t>
    </r>
    <r>
      <rPr>
        <sz val="11"/>
        <color rgb="FF000000"/>
        <rFont val="Calibri"/>
      </rPr>
      <t xml:space="preserve">
</t>
    </r>
    <r>
      <rPr>
        <sz val="11"/>
        <color rgb="FF000000"/>
        <rFont val="Calibri"/>
      </rPr>
      <t>2. Edit the "sysinit" file.</t>
    </r>
    <r>
      <rPr>
        <sz val="11"/>
        <color rgb="FF000000"/>
        <rFont val="Calibri"/>
      </rPr>
      <t xml:space="preserve">
</t>
    </r>
    <r>
      <rPr>
        <sz val="11"/>
        <color rgb="FF000000"/>
        <rFont val="Calibri"/>
      </rPr>
      <t>3. Locate the umask setting. It must be located near the top of the file, but below the #description comment.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umask is not set to 007 or more restrictive, this is a finding.</t>
    </r>
  </si>
  <si>
    <t>V-279106</t>
  </si>
  <si>
    <r>
      <rPr>
        <sz val="11"/>
        <rFont val="Calibri"/>
      </rPr>
      <t>ColdFusion must be configured to set the cookie settings.</t>
    </r>
  </si>
  <si>
    <r>
      <rPr>
        <sz val="11"/>
        <color rgb="FF000000"/>
        <rFont val="Calibri"/>
      </rPr>
      <t>Configure Session Cookie Settings.</t>
    </r>
    <r>
      <rPr>
        <sz val="11"/>
        <color rgb="FF000000"/>
        <rFont val="Calibri"/>
      </rPr>
      <t xml:space="preserve">
</t>
    </r>
    <r>
      <rPr>
        <sz val="11"/>
        <color rgb="FF000000"/>
        <rFont val="Calibri"/>
      </rPr>
      <t>1. From the Admin Console Landing Screen, navigate to Server Settings &gt;&gt; Memory Variables &gt;&gt; Session Cookie Settings.</t>
    </r>
    <r>
      <rPr>
        <sz val="11"/>
        <color rgb="FF000000"/>
        <rFont val="Calibri"/>
      </rPr>
      <t xml:space="preserve">
</t>
    </r>
    <r>
      <rPr>
        <sz val="11"/>
        <color rgb="FF000000"/>
        <rFont val="Calibri"/>
      </rPr>
      <t>2. If the Cookie Timeout is not set to -1, update the setting to -1 to ensure session cookies do not expire prematurely.</t>
    </r>
    <r>
      <rPr>
        <sz val="11"/>
        <color rgb="FF000000"/>
        <rFont val="Calibri"/>
      </rPr>
      <t xml:space="preserve">
</t>
    </r>
    <r>
      <rPr>
        <sz val="11"/>
        <color rgb="FF000000"/>
        <rFont val="Calibri"/>
      </rPr>
      <t>3. If "Disable updating ColdFusion internal cookies using ColdFusion tags/functions." is not checked, enable this setting to prevent unauthorized modification of internal cookies.</t>
    </r>
    <r>
      <rPr>
        <sz val="11"/>
        <color rgb="FF000000"/>
        <rFont val="Calibri"/>
      </rPr>
      <t xml:space="preserve">
</t>
    </r>
    <r>
      <rPr>
        <sz val="11"/>
        <color rgb="FF000000"/>
        <rFont val="Calibri"/>
      </rPr>
      <t>4. If the "Cookie Samesite default value" is not set to "Lax" or "Strict", configure it to one of these values to enhance security against cross-site request forgery (CSRF) attacks.</t>
    </r>
    <r>
      <rPr>
        <sz val="11"/>
        <color rgb="FF000000"/>
        <rFont val="Calibri"/>
      </rPr>
      <t xml:space="preserve">
</t>
    </r>
    <r>
      <rPr>
        <sz val="11"/>
        <color rgb="FF000000"/>
        <rFont val="Calibri"/>
      </rPr>
      <t>5. Select "Submit Changes".</t>
    </r>
  </si>
  <si>
    <r>
      <rPr>
        <sz val="11"/>
        <color rgb="FF000000"/>
        <rFont val="Calibri"/>
      </rPr>
      <t>Cookies are often used to maintain user sessions in web applications. However, if cookies are not properly managed, they can pose a security risk. Persistent cookies that do not expire when the browser is closed can be exploited by attackers to gain unauthorized access to user sessions. By setting the cookie timeout to -1, ColdFusion ensures that cookies are only valid for the duration of the browser session. This means that when the user closes their browser, the session cookies are automatically deleted, reducing the risk of session hijacking and unauthorized access.</t>
    </r>
    <r>
      <rPr>
        <sz val="11"/>
        <color rgb="FF000000"/>
        <rFont val="Calibri"/>
      </rPr>
      <t xml:space="preserve">
</t>
    </r>
    <r>
      <rPr>
        <sz val="11"/>
        <color rgb="FF000000"/>
        <rFont val="Calibri"/>
      </rPr>
      <t>In ColdFusion, administrators can configure the cookie timeout to -1 to enforce browser-session-based cookies. This setting enhances the security of the application by ensuring that user sessions are terminated when the browser is closed, thereby preventing potential security breaches.</t>
    </r>
    <r>
      <rPr>
        <sz val="11"/>
        <color rgb="FF000000"/>
        <rFont val="Calibri"/>
      </rPr>
      <t xml:space="preserve">
</t>
    </r>
    <r>
      <rPr>
        <sz val="11"/>
        <color rgb="FF000000"/>
        <rFont val="Calibri"/>
      </rPr>
      <t>Satisfies: SRG-APP-000516-AS-000237, SRG-APP-000141-AS-000095, SRG-APP-000439-AS-000155, SRG-APP-000441-AS-000258</t>
    </r>
  </si>
  <si>
    <r>
      <rPr>
        <sz val="11"/>
        <color rgb="FF000000"/>
        <rFont val="Calibri"/>
      </rPr>
      <t>Verify Session Cookie Settings.</t>
    </r>
    <r>
      <rPr>
        <sz val="11"/>
        <color rgb="FF000000"/>
        <rFont val="Calibri"/>
      </rPr>
      <t xml:space="preserve">
</t>
    </r>
    <r>
      <rPr>
        <sz val="11"/>
        <color rgb="FF000000"/>
        <rFont val="Calibri"/>
      </rPr>
      <t>From the Admin Console Landing Screen, navigate to Server Settings &gt;&gt; Memory Variables &gt;&gt; Session Cookie Settings.</t>
    </r>
    <r>
      <rPr>
        <sz val="11"/>
        <color rgb="FF000000"/>
        <rFont val="Calibri"/>
      </rPr>
      <t xml:space="preserve">
</t>
    </r>
    <r>
      <rPr>
        <sz val="11"/>
        <color rgb="FF000000"/>
        <rFont val="Calibri"/>
      </rPr>
      <t>If the Cookie Timeout is not set to "-1", this is a finding.</t>
    </r>
    <r>
      <rPr>
        <sz val="11"/>
        <color rgb="FF000000"/>
        <rFont val="Calibri"/>
      </rPr>
      <t xml:space="preserve">
</t>
    </r>
    <r>
      <rPr>
        <sz val="11"/>
        <color rgb="FF000000"/>
        <rFont val="Calibri"/>
      </rPr>
      <t>If "Disable updating ColdFusion internal cookies using ColdFusion tags/functions" is not checked, this is a finding.</t>
    </r>
    <r>
      <rPr>
        <sz val="11"/>
        <color rgb="FF000000"/>
        <rFont val="Calibri"/>
      </rPr>
      <t xml:space="preserve">
</t>
    </r>
    <r>
      <rPr>
        <sz val="11"/>
        <color rgb="FF000000"/>
        <rFont val="Calibri"/>
      </rPr>
      <t>If the "Cookie Samesite default value" is not set to "Lax" or "Strict" for a default value, this is a finding.</t>
    </r>
  </si>
  <si>
    <t>V-279107</t>
  </si>
  <si>
    <r>
      <rPr>
        <sz val="11"/>
        <rFont val="Calibri"/>
      </rPr>
      <t>ColdFusion must be configured to enable Cross-Origin Resource Sharing (CORS) to allow mobile applications to access resources from different origins securely.</t>
    </r>
  </si>
  <si>
    <r>
      <rPr>
        <sz val="11"/>
        <color rgb="FF000000"/>
        <rFont val="Calibri"/>
      </rPr>
      <t>Configure Mobile Services settings.</t>
    </r>
    <r>
      <rPr>
        <sz val="11"/>
        <color rgb="FF000000"/>
        <rFont val="Calibri"/>
      </rPr>
      <t xml:space="preserve">
</t>
    </r>
    <r>
      <rPr>
        <sz val="11"/>
        <color rgb="FF000000"/>
        <rFont val="Calibri"/>
      </rPr>
      <t>1. From the Admin Console Landing Screen, navigate to Server Settings &gt;&gt; Settings.</t>
    </r>
    <r>
      <rPr>
        <sz val="11"/>
        <color rgb="FF000000"/>
        <rFont val="Calibri"/>
      </rPr>
      <t xml:space="preserve">
</t>
    </r>
    <r>
      <rPr>
        <sz val="11"/>
        <color rgb="FF000000"/>
        <rFont val="Calibri"/>
      </rPr>
      <t>2. Uncheck "Enable mobile's server workflow" if it is checked.</t>
    </r>
    <r>
      <rPr>
        <sz val="11"/>
        <color rgb="FF000000"/>
        <rFont val="Calibri"/>
      </rPr>
      <t xml:space="preserve">
</t>
    </r>
    <r>
      <rPr>
        <sz val="11"/>
        <color rgb="FF000000"/>
        <rFont val="Calibri"/>
      </rPr>
      <t>3. Enable CORS to address this finding if it is not already enabled.</t>
    </r>
    <r>
      <rPr>
        <sz val="11"/>
        <color rgb="FF000000"/>
        <rFont val="Calibri"/>
      </rPr>
      <t xml:space="preserve">
</t>
    </r>
    <r>
      <rPr>
        <sz val="11"/>
        <color rgb="FF000000"/>
        <rFont val="Calibri"/>
      </rPr>
      <t>4. Update the mobile server context to a value other than "cfmobile" if it is currently set to "cfmobile".</t>
    </r>
    <r>
      <rPr>
        <sz val="11"/>
        <color rgb="FF000000"/>
        <rFont val="Calibri"/>
      </rPr>
      <t xml:space="preserve">
</t>
    </r>
    <r>
      <rPr>
        <sz val="11"/>
        <color rgb="FF000000"/>
        <rFont val="Calibri"/>
      </rPr>
      <t>5. Select "Submit Changes".</t>
    </r>
  </si>
  <si>
    <r>
      <rPr>
        <sz val="11"/>
        <color rgb="FF000000"/>
        <rFont val="Calibri"/>
      </rPr>
      <t>CORS is a security feature implemented by web browsers to prevent web pages from making requests to a different domain than the one that served the web page. However, mobile applications often need to access resources from different origins. Enabling CORS allows the server to specify which origins are permitted to access its resources, thereby ensuring secure communication between the mobile application and the server.</t>
    </r>
    <r>
      <rPr>
        <sz val="11"/>
        <color rgb="FF000000"/>
        <rFont val="Calibri"/>
      </rPr>
      <t xml:space="preserve">
</t>
    </r>
    <r>
      <rPr>
        <sz val="11"/>
        <color rgb="FF000000"/>
        <rFont val="Calibri"/>
      </rPr>
      <t>In ColdFusion, administrators can configure ColdFusion to enable CORS by specifying the allowed origins, methods, and headers. This setting enhances the security of the application by ensuring that only trusted origins can access the server's resources, thereby preventing unauthorized access and data breaches.</t>
    </r>
    <r>
      <rPr>
        <sz val="11"/>
        <color rgb="FF000000"/>
        <rFont val="Calibri"/>
      </rPr>
      <t xml:space="preserve">
</t>
    </r>
    <r>
      <rPr>
        <sz val="11"/>
        <color rgb="FF000000"/>
        <rFont val="Calibri"/>
      </rPr>
      <t>Satisfies: SRG-APP-000516-AS-000237, SRG-APP-000141-AS-000095</t>
    </r>
  </si>
  <si>
    <r>
      <rPr>
        <sz val="11"/>
        <color rgb="FF000000"/>
        <rFont val="Calibri"/>
      </rPr>
      <t>Validate Mobile Services settings.</t>
    </r>
    <r>
      <rPr>
        <sz val="11"/>
        <color rgb="FF000000"/>
        <rFont val="Calibri"/>
      </rPr>
      <t xml:space="preserve">
</t>
    </r>
    <r>
      <rPr>
        <sz val="11"/>
        <color rgb="FF000000"/>
        <rFont val="Calibri"/>
      </rPr>
      <t>1. Ask the administrator if ColdFusion Mobile services are being used by any hosted applications.</t>
    </r>
    <r>
      <rPr>
        <sz val="11"/>
        <color rgb="FF000000"/>
        <rFont val="Calibri"/>
      </rPr>
      <t xml:space="preserve">
</t>
    </r>
    <r>
      <rPr>
        <sz val="11"/>
        <color rgb="FF000000"/>
        <rFont val="Calibri"/>
      </rPr>
      <t>If hosted applications are using the service, this is not a finding.</t>
    </r>
    <r>
      <rPr>
        <sz val="11"/>
        <color rgb="FF000000"/>
        <rFont val="Calibri"/>
      </rPr>
      <t xml:space="preserve">
</t>
    </r>
    <r>
      <rPr>
        <sz val="11"/>
        <color rgb="FF000000"/>
        <rFont val="Calibri"/>
      </rPr>
      <t>2. From the Admin Console Landing Screen, navigate to Server Settings &gt;&gt; Settings.</t>
    </r>
    <r>
      <rPr>
        <sz val="11"/>
        <color rgb="FF000000"/>
        <rFont val="Calibri"/>
      </rPr>
      <t xml:space="preserve">
</t>
    </r>
    <r>
      <rPr>
        <sz val="11"/>
        <color rgb="FF000000"/>
        <rFont val="Calibri"/>
      </rPr>
      <t>If "Enable mobile's server workflow" is checked, this is a finding.</t>
    </r>
    <r>
      <rPr>
        <sz val="11"/>
        <color rgb="FF000000"/>
        <rFont val="Calibri"/>
      </rPr>
      <t xml:space="preserve">
</t>
    </r>
    <r>
      <rPr>
        <sz val="11"/>
        <color rgb="FF000000"/>
        <rFont val="Calibri"/>
      </rPr>
      <t>3. Review the "Enable CORS" setting.</t>
    </r>
    <r>
      <rPr>
        <sz val="11"/>
        <color rgb="FF000000"/>
        <rFont val="Calibri"/>
      </rPr>
      <t xml:space="preserve">
</t>
    </r>
    <r>
      <rPr>
        <sz val="11"/>
        <color rgb="FF000000"/>
        <rFont val="Calibri"/>
      </rPr>
      <t>If CORS is not enabled, this is a finding.</t>
    </r>
    <r>
      <rPr>
        <sz val="11"/>
        <color rgb="FF000000"/>
        <rFont val="Calibri"/>
      </rPr>
      <t xml:space="preserve">
</t>
    </r>
    <r>
      <rPr>
        <sz val="11"/>
        <color rgb="FF000000"/>
        <rFont val="Calibri"/>
      </rPr>
      <t>4. Review the "Mobile server context" setting.</t>
    </r>
    <r>
      <rPr>
        <sz val="11"/>
        <color rgb="FF000000"/>
        <rFont val="Calibri"/>
      </rPr>
      <t xml:space="preserve">
</t>
    </r>
    <r>
      <rPr>
        <sz val="11"/>
        <color rgb="FF000000"/>
        <rFont val="Calibri"/>
      </rPr>
      <t>If the mobile server context is set to "cfmobile", this is a finding.</t>
    </r>
  </si>
  <si>
    <t>V-279108</t>
  </si>
  <si>
    <r>
      <rPr>
        <sz val="11"/>
        <rFont val="Calibri"/>
      </rPr>
      <t>ColdFusion must be configured to set the HTTPOnly attribute on session cookies to prevent client-side scripts from accessing the cookies.</t>
    </r>
  </si>
  <si>
    <r>
      <rPr>
        <sz val="11"/>
        <color rgb="FF000000"/>
        <rFont val="Calibri"/>
      </rPr>
      <t>Configure Session Cookie setting.</t>
    </r>
    <r>
      <rPr>
        <sz val="11"/>
        <color rgb="FF000000"/>
        <rFont val="Calibri"/>
      </rPr>
      <t xml:space="preserve">
</t>
    </r>
    <r>
      <rPr>
        <sz val="11"/>
        <color rgb="FF000000"/>
        <rFont val="Calibri"/>
      </rPr>
      <t>1. From the Admin Console Landing Screen, navigate to Server Settings &gt;&gt; Memory Variables.</t>
    </r>
    <r>
      <rPr>
        <sz val="11"/>
        <color rgb="FF000000"/>
        <rFont val="Calibri"/>
      </rPr>
      <t xml:space="preserve">
</t>
    </r>
    <r>
      <rPr>
        <sz val="11"/>
        <color rgb="FF000000"/>
        <rFont val="Calibri"/>
      </rPr>
      <t>2. Locate the options labeled "Session Cookie Settings".</t>
    </r>
    <r>
      <rPr>
        <sz val="11"/>
        <color rgb="FF000000"/>
        <rFont val="Calibri"/>
      </rPr>
      <t xml:space="preserve">
</t>
    </r>
    <r>
      <rPr>
        <sz val="11"/>
        <color rgb="FF000000"/>
        <rFont val="Calibri"/>
      </rPr>
      <t>3. Enable (check) the"HTTPOnly" option.</t>
    </r>
    <r>
      <rPr>
        <sz val="11"/>
        <color rgb="FF000000"/>
        <rFont val="Calibri"/>
      </rPr>
      <t xml:space="preserve">
</t>
    </r>
    <r>
      <rPr>
        <sz val="11"/>
        <color rgb="FF000000"/>
        <rFont val="Calibri"/>
      </rPr>
      <t>4. Select "Submit Changes".</t>
    </r>
  </si>
  <si>
    <r>
      <rPr>
        <sz val="11"/>
        <color rgb="FF000000"/>
        <rFont val="Calibri"/>
      </rPr>
      <t>Session cookies are critical for maintaining user sessions in web applications. However, if these cookies are accessible to client-side scripts, they can be exploited by attackers through cross-site scripting (XSS) attacks. By setting the HTTPOnly attribute on session cookies, ColdFusion ensures that these cookies are not accessible to client-side scripts, thereby mitigating the risk of XSS attacks. This configuration enhances the security of the application by preventing unauthorized access to session cookies and protecting sensitive user information.</t>
    </r>
  </si>
  <si>
    <r>
      <rPr>
        <sz val="11"/>
        <color rgb="FF000000"/>
        <rFont val="Calibri"/>
      </rPr>
      <t>Verify Session Cookie setting "HTTPOnly".</t>
    </r>
    <r>
      <rPr>
        <sz val="11"/>
        <color rgb="FF000000"/>
        <rFont val="Calibri"/>
      </rPr>
      <t xml:space="preserve">
</t>
    </r>
    <r>
      <rPr>
        <sz val="11"/>
        <color rgb="FF000000"/>
        <rFont val="Calibri"/>
      </rPr>
      <t>1. From the Admin Console Landing Screen, navigate to Server Settings &gt;&gt; Memory Variables.</t>
    </r>
    <r>
      <rPr>
        <sz val="11"/>
        <color rgb="FF000000"/>
        <rFont val="Calibri"/>
      </rPr>
      <t xml:space="preserve">
</t>
    </r>
    <r>
      <rPr>
        <sz val="11"/>
        <color rgb="FF000000"/>
        <rFont val="Calibri"/>
      </rPr>
      <t>2. Locate the options labeled "Session Cookie Settings".</t>
    </r>
    <r>
      <rPr>
        <sz val="11"/>
        <color rgb="FF000000"/>
        <rFont val="Calibri"/>
      </rPr>
      <t xml:space="preserve">
</t>
    </r>
    <r>
      <rPr>
        <sz val="11"/>
        <color rgb="FF000000"/>
        <rFont val="Calibri"/>
      </rPr>
      <t>If  "HTTPOnly" setting is not enabled (checked) for session cookies, this is a finding.</t>
    </r>
  </si>
  <si>
    <t>V-279109</t>
  </si>
  <si>
    <r>
      <rPr>
        <sz val="11"/>
        <rFont val="Calibri"/>
      </rPr>
      <t>ColdFusion must be configured to set the Secure attribute on session cookies to ensure that cookies are only transmitted over secure HTTPS connections.</t>
    </r>
  </si>
  <si>
    <r>
      <rPr>
        <sz val="11"/>
        <color rgb="FF000000"/>
        <rFont val="Calibri"/>
      </rPr>
      <t>Configure Session Cookie setting.</t>
    </r>
    <r>
      <rPr>
        <sz val="11"/>
        <color rgb="FF000000"/>
        <rFont val="Calibri"/>
      </rPr>
      <t xml:space="preserve">
</t>
    </r>
    <r>
      <rPr>
        <sz val="11"/>
        <color rgb="FF000000"/>
        <rFont val="Calibri"/>
      </rPr>
      <t>1. From the Admin Console Landing Screen, navigate to Server Settings &gt;&gt; Memory Variables.</t>
    </r>
    <r>
      <rPr>
        <sz val="11"/>
        <color rgb="FF000000"/>
        <rFont val="Calibri"/>
      </rPr>
      <t xml:space="preserve">
</t>
    </r>
    <r>
      <rPr>
        <sz val="11"/>
        <color rgb="FF000000"/>
        <rFont val="Calibri"/>
      </rPr>
      <t>2. Locate the options labeled "Session Cookie Settings".</t>
    </r>
    <r>
      <rPr>
        <sz val="11"/>
        <color rgb="FF000000"/>
        <rFont val="Calibri"/>
      </rPr>
      <t xml:space="preserve">
</t>
    </r>
    <r>
      <rPr>
        <sz val="11"/>
        <color rgb="FF000000"/>
        <rFont val="Calibri"/>
      </rPr>
      <t>3. Enable (check) the Secure Cookie option.</t>
    </r>
    <r>
      <rPr>
        <sz val="11"/>
        <color rgb="FF000000"/>
        <rFont val="Calibri"/>
      </rPr>
      <t xml:space="preserve">
</t>
    </r>
    <r>
      <rPr>
        <sz val="11"/>
        <color rgb="FF000000"/>
        <rFont val="Calibri"/>
      </rPr>
      <t>4. Select "Submit Changes".</t>
    </r>
  </si>
  <si>
    <r>
      <rPr>
        <sz val="11"/>
        <color rgb="FF000000"/>
        <rFont val="Calibri"/>
      </rPr>
      <t>Session cookies are often transmitted over the network, and if they are not protected, they can be intercepted by attackers. By enabling the Secure attribute on session cookies, ColdFusion ensures that these cookies are only transmitted over secure HTTPS connections. This configuration helps protect the confidentiality and integrity of session cookies during transmission, reducing the risk of session hijacking and unauthorized access. Enabling the Secure attribute is a critical security measure to ensure that session cookies are not exposed to potential attackers.</t>
    </r>
  </si>
  <si>
    <r>
      <rPr>
        <sz val="11"/>
        <color rgb="FF000000"/>
        <rFont val="Calibri"/>
      </rPr>
      <t>Verify Session Cookie " Secure Cookie" setting.</t>
    </r>
    <r>
      <rPr>
        <sz val="11"/>
        <color rgb="FF000000"/>
        <rFont val="Calibri"/>
      </rPr>
      <t xml:space="preserve">
</t>
    </r>
    <r>
      <rPr>
        <sz val="11"/>
        <color rgb="FF000000"/>
        <rFont val="Calibri"/>
      </rPr>
      <t>1. From the Admin Console Landing Screen, navigate to Server Settings &gt;&gt; Memory Variables.</t>
    </r>
    <r>
      <rPr>
        <sz val="11"/>
        <color rgb="FF000000"/>
        <rFont val="Calibri"/>
      </rPr>
      <t xml:space="preserve">
</t>
    </r>
    <r>
      <rPr>
        <sz val="11"/>
        <color rgb="FF000000"/>
        <rFont val="Calibri"/>
      </rPr>
      <t>2. Locate the options labeled "Session Cookie Settings".</t>
    </r>
    <r>
      <rPr>
        <sz val="11"/>
        <color rgb="FF000000"/>
        <rFont val="Calibri"/>
      </rPr>
      <t xml:space="preserve">
</t>
    </r>
    <r>
      <rPr>
        <sz val="11"/>
        <color rgb="FF000000"/>
        <rFont val="Calibri"/>
      </rPr>
      <t>If "Secure Cookie" setting is not enabled (checked) for session cookies, this is a finding.</t>
    </r>
  </si>
  <si>
    <t>V-279110</t>
  </si>
  <si>
    <r>
      <rPr>
        <sz val="11"/>
        <rFont val="Calibri"/>
      </rPr>
      <t>ColdFusion must have the Java Runtime Environment (JRE) updated to the latest version.</t>
    </r>
  </si>
  <si>
    <r>
      <rPr>
        <sz val="11"/>
        <color rgb="FF000000"/>
        <rFont val="Calibri"/>
      </rPr>
      <t xml:space="preserve">Install the latest version of the supported JRE. </t>
    </r>
    <r>
      <rPr>
        <sz val="11"/>
        <color rgb="FF000000"/>
        <rFont val="Calibri"/>
      </rPr>
      <t xml:space="preserve">
</t>
    </r>
    <r>
      <rPr>
        <sz val="11"/>
        <color rgb="FF000000"/>
        <rFont val="Calibri"/>
      </rPr>
      <t>1. From the Admin Console Landing Screen, navigate to Server Settings &gt;&gt; Java and JVM.</t>
    </r>
    <r>
      <rPr>
        <sz val="11"/>
        <color rgb="FF000000"/>
        <rFont val="Calibri"/>
      </rPr>
      <t xml:space="preserve">
</t>
    </r>
    <r>
      <rPr>
        <sz val="11"/>
        <color rgb="FF000000"/>
        <rFont val="Calibri"/>
      </rPr>
      <t>2. Change the "Java Virtual Machine Path" value to the folder with the latest JRE.</t>
    </r>
    <r>
      <rPr>
        <sz val="11"/>
        <color rgb="FF000000"/>
        <rFont val="Calibri"/>
      </rPr>
      <t xml:space="preserve">
</t>
    </r>
    <r>
      <rPr>
        <sz val="11"/>
        <color rgb="FF000000"/>
        <rFont val="Calibri"/>
      </rPr>
      <t>3. Select "Submit Changes".</t>
    </r>
    <r>
      <rPr>
        <sz val="11"/>
        <color rgb="FF000000"/>
        <rFont val="Calibri"/>
      </rPr>
      <t xml:space="preserve">
</t>
    </r>
    <r>
      <rPr>
        <sz val="11"/>
        <color rgb="FF000000"/>
        <rFont val="Calibri"/>
      </rPr>
      <t>4. Restart ColdFusion.</t>
    </r>
  </si>
  <si>
    <r>
      <rPr>
        <sz val="11"/>
        <color rgb="FF000000"/>
        <rFont val="Calibri"/>
      </rPr>
      <t>The JRE is a critical component of the ColdFusion server, providing the necessary runtime environment for executing Java applications. Keeping the JRE updated to the latest version is essential for maintaining the security and stability of the server. Outdated versions of the JRE may contain vulnerabilities that can be exploited by attackers to gain unauthorized access, execute arbitrary code, or cause denial of service. Regularly updating the JRE ensures that the server is protected against known vulnerabilities and benefits from the latest security enhancements and performance improvements.</t>
    </r>
  </si>
  <si>
    <r>
      <rPr>
        <sz val="11"/>
        <color rgb="FF000000"/>
        <rFont val="Calibri"/>
      </rPr>
      <t>Verify JRE.</t>
    </r>
    <r>
      <rPr>
        <sz val="11"/>
        <color rgb="FF000000"/>
        <rFont val="Calibri"/>
      </rPr>
      <t xml:space="preserve">
</t>
    </r>
    <r>
      <rPr>
        <sz val="11"/>
        <color rgb="FF000000"/>
        <rFont val="Calibri"/>
      </rPr>
      <t>1. From the Admin Console Landing Screen, navigate to the System Information page by clicking the "i" button on the right side of the top navbar.</t>
    </r>
    <r>
      <rPr>
        <sz val="11"/>
        <color rgb="FF000000"/>
        <rFont val="Calibri"/>
      </rPr>
      <t xml:space="preserve">
</t>
    </r>
    <r>
      <rPr>
        <sz val="11"/>
        <color rgb="FF000000"/>
        <rFont val="Calibri"/>
      </rPr>
      <t>2. Review the Java Version and verify it matches the latest version available.</t>
    </r>
    <r>
      <rPr>
        <sz val="11"/>
        <color rgb="FF000000"/>
        <rFont val="Calibri"/>
      </rPr>
      <t xml:space="preserve">
</t>
    </r>
    <r>
      <rPr>
        <sz val="11"/>
        <color rgb="FF000000"/>
        <rFont val="Calibri"/>
      </rPr>
      <t>If the version is not the latest, this is a finding.</t>
    </r>
  </si>
  <si>
    <t>V-279111</t>
  </si>
  <si>
    <r>
      <rPr>
        <sz val="11"/>
        <rFont val="Calibri"/>
      </rPr>
      <t>ColdFusion must have CFIDE blocked in the uriworkermap.properties file.</t>
    </r>
  </si>
  <si>
    <r>
      <rPr>
        <sz val="11"/>
        <color rgb="FF000000"/>
        <rFont val="Calibri"/>
      </rPr>
      <t>Configure the "uriworkermap.properties: file.</t>
    </r>
    <r>
      <rPr>
        <sz val="11"/>
        <color rgb="FF000000"/>
        <rFont val="Calibri"/>
      </rPr>
      <t xml:space="preserve">
</t>
    </r>
    <r>
      <rPr>
        <sz val="11"/>
        <color rgb="FF000000"/>
        <rFont val="Calibri"/>
      </rPr>
      <t>1. Locate the ColdFusion install folder under the config\wsconfig\&lt;number&gt; folders.</t>
    </r>
    <r>
      <rPr>
        <sz val="11"/>
        <color rgb="FF000000"/>
        <rFont val="Calibri"/>
      </rPr>
      <t xml:space="preserve">
</t>
    </r>
    <r>
      <rPr>
        <sz val="11"/>
        <color rgb="FF000000"/>
        <rFont val="Calibri"/>
      </rPr>
      <t>2. Open and edit the "uriworkermap.properties" file and add the line:</t>
    </r>
    <r>
      <rPr>
        <sz val="11"/>
        <color rgb="FF000000"/>
        <rFont val="Calibri"/>
      </rPr>
      <t xml:space="preserve">
</t>
    </r>
    <r>
      <rPr>
        <sz val="11"/>
        <color rgb="FF000000"/>
        <rFont val="Calibri"/>
      </rPr>
      <t>!/CFIDE* = cfusion</t>
    </r>
    <r>
      <rPr>
        <sz val="11"/>
        <color rgb="FF000000"/>
        <rFont val="Calibri"/>
      </rPr>
      <t xml:space="preserve">
</t>
    </r>
    <r>
      <rPr>
        <sz val="11"/>
        <color rgb="FF000000"/>
        <rFont val="Calibri"/>
      </rPr>
      <t>3. Save the file.</t>
    </r>
  </si>
  <si>
    <r>
      <rPr>
        <sz val="11"/>
        <color rgb="FF000000"/>
        <rFont val="Calibri"/>
      </rPr>
      <t>CFIDE is a directory used by ColdFusion for administrative and development purposes. If access to CFIDE is not properly restricted, it can expose sensitive administrative interfaces and development tools to unauthorized users. This can lead to potential security breaches, including unauthorized access to the ColdFusion Administrator, exposure of sensitive configuration information, and the ability to execute arbitrary code. By blocking access to CFIDE in the uriworkermap.properties file, the ColdFusion server ensures that these critical resources are protected from unauthorized access. Regularly verifying and enforcing the blocking of CFIDE is essential for maintaining a secure server environment and preventing potential security vulnerabilities.</t>
    </r>
  </si>
  <si>
    <r>
      <rPr>
        <sz val="11"/>
        <color rgb="FF000000"/>
        <rFont val="Calibri"/>
      </rPr>
      <t>Verify the "uriworkermap.properties: file.</t>
    </r>
    <r>
      <rPr>
        <sz val="11"/>
        <color rgb="FF000000"/>
        <rFont val="Calibri"/>
      </rPr>
      <t xml:space="preserve">
</t>
    </r>
    <r>
      <rPr>
        <sz val="11"/>
        <color rgb="FF000000"/>
        <rFont val="Calibri"/>
      </rPr>
      <t>1. Locate the ColdFusion install folder under the config\wsconfig\&lt;number&gt; folders.</t>
    </r>
    <r>
      <rPr>
        <sz val="11"/>
        <color rgb="FF000000"/>
        <rFont val="Calibri"/>
      </rPr>
      <t xml:space="preserve">
</t>
    </r>
    <r>
      <rPr>
        <sz val="11"/>
        <color rgb="FF000000"/>
        <rFont val="Calibri"/>
      </rPr>
      <t>2. Review the "uriworkermap.properties" files for a line that matches this:</t>
    </r>
    <r>
      <rPr>
        <sz val="11"/>
        <color rgb="FF000000"/>
        <rFont val="Calibri"/>
      </rPr>
      <t xml:space="preserve">
</t>
    </r>
    <r>
      <rPr>
        <sz val="11"/>
        <color rgb="FF000000"/>
        <rFont val="Calibri"/>
      </rPr>
      <t>!/CFIDE* = cfusion</t>
    </r>
    <r>
      <rPr>
        <sz val="11"/>
        <color rgb="FF000000"/>
        <rFont val="Calibri"/>
      </rPr>
      <t xml:space="preserve">
</t>
    </r>
    <r>
      <rPr>
        <sz val="11"/>
        <color rgb="FF000000"/>
        <rFont val="Calibri"/>
      </rPr>
      <t>If the line is not found, this is a finding.</t>
    </r>
  </si>
  <si>
    <t>V-279112</t>
  </si>
  <si>
    <r>
      <rPr>
        <sz val="11"/>
        <rFont val="Calibri"/>
      </rPr>
      <t>ColdFusion must include only approved trust anchors in trust stores or certificate stores managed by the organization.</t>
    </r>
  </si>
  <si>
    <r>
      <rPr>
        <sz val="11"/>
        <color rgb="FF000000"/>
        <rFont val="Calibri"/>
      </rPr>
      <t>Configure connection.</t>
    </r>
    <r>
      <rPr>
        <sz val="11"/>
        <color rgb="FF000000"/>
        <rFont val="Calibri"/>
      </rPr>
      <t xml:space="preserve">
</t>
    </r>
    <r>
      <rPr>
        <sz val="11"/>
        <color rgb="FF000000"/>
        <rFont val="Calibri"/>
      </rPr>
      <t>For all untrusted certificates identified execute the following command:</t>
    </r>
    <r>
      <rPr>
        <sz val="11"/>
        <color rgb="FF000000"/>
        <rFont val="Calibri"/>
      </rPr>
      <t xml:space="preserve">
</t>
    </r>
    <r>
      <rPr>
        <sz val="11"/>
        <color rgb="FF000000"/>
        <rFont val="Calibri"/>
      </rPr>
      <t>C:\ColdFusion2023\jre\bin\keytool -delete -alias "&lt;certificate alias&gt;" -keystore &lt;keystorefile&gt;</t>
    </r>
  </si>
  <si>
    <r>
      <rPr>
        <sz val="11"/>
        <color rgb="FF000000"/>
        <rFont val="Calibri"/>
      </rPr>
      <t>Trust stores and certificate stores in ColdFusion are used to validate the authenticity of digital certificates during secure communications. If these stores include unapproved or rogue trust anchors they introduce the risk of trusting malicious or compromised certificates. This can lead to man-in-the-middle (MitM) attacks, spoofing of trusted services, or unauthorized data decryption.</t>
    </r>
    <r>
      <rPr>
        <sz val="11"/>
        <color rgb="FF000000"/>
        <rFont val="Calibri"/>
      </rPr>
      <t xml:space="preserve">
</t>
    </r>
    <r>
      <rPr>
        <sz val="11"/>
        <color rgb="FF000000"/>
        <rFont val="Calibri"/>
      </rPr>
      <t>Only including approved trust anchors ensures that ColdFusion trusts only vetted entities for secure communications. This protects against the installation of unauthorized certificates that could be used to intercept or manipulate encrypted traffic.</t>
    </r>
    <r>
      <rPr>
        <sz val="11"/>
        <color rgb="FF000000"/>
        <rFont val="Calibri"/>
      </rPr>
      <t xml:space="preserve">
</t>
    </r>
    <r>
      <rPr>
        <sz val="11"/>
        <color rgb="FF000000"/>
        <rFont val="Calibri"/>
      </rPr>
      <t>Maintaining strict control over which trust anchors are included in ColdFusion's trust and certificate stores is essential to upholding the integrity and confidentiality of system communications. It also ensures alignment with enterprise Public Key Infrastructure (PKI) policies and reduces the risk of inadvertently trusting a compromised or untrusted source.</t>
    </r>
  </si>
  <si>
    <r>
      <rPr>
        <sz val="11"/>
        <color rgb="FF000000"/>
        <rFont val="Calibri"/>
      </rPr>
      <t>Validate Connection.</t>
    </r>
    <r>
      <rPr>
        <sz val="11"/>
        <color rgb="FF000000"/>
        <rFont val="Calibri"/>
      </rPr>
      <t xml:space="preserve">
</t>
    </r>
    <r>
      <rPr>
        <sz val="11"/>
        <color rgb="FF000000"/>
        <rFont val="Calibri"/>
      </rPr>
      <t>1. Open cacert by executing the following command:</t>
    </r>
    <r>
      <rPr>
        <sz val="11"/>
        <color rgb="FF000000"/>
        <rFont val="Calibri"/>
      </rPr>
      <t xml:space="preserve">
</t>
    </r>
    <r>
      <rPr>
        <sz val="11"/>
        <color rgb="FF000000"/>
        <rFont val="Calibri"/>
      </rPr>
      <t>C:\ColdFusion2023\jre\bin\keytool -list -keystore C:\ColdFusion2023\jre\lib\security\cacerts</t>
    </r>
    <r>
      <rPr>
        <sz val="11"/>
        <color rgb="FF000000"/>
        <rFont val="Calibri"/>
      </rPr>
      <t xml:space="preserve">
</t>
    </r>
    <r>
      <rPr>
        <sz val="11"/>
        <color rgb="FF000000"/>
        <rFont val="Calibri"/>
      </rPr>
      <t>If any outbound certificates listed are not approved, this is a finding.</t>
    </r>
    <r>
      <rPr>
        <sz val="11"/>
        <color rgb="FF000000"/>
        <rFont val="Calibri"/>
      </rPr>
      <t xml:space="preserve">
</t>
    </r>
    <r>
      <rPr>
        <sz val="11"/>
        <color rgb="FF000000"/>
        <rFont val="Calibri"/>
      </rPr>
      <t>2. In each ColdFusion instance, open the server.xml file:</t>
    </r>
    <r>
      <rPr>
        <sz val="11"/>
        <color rgb="FF000000"/>
        <rFont val="Calibri"/>
      </rPr>
      <t xml:space="preserve">
</t>
    </r>
    <r>
      <rPr>
        <sz val="11"/>
        <color rgb="FF000000"/>
        <rFont val="Calibri"/>
      </rPr>
      <t xml:space="preserve">&lt;ColdFusion_Installation_Directory&gt;\cfusion\runtime\conf\server.xml </t>
    </r>
    <r>
      <rPr>
        <sz val="11"/>
        <color rgb="FF000000"/>
        <rFont val="Calibri"/>
      </rPr>
      <t xml:space="preserve">
</t>
    </r>
    <r>
      <rPr>
        <sz val="11"/>
        <color rgb="FF000000"/>
        <rFont val="Calibri"/>
      </rPr>
      <t>3. Verify all uncommented connector tags for the word "keystorefile":</t>
    </r>
    <r>
      <rPr>
        <sz val="11"/>
        <color rgb="FF000000"/>
        <rFont val="Calibri"/>
      </rPr>
      <t xml:space="preserve">
</t>
    </r>
    <r>
      <rPr>
        <sz val="11"/>
        <color rgb="FF000000"/>
        <rFont val="Calibri"/>
      </rPr>
      <t>a. Make note of any keystore path and filename.</t>
    </r>
    <r>
      <rPr>
        <sz val="11"/>
        <color rgb="FF000000"/>
        <rFont val="Calibri"/>
      </rPr>
      <t xml:space="preserve">
</t>
    </r>
    <r>
      <rPr>
        <sz val="11"/>
        <color rgb="FF000000"/>
        <rFont val="Calibri"/>
      </rPr>
      <t>b. For each file found with the connector tag "keystorefile", execute the following command:</t>
    </r>
    <r>
      <rPr>
        <sz val="11"/>
        <color rgb="FF000000"/>
        <rFont val="Calibri"/>
      </rPr>
      <t xml:space="preserve">
</t>
    </r>
    <r>
      <rPr>
        <sz val="11"/>
        <color rgb="FF000000"/>
        <rFont val="Calibri"/>
      </rPr>
      <t>C:\ColdFusion2023\jre\bin\keytool -list -keystore &lt;keystorefile&gt;</t>
    </r>
    <r>
      <rPr>
        <sz val="11"/>
        <color rgb="FF000000"/>
        <rFont val="Calibri"/>
      </rPr>
      <t xml:space="preserve">
</t>
    </r>
    <r>
      <rPr>
        <sz val="11"/>
        <color rgb="FF000000"/>
        <rFont val="Calibri"/>
      </rPr>
      <t>If any inbound certificates listed are not approved, this is a finding.</t>
    </r>
  </si>
  <si>
    <t>V-279129</t>
  </si>
  <si>
    <r>
      <rPr>
        <sz val="11"/>
        <rFont val="Calibri"/>
      </rPr>
      <t>ColdFusion must not install the Performance Monitoring Toolset (PMT) Agent Package.</t>
    </r>
  </si>
  <si>
    <r>
      <rPr>
        <sz val="11"/>
        <color rgb="FF000000"/>
        <rFont val="Calibri"/>
      </rPr>
      <t>Uninstall the PMT Agent Package.</t>
    </r>
    <r>
      <rPr>
        <sz val="11"/>
        <color rgb="FF000000"/>
        <rFont val="Calibri"/>
      </rPr>
      <t xml:space="preserve">
</t>
    </r>
    <r>
      <rPr>
        <sz val="11"/>
        <color rgb="FF000000"/>
        <rFont val="Calibri"/>
      </rPr>
      <t>1. From the Admin Console Landing Screen, navigate to Package Manager&gt;&gt; Packages.</t>
    </r>
    <r>
      <rPr>
        <sz val="11"/>
        <color rgb="FF000000"/>
        <rFont val="Calibri"/>
      </rPr>
      <t xml:space="preserve">
</t>
    </r>
    <r>
      <rPr>
        <sz val="11"/>
        <color rgb="FF000000"/>
        <rFont val="Calibri"/>
      </rPr>
      <t>2. Select the "pmtagent" package.</t>
    </r>
    <r>
      <rPr>
        <sz val="11"/>
        <color rgb="FF000000"/>
        <rFont val="Calibri"/>
      </rPr>
      <t xml:space="preserve">
</t>
    </r>
    <r>
      <rPr>
        <sz val="11"/>
        <color rgb="FF000000"/>
        <rFont val="Calibri"/>
      </rPr>
      <t>3. Select "Uninstall".</t>
    </r>
    <r>
      <rPr>
        <sz val="11"/>
        <color rgb="FF000000"/>
        <rFont val="Calibri"/>
      </rPr>
      <t xml:space="preserve">
</t>
    </r>
    <r>
      <rPr>
        <sz val="11"/>
        <color rgb="FF000000"/>
        <rFont val="Calibri"/>
      </rPr>
      <t>4. Select  "OK".</t>
    </r>
  </si>
  <si>
    <r>
      <rPr>
        <sz val="11"/>
        <color rgb="FF000000"/>
        <rFont val="Calibri"/>
      </rPr>
      <t>The ColdFusion Performance Monitoring Toolset (PMT) Agent Package provides instrumentation and profiling capabilities that, while useful for performance troubleshooting, introduce unnecessary risk in a DOD environment. The PMT agent collects, stores, and transmits detailed information about ColdFusion server activity, queries, and application behavior. If deployed in production, this agent can inadvertently expose sensitive system details, execution paths, or database query patterns to unauthorized individuals.</t>
    </r>
    <r>
      <rPr>
        <sz val="11"/>
        <color rgb="FF000000"/>
        <rFont val="Calibri"/>
      </rPr>
      <t xml:space="preserve">
</t>
    </r>
    <r>
      <rPr>
        <sz val="11"/>
        <color rgb="FF000000"/>
        <rFont val="Calibri"/>
      </rPr>
      <t>The PMT Agent Package increases the attack surface by adding additional components, services, and ports that must be secured, monitored, and patched. Improperly configured or unmonitored PMT agents could allow adversaries to gain insights into application internals, conduct reconnaissance, or pivot toward exploiting ColdFusion services.</t>
    </r>
    <r>
      <rPr>
        <sz val="11"/>
        <color rgb="FF000000"/>
        <rFont val="Calibri"/>
      </rPr>
      <t xml:space="preserve">
</t>
    </r>
    <r>
      <rPr>
        <sz val="11"/>
        <color rgb="FF000000"/>
        <rFont val="Calibri"/>
      </rPr>
      <t>By prohibiting the installation of the PMT Agent Package, system administrators reduce complexity, limit potential vulnerabilities, and enforce the principle of least functionality.</t>
    </r>
  </si>
  <si>
    <r>
      <rPr>
        <sz val="11"/>
        <color rgb="FF000000"/>
        <rFont val="Calibri"/>
      </rPr>
      <t>Verify the PMT Agent Package is not installed.</t>
    </r>
    <r>
      <rPr>
        <sz val="11"/>
        <color rgb="FF000000"/>
        <rFont val="Calibri"/>
      </rPr>
      <t xml:space="preserve">
</t>
    </r>
    <r>
      <rPr>
        <sz val="11"/>
        <color rgb="FF000000"/>
        <rFont val="Calibri"/>
      </rPr>
      <t>From the Admin Console Landing Screen, navigate to Package Manager&gt;&gt; Packages.</t>
    </r>
    <r>
      <rPr>
        <sz val="11"/>
        <color rgb="FF000000"/>
        <rFont val="Calibri"/>
      </rPr>
      <t xml:space="preserve">
</t>
    </r>
    <r>
      <rPr>
        <sz val="11"/>
        <color rgb="FF000000"/>
        <rFont val="Calibri"/>
      </rPr>
      <t>If the “pmtagent” package is listed under the "Installed Packages" section,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</si>
  <si>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</si>
  <si>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</si>
  <si>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</si>
  <si>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</si>
  <si>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</si>
  <si>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</si>
  <si>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</si>
  <si>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</si>
  <si>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</si>
  <si>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</si>
  <si>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</si>
  <si>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</si>
  <si>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</si>
  <si>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</si>
  <si>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</si>
  <si>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</si>
  <si>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</si>
  <si>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</si>
  <si>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</si>
  <si>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</si>
  <si>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</si>
  <si>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</si>
  <si>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</si>
  <si>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</si>
  <si>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</si>
  <si>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</si>
  <si>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</si>
  <si>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</si>
  <si>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</si>
  <si>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Adobe ColdFusion Security Technical Implementation Guide V1R1</t>
  </si>
  <si>
    <t>Developed By:</t>
  </si>
  <si>
    <t>Adobe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</si>
  <si>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</si>
  <si>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25 November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84</t>
    </r>
  </si>
  <si>
    <t>Download Url:</t>
  </si>
  <si>
    <t>https://www.cyber.mil/stigs</t>
  </si>
  <si>
    <t>Guide Overview:</t>
  </si>
  <si>
    <r>
      <rPr>
        <sz val="11"/>
        <color rgb="FF000000"/>
        <rFont val="Calibri"/>
      </rPr>
      <t>The Adobe ColdFusion Security Technical Implementation Guide (STIG) is published as a tool to improve the security of Department of Defense (DOD) information systems. This document is meant for use in conjunction with other STIGs, including appropriate operating system STIGs.</t>
    </r>
    <r>
      <rPr>
        <sz val="11"/>
        <color rgb="FF000000"/>
        <rFont val="Calibri"/>
      </rPr>
      <t xml:space="preserve">
</t>
    </r>
    <r>
      <rPr>
        <sz val="11"/>
        <color rgb="FF000000"/>
        <rFont val="Calibri"/>
      </rPr>
      <t>This STIG assessment focused on the configuration and security posture of the Adobe ColdFusion application platform deployed within a Microsoft Windows Server environment.</t>
    </r>
    <r>
      <rPr>
        <sz val="11"/>
        <color rgb="FF000000"/>
        <rFont val="Calibri"/>
      </rPr>
      <t xml:space="preserve">
</t>
    </r>
    <r>
      <rPr>
        <sz val="11"/>
        <color rgb="FF000000"/>
        <rFont val="Calibri"/>
      </rPr>
      <t>The evaluated system leveraged the following architecture and components: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Operating Environment: Microsoft Windows Server.</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JVM: Java Virtual Machine configured with customized startup arguments for memory</t>
    </r>
    <r>
      <rPr>
        <sz val="11"/>
        <color rgb="FF000000"/>
        <rFont val="Calibri"/>
      </rPr>
      <t xml:space="preserve">
</t>
    </r>
    <r>
      <rPr>
        <sz val="11"/>
        <color rgb="FF000000"/>
        <rFont val="Calibri"/>
      </rPr>
      <t>management, secure cryptographic settings, and application performance tuning.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Application Server: Apache Tomcat (bundled with ColdFusion).</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Identity Provider (IdP): LDAP-based directory services.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Security Monitoring: Integration with an external Security Information and Event</t>
    </r>
    <r>
      <rPr>
        <sz val="11"/>
        <color rgb="FF000000"/>
        <rFont val="Calibri"/>
      </rPr>
      <t xml:space="preserve">
</t>
    </r>
    <r>
      <rPr>
        <sz val="11"/>
        <color rgb="FF000000"/>
        <rFont val="Calibri"/>
      </rPr>
      <t>Management (SIEM) solution for centralized logging and alerting.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</si>
  <si>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</si>
  <si>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</si>
  <si>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</si>
  <si>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</si>
  <si>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</si>
  <si>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</si>
  <si>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</si>
  <si>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</si>
  <si>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</si>
  <si>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</si>
  <si>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</si>
  <si>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</si>
  <si>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</si>
  <si>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</si>
  <si>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</si>
  <si>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</si>
  <si>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</si>
  <si>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</si>
  <si>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</si>
  <si>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</si>
  <si>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</si>
  <si>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</si>
  <si>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</si>
  <si>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</si>
  <si>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</si>
  <si>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</si>
  <si>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</si>
  <si>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</si>
  <si>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</si>
  <si>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</si>
  <si>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</si>
  <si>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</si>
  <si>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</si>
  <si>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</si>
  <si>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</si>
  <si>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</si>
  <si>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</si>
  <si>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</si>
  <si>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</si>
  <si>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</si>
  <si>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</si>
  <si>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</si>
  <si>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</si>
  <si>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</si>
  <si>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</si>
  <si>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</si>
  <si>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</si>
  <si>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Adobe ColdFusion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</si>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</sst>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291-4D7A-BC41-6E497B93D1A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291-4D7A-BC41-6E497B93D1A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84</c:v>
                </c:pt>
              </c:numCache>
            </c:numRef>
          </c:val>
          <c:extLst>
            <c:ext xmlns:c16="http://schemas.microsoft.com/office/drawing/2014/chart" uri="{C3380CC4-5D6E-409C-BE32-E72D297353CC}">
              <c16:uniqueId val="{00000002-3291-4D7A-BC41-6E497B93D1A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0E1-456C-B930-1C32FF86D5D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0E1-456C-B930-1C32FF86D5D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84</c:v>
                </c:pt>
              </c:numCache>
            </c:numRef>
          </c:val>
          <c:extLst>
            <c:ext xmlns:c16="http://schemas.microsoft.com/office/drawing/2014/chart" uri="{C3380CC4-5D6E-409C-BE32-E72D297353CC}">
              <c16:uniqueId val="{00000002-60E1-456C-B930-1C32FF86D5D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CF93-450D-8067-9D7D3AE1E6B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CF93-450D-8067-9D7D3AE1E6B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7</c:v>
                </c:pt>
                <c:pt idx="1">
                  <c:v>64</c:v>
                </c:pt>
                <c:pt idx="2">
                  <c:v>13</c:v>
                </c:pt>
              </c:numCache>
            </c:numRef>
          </c:val>
          <c:extLst>
            <c:ext xmlns:c16="http://schemas.microsoft.com/office/drawing/2014/chart" uri="{C3380CC4-5D6E-409C-BE32-E72D297353CC}">
              <c16:uniqueId val="{00000002-CF93-450D-8067-9D7D3AE1E6B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08C-4F02-9798-4F8A0EB6B8F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08C-4F02-9798-4F8A0EB6B8F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84</c:v>
                </c:pt>
              </c:numCache>
            </c:numRef>
          </c:val>
          <c:extLst>
            <c:ext xmlns:c16="http://schemas.microsoft.com/office/drawing/2014/chart" uri="{C3380CC4-5D6E-409C-BE32-E72D297353CC}">
              <c16:uniqueId val="{00000002-508C-4F02-9798-4F8A0EB6B8F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45A-4574-B970-07E07B2F9AD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45A-4574-B970-07E07B2F9AD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84</c:v>
                </c:pt>
              </c:numCache>
            </c:numRef>
          </c:val>
          <c:extLst>
            <c:ext xmlns:c16="http://schemas.microsoft.com/office/drawing/2014/chart" uri="{C3380CC4-5D6E-409C-BE32-E72D297353CC}">
              <c16:uniqueId val="{00000002-045A-4574-B970-07E07B2F9AD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5C8-4819-BC93-3130C9043D2E}"/>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5C8-4819-BC93-3130C9043D2E}"/>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5C8-4819-BC93-3130C9043D2E}"/>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5C8-4819-BC93-3130C9043D2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582-4872-A458-68E3F9A7824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52pk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rk21a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i0xca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gk35b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y0hpa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vlgn4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4oo1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5">
  <autoFilter ref="A1:M8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441</v>
      </c>
    </row>
    <row r="3" spans="2:3" ht="15" customHeight="1" x14ac:dyDescent="0.35"/>
    <row r="4" spans="2:3" ht="58" x14ac:dyDescent="0.35">
      <c r="B4" s="18" t="s">
        <v>442</v>
      </c>
      <c r="C4" s="19" t="s">
        <v>443</v>
      </c>
    </row>
    <row r="5" spans="2:3" x14ac:dyDescent="0.35">
      <c r="C5" s="19" t="s">
        <v>444</v>
      </c>
    </row>
    <row r="6" spans="2:3" x14ac:dyDescent="0.35">
      <c r="C6" s="16" t="s">
        <v>445</v>
      </c>
    </row>
    <row r="7" spans="2:3" ht="10" customHeight="1" x14ac:dyDescent="0.35"/>
    <row r="8" spans="2:3" ht="232" x14ac:dyDescent="0.35">
      <c r="B8" s="20" t="s">
        <v>446</v>
      </c>
      <c r="C8" s="19" t="s">
        <v>447</v>
      </c>
    </row>
    <row r="9" spans="2:3" ht="10" customHeight="1" x14ac:dyDescent="0.35"/>
    <row r="10" spans="2:3" ht="35" customHeight="1" x14ac:dyDescent="0.35">
      <c r="B10" s="20" t="s">
        <v>448</v>
      </c>
      <c r="C10" s="19" t="s">
        <v>449</v>
      </c>
    </row>
    <row r="11" spans="2:3" ht="75" customHeight="1" x14ac:dyDescent="0.35">
      <c r="B11" s="16" t="s">
        <v>19</v>
      </c>
      <c r="C11" s="19" t="s">
        <v>450</v>
      </c>
    </row>
    <row r="12" spans="2:3" ht="47" customHeight="1" x14ac:dyDescent="0.35">
      <c r="B12" s="16" t="s">
        <v>19</v>
      </c>
      <c r="C12" s="19" t="s">
        <v>451</v>
      </c>
    </row>
    <row r="13" spans="2:3" ht="35" customHeight="1" x14ac:dyDescent="0.35">
      <c r="B13" s="16" t="s">
        <v>19</v>
      </c>
      <c r="C13" s="19" t="s">
        <v>452</v>
      </c>
    </row>
    <row r="14" spans="2:3" ht="32" customHeight="1" x14ac:dyDescent="0.35">
      <c r="B14" s="16" t="s">
        <v>19</v>
      </c>
      <c r="C14" s="19" t="s">
        <v>453</v>
      </c>
    </row>
    <row r="15" spans="2:3" ht="30" customHeight="1" x14ac:dyDescent="0.35">
      <c r="B15" s="16" t="s">
        <v>19</v>
      </c>
      <c r="C15" s="19" t="s">
        <v>454</v>
      </c>
    </row>
    <row r="16" spans="2:3" ht="10" customHeight="1" x14ac:dyDescent="0.35"/>
    <row r="17" spans="1:3" ht="145" customHeight="1" x14ac:dyDescent="0.35">
      <c r="B17" s="20" t="s">
        <v>455</v>
      </c>
      <c r="C17" s="19" t="s">
        <v>456</v>
      </c>
    </row>
    <row r="18" spans="1:3" ht="10" customHeight="1" x14ac:dyDescent="0.35"/>
    <row r="19" spans="1:3" ht="3" customHeight="1" x14ac:dyDescent="0.35">
      <c r="B19" s="21"/>
      <c r="C19" s="21"/>
    </row>
    <row r="20" spans="1:3" ht="12" customHeight="1" x14ac:dyDescent="0.35"/>
    <row r="21" spans="1:3" ht="35" customHeight="1" x14ac:dyDescent="0.35">
      <c r="A21" s="23"/>
      <c r="B21" s="24" t="s">
        <v>457</v>
      </c>
      <c r="C21" s="25" t="s">
        <v>458</v>
      </c>
    </row>
    <row r="22" spans="1:3" ht="18" customHeight="1" x14ac:dyDescent="0.35">
      <c r="A22" s="23"/>
      <c r="B22" s="23" t="s">
        <v>19</v>
      </c>
      <c r="C22" s="25" t="s">
        <v>459</v>
      </c>
    </row>
    <row r="23" spans="1:3" ht="18" customHeight="1" x14ac:dyDescent="0.35">
      <c r="A23" s="23"/>
      <c r="B23" s="23" t="s">
        <v>19</v>
      </c>
      <c r="C23" s="25" t="s">
        <v>460</v>
      </c>
    </row>
    <row r="24" spans="1:3" ht="18" customHeight="1" x14ac:dyDescent="0.35">
      <c r="A24" s="23"/>
      <c r="B24" s="23" t="s">
        <v>19</v>
      </c>
      <c r="C24" s="25" t="s">
        <v>461</v>
      </c>
    </row>
    <row r="25" spans="1:3" ht="18" customHeight="1" x14ac:dyDescent="0.35">
      <c r="A25" s="23"/>
      <c r="B25" s="23" t="s">
        <v>19</v>
      </c>
      <c r="C25" s="25" t="s">
        <v>462</v>
      </c>
    </row>
    <row r="26" spans="1:3" ht="18" customHeight="1" x14ac:dyDescent="0.35">
      <c r="A26" s="23"/>
      <c r="B26" s="23" t="s">
        <v>19</v>
      </c>
      <c r="C26" s="25" t="s">
        <v>463</v>
      </c>
    </row>
    <row r="27" spans="1:3" ht="18" customHeight="1" x14ac:dyDescent="0.35">
      <c r="A27" s="23"/>
      <c r="B27" s="23" t="s">
        <v>19</v>
      </c>
      <c r="C27" s="25" t="s">
        <v>464</v>
      </c>
    </row>
    <row r="28" spans="1:3" ht="18" customHeight="1" x14ac:dyDescent="0.35">
      <c r="A28" s="23"/>
      <c r="B28" s="23" t="s">
        <v>19</v>
      </c>
      <c r="C28" s="25" t="s">
        <v>465</v>
      </c>
    </row>
    <row r="29" spans="1:3" ht="18" customHeight="1" x14ac:dyDescent="0.35">
      <c r="A29" s="23"/>
      <c r="B29" s="23" t="s">
        <v>19</v>
      </c>
      <c r="C29" s="25" t="s">
        <v>466</v>
      </c>
    </row>
    <row r="30" spans="1:3" ht="44" customHeight="1" x14ac:dyDescent="0.35">
      <c r="A30" s="23"/>
      <c r="B30" s="23" t="s">
        <v>19</v>
      </c>
      <c r="C30" s="26" t="s">
        <v>467</v>
      </c>
    </row>
    <row r="31" spans="1:3" ht="10" customHeight="1" x14ac:dyDescent="0.35"/>
    <row r="32" spans="1:3" ht="3" customHeight="1" x14ac:dyDescent="0.35">
      <c r="B32" s="21"/>
      <c r="C32" s="21"/>
    </row>
    <row r="33" spans="2:3" ht="12" customHeight="1" x14ac:dyDescent="0.35"/>
    <row r="34" spans="2:3" ht="24" customHeight="1" x14ac:dyDescent="0.35">
      <c r="B34" s="27" t="s">
        <v>468</v>
      </c>
      <c r="C34" s="28" t="s">
        <v>469</v>
      </c>
    </row>
    <row r="35" spans="2:3" ht="18.5" x14ac:dyDescent="0.35">
      <c r="B35" s="27" t="s">
        <v>470</v>
      </c>
      <c r="C35" s="29" t="s">
        <v>471</v>
      </c>
    </row>
    <row r="36" spans="2:3" ht="27" customHeight="1" x14ac:dyDescent="0.35">
      <c r="B36" s="30" t="s">
        <v>472</v>
      </c>
      <c r="C36" s="22" t="s">
        <v>473</v>
      </c>
    </row>
    <row r="37" spans="2:3" x14ac:dyDescent="0.35">
      <c r="B37" s="27" t="s">
        <v>474</v>
      </c>
      <c r="C37" s="31" t="s">
        <v>475</v>
      </c>
    </row>
    <row r="38" spans="2:3" ht="10" customHeight="1" x14ac:dyDescent="0.35"/>
    <row r="39" spans="2:3" ht="217.5" x14ac:dyDescent="0.35">
      <c r="B39" s="27" t="s">
        <v>476</v>
      </c>
      <c r="C39" s="32" t="s">
        <v>477</v>
      </c>
    </row>
    <row r="40" spans="2:3" ht="10" customHeight="1" x14ac:dyDescent="0.35"/>
    <row r="41" spans="2:3" ht="43.5" x14ac:dyDescent="0.35">
      <c r="B41" s="27" t="s">
        <v>478</v>
      </c>
      <c r="C41" s="19" t="s">
        <v>479</v>
      </c>
    </row>
    <row r="42" spans="2:3" ht="10" customHeight="1" x14ac:dyDescent="0.35"/>
    <row r="43" spans="2:3" ht="15.5" x14ac:dyDescent="0.35">
      <c r="C43" s="33" t="s">
        <v>146</v>
      </c>
    </row>
    <row r="44" spans="2:3" ht="29" x14ac:dyDescent="0.35">
      <c r="C44" s="19" t="s">
        <v>480</v>
      </c>
    </row>
    <row r="45" spans="2:3" ht="10" customHeight="1" x14ac:dyDescent="0.35"/>
    <row r="46" spans="2:3" ht="15.5" x14ac:dyDescent="0.35">
      <c r="C46" s="34" t="s">
        <v>25</v>
      </c>
    </row>
    <row r="47" spans="2:3" ht="29" x14ac:dyDescent="0.35">
      <c r="C47" s="19" t="s">
        <v>481</v>
      </c>
    </row>
    <row r="48" spans="2:3" ht="10" customHeight="1" x14ac:dyDescent="0.35"/>
    <row r="49" spans="2:3" ht="15.5" x14ac:dyDescent="0.35">
      <c r="C49" s="35" t="s">
        <v>15</v>
      </c>
    </row>
    <row r="50" spans="2:3" ht="29" x14ac:dyDescent="0.35">
      <c r="C50" s="19" t="s">
        <v>482</v>
      </c>
    </row>
    <row r="51" spans="2:3" ht="10" customHeight="1" x14ac:dyDescent="0.35"/>
    <row r="52" spans="2:3" ht="3" customHeight="1" x14ac:dyDescent="0.35">
      <c r="B52" s="21"/>
      <c r="C52" s="21"/>
    </row>
    <row r="53" spans="2:3" ht="12" customHeight="1" x14ac:dyDescent="0.35"/>
    <row r="54" spans="2:3" ht="130.5" x14ac:dyDescent="0.35">
      <c r="B54" s="18" t="s">
        <v>483</v>
      </c>
      <c r="C54" s="19" t="s">
        <v>484</v>
      </c>
    </row>
    <row r="55" spans="2:3" ht="6" customHeight="1" x14ac:dyDescent="0.35"/>
    <row r="56" spans="2:3" ht="217.5" x14ac:dyDescent="0.35">
      <c r="C56" s="19" t="s">
        <v>485</v>
      </c>
    </row>
    <row r="57" spans="2:3" ht="6" customHeight="1" x14ac:dyDescent="0.35"/>
    <row r="58" spans="2:3" ht="43.5" x14ac:dyDescent="0.35">
      <c r="C58" s="19" t="s">
        <v>486</v>
      </c>
    </row>
    <row r="59" spans="2:3" ht="10" customHeight="1" x14ac:dyDescent="0.35"/>
    <row r="60" spans="2:3" ht="3" customHeight="1" x14ac:dyDescent="0.35">
      <c r="B60" s="21"/>
      <c r="C60" s="21"/>
    </row>
    <row r="61" spans="2:3" ht="12" customHeight="1" x14ac:dyDescent="0.35"/>
    <row r="62" spans="2:3" ht="145" x14ac:dyDescent="0.35">
      <c r="B62" s="18" t="s">
        <v>487</v>
      </c>
      <c r="C62" s="19" t="s">
        <v>488</v>
      </c>
    </row>
    <row r="63" spans="2:3" ht="6" customHeight="1" x14ac:dyDescent="0.35"/>
    <row r="64" spans="2:3" ht="203" x14ac:dyDescent="0.35">
      <c r="C64" s="19" t="s">
        <v>489</v>
      </c>
    </row>
    <row r="65" spans="2:3" ht="6" customHeight="1" x14ac:dyDescent="0.35"/>
    <row r="66" spans="2:3" ht="43.5" x14ac:dyDescent="0.35">
      <c r="C66" s="19" t="s">
        <v>490</v>
      </c>
    </row>
    <row r="67" spans="2:3" ht="10" customHeight="1" x14ac:dyDescent="0.35"/>
    <row r="68" spans="2:3" ht="3" customHeight="1" x14ac:dyDescent="0.35">
      <c r="B68" s="21"/>
      <c r="C68" s="21"/>
    </row>
    <row r="69" spans="2:3" ht="12" customHeight="1" x14ac:dyDescent="0.35"/>
    <row r="70" spans="2:3" ht="101.5" x14ac:dyDescent="0.35">
      <c r="B70" s="18" t="s">
        <v>491</v>
      </c>
      <c r="C70" s="19" t="s">
        <v>492</v>
      </c>
    </row>
    <row r="71" spans="2:3" ht="6" customHeight="1" x14ac:dyDescent="0.35"/>
    <row r="72" spans="2:3" ht="145" x14ac:dyDescent="0.35">
      <c r="C72" s="19" t="s">
        <v>493</v>
      </c>
    </row>
    <row r="73" spans="2:3" ht="6" customHeight="1" x14ac:dyDescent="0.35"/>
    <row r="74" spans="2:3" ht="43.5" x14ac:dyDescent="0.35">
      <c r="C74" s="19" t="s">
        <v>494</v>
      </c>
    </row>
    <row r="75" spans="2:3" ht="10" customHeight="1" x14ac:dyDescent="0.35"/>
    <row r="76" spans="2:3" ht="3" customHeight="1" x14ac:dyDescent="0.35">
      <c r="B76" s="21"/>
      <c r="C76" s="21"/>
    </row>
    <row r="77" spans="2:3" ht="12" customHeight="1" x14ac:dyDescent="0.35"/>
    <row r="78" spans="2:3" ht="26" customHeight="1" x14ac:dyDescent="0.35">
      <c r="B78" s="36" t="s">
        <v>495</v>
      </c>
    </row>
    <row r="79" spans="2:3" ht="8" customHeight="1" x14ac:dyDescent="0.35"/>
    <row r="80" spans="2:3" ht="20" customHeight="1" x14ac:dyDescent="0.35">
      <c r="B80" s="27" t="s">
        <v>496</v>
      </c>
      <c r="C80" s="37" t="s">
        <v>497</v>
      </c>
    </row>
    <row r="81" spans="2:3" ht="116" x14ac:dyDescent="0.35">
      <c r="C81" s="19" t="s">
        <v>498</v>
      </c>
    </row>
    <row r="82" spans="2:3" ht="10" customHeight="1" x14ac:dyDescent="0.35"/>
    <row r="83" spans="2:3" ht="20" customHeight="1" x14ac:dyDescent="0.35">
      <c r="B83" s="27" t="s">
        <v>499</v>
      </c>
      <c r="C83" s="37" t="s">
        <v>500</v>
      </c>
    </row>
    <row r="84" spans="2:3" ht="116" x14ac:dyDescent="0.35">
      <c r="C84" s="19" t="s">
        <v>501</v>
      </c>
    </row>
    <row r="85" spans="2:3" ht="10" customHeight="1" x14ac:dyDescent="0.35"/>
    <row r="86" spans="2:3" ht="20" customHeight="1" x14ac:dyDescent="0.35">
      <c r="B86" s="27" t="s">
        <v>502</v>
      </c>
      <c r="C86" s="37" t="s">
        <v>503</v>
      </c>
    </row>
    <row r="87" spans="2:3" ht="130.5" x14ac:dyDescent="0.35">
      <c r="C87" s="19" t="s">
        <v>504</v>
      </c>
    </row>
    <row r="88" spans="2:3" ht="10" customHeight="1" x14ac:dyDescent="0.35"/>
    <row r="89" spans="2:3" ht="20" customHeight="1" x14ac:dyDescent="0.35">
      <c r="B89" s="27" t="s">
        <v>505</v>
      </c>
      <c r="C89" s="37" t="s">
        <v>506</v>
      </c>
    </row>
    <row r="90" spans="2:3" ht="130.5" x14ac:dyDescent="0.35">
      <c r="C90" s="19" t="s">
        <v>507</v>
      </c>
    </row>
    <row r="91" spans="2:3" ht="10" customHeight="1" x14ac:dyDescent="0.35"/>
    <row r="92" spans="2:3" ht="20" customHeight="1" x14ac:dyDescent="0.35">
      <c r="B92" s="27" t="s">
        <v>508</v>
      </c>
      <c r="C92" s="37" t="s">
        <v>509</v>
      </c>
    </row>
    <row r="93" spans="2:3" ht="116" x14ac:dyDescent="0.35">
      <c r="C93" s="19" t="s">
        <v>510</v>
      </c>
    </row>
    <row r="94" spans="2:3" ht="10" customHeight="1" x14ac:dyDescent="0.35"/>
    <row r="95" spans="2:3" ht="20" customHeight="1" x14ac:dyDescent="0.35">
      <c r="B95" s="27" t="s">
        <v>511</v>
      </c>
      <c r="C95" s="37" t="s">
        <v>512</v>
      </c>
    </row>
    <row r="96" spans="2:3" ht="116" x14ac:dyDescent="0.35">
      <c r="C96" s="19" t="s">
        <v>513</v>
      </c>
    </row>
    <row r="97" spans="2:3" ht="10" customHeight="1" x14ac:dyDescent="0.35"/>
    <row r="98" spans="2:3" ht="20" customHeight="1" x14ac:dyDescent="0.35">
      <c r="B98" s="27" t="s">
        <v>514</v>
      </c>
      <c r="C98" s="37" t="s">
        <v>515</v>
      </c>
    </row>
    <row r="99" spans="2:3" ht="130.5" x14ac:dyDescent="0.35">
      <c r="C99" s="19" t="s">
        <v>516</v>
      </c>
    </row>
    <row r="100" spans="2:3" ht="10" customHeight="1" x14ac:dyDescent="0.35"/>
    <row r="101" spans="2:3" ht="20" customHeight="1" x14ac:dyDescent="0.35">
      <c r="B101" s="27" t="s">
        <v>517</v>
      </c>
      <c r="C101" s="37" t="s">
        <v>518</v>
      </c>
    </row>
    <row r="102" spans="2:3" ht="203" x14ac:dyDescent="0.35">
      <c r="C102" s="19" t="s">
        <v>519</v>
      </c>
    </row>
    <row r="103" spans="2:3" ht="10" customHeight="1" x14ac:dyDescent="0.35"/>
    <row r="106" spans="2:3" ht="32" customHeight="1" x14ac:dyDescent="0.35">
      <c r="B106" s="288" t="s">
        <v>440</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3202</v>
      </c>
      <c r="B1" s="230" t="s">
        <v>0</v>
      </c>
      <c r="C1" s="230" t="s">
        <v>679</v>
      </c>
      <c r="D1" s="230" t="s">
        <v>680</v>
      </c>
      <c r="E1" s="230" t="s">
        <v>685</v>
      </c>
      <c r="F1" s="230" t="s">
        <v>686</v>
      </c>
      <c r="G1" s="230" t="s">
        <v>687</v>
      </c>
      <c r="H1" s="230" t="s">
        <v>688</v>
      </c>
      <c r="I1" s="230" t="s">
        <v>689</v>
      </c>
      <c r="J1" s="230" t="s">
        <v>690</v>
      </c>
      <c r="K1" s="230" t="s">
        <v>691</v>
      </c>
      <c r="L1" s="230" t="s">
        <v>692</v>
      </c>
      <c r="M1" s="230" t="s">
        <v>693</v>
      </c>
      <c r="N1" s="230" t="s">
        <v>694</v>
      </c>
      <c r="O1" s="230" t="s">
        <v>695</v>
      </c>
      <c r="P1" s="230" t="s">
        <v>696</v>
      </c>
      <c r="Q1" s="230" t="s">
        <v>697</v>
      </c>
      <c r="R1" s="230" t="s">
        <v>698</v>
      </c>
      <c r="S1" s="230" t="s">
        <v>699</v>
      </c>
      <c r="T1" s="230" t="s">
        <v>700</v>
      </c>
      <c r="U1" s="230" t="s">
        <v>701</v>
      </c>
      <c r="V1" s="230" t="s">
        <v>702</v>
      </c>
      <c r="W1" s="230" t="s">
        <v>703</v>
      </c>
      <c r="X1" s="230" t="s">
        <v>704</v>
      </c>
      <c r="Y1" s="230" t="s">
        <v>705</v>
      </c>
      <c r="Z1" s="230" t="s">
        <v>706</v>
      </c>
      <c r="AA1" s="230" t="s">
        <v>707</v>
      </c>
      <c r="AB1" s="230" t="s">
        <v>708</v>
      </c>
      <c r="AC1" s="230" t="s">
        <v>709</v>
      </c>
      <c r="AD1" s="230" t="s">
        <v>710</v>
      </c>
      <c r="AE1" s="230" t="s">
        <v>711</v>
      </c>
      <c r="AF1" s="230" t="s">
        <v>712</v>
      </c>
      <c r="AG1" s="230" t="s">
        <v>713</v>
      </c>
      <c r="AH1" s="230" t="s">
        <v>714</v>
      </c>
      <c r="AI1" s="230" t="s">
        <v>715</v>
      </c>
      <c r="AJ1" s="230" t="s">
        <v>716</v>
      </c>
      <c r="AK1" s="230" t="s">
        <v>717</v>
      </c>
      <c r="AL1" s="230" t="s">
        <v>718</v>
      </c>
      <c r="AM1" s="230" t="s">
        <v>719</v>
      </c>
      <c r="AN1" s="230" t="s">
        <v>720</v>
      </c>
      <c r="AO1" s="230" t="s">
        <v>721</v>
      </c>
      <c r="AP1" s="230" t="s">
        <v>722</v>
      </c>
      <c r="AQ1" s="230" t="s">
        <v>723</v>
      </c>
      <c r="AR1" s="230" t="s">
        <v>724</v>
      </c>
      <c r="AS1" s="231" t="s">
        <v>725</v>
      </c>
    </row>
    <row r="2" spans="1:45" ht="60" customHeight="1" outlineLevel="1" x14ac:dyDescent="0.35">
      <c r="A2" s="223" t="s">
        <v>3203</v>
      </c>
      <c r="B2" s="210" t="s">
        <v>3204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3203</v>
      </c>
      <c r="B3" s="211" t="s">
        <v>3205</v>
      </c>
      <c r="C3" s="212" t="s">
        <v>3206</v>
      </c>
      <c r="D3" s="214" t="s">
        <v>3207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3203</v>
      </c>
      <c r="B4" s="211" t="s">
        <v>3208</v>
      </c>
      <c r="C4" s="212" t="s">
        <v>3209</v>
      </c>
      <c r="D4" s="214" t="s">
        <v>3210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3203</v>
      </c>
      <c r="B5" s="211" t="s">
        <v>3211</v>
      </c>
      <c r="C5" s="212" t="s">
        <v>3212</v>
      </c>
      <c r="D5" s="214" t="s">
        <v>3213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3203</v>
      </c>
      <c r="B6" s="211" t="s">
        <v>3214</v>
      </c>
      <c r="C6" s="212" t="s">
        <v>3215</v>
      </c>
      <c r="D6" s="214" t="s">
        <v>3216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3203</v>
      </c>
      <c r="B7" s="211" t="s">
        <v>3217</v>
      </c>
      <c r="C7" s="212" t="s">
        <v>3218</v>
      </c>
      <c r="D7" s="214" t="s">
        <v>3219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3203</v>
      </c>
      <c r="B8" s="211" t="s">
        <v>3220</v>
      </c>
      <c r="C8" s="212" t="s">
        <v>3221</v>
      </c>
      <c r="D8" s="214" t="s">
        <v>3222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3203</v>
      </c>
      <c r="B9" s="211" t="s">
        <v>3223</v>
      </c>
      <c r="C9" s="212" t="s">
        <v>3224</v>
      </c>
      <c r="D9" s="214" t="s">
        <v>3225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3203</v>
      </c>
      <c r="B10" s="211" t="s">
        <v>3226</v>
      </c>
      <c r="C10" s="212" t="s">
        <v>3227</v>
      </c>
      <c r="D10" s="214" t="s">
        <v>3228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3203</v>
      </c>
      <c r="B11" s="211" t="s">
        <v>3229</v>
      </c>
      <c r="C11" s="212" t="s">
        <v>3230</v>
      </c>
      <c r="D11" s="214" t="s">
        <v>3231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3203</v>
      </c>
      <c r="B12" s="211" t="s">
        <v>3232</v>
      </c>
      <c r="C12" s="212" t="s">
        <v>3233</v>
      </c>
      <c r="D12" s="214" t="s">
        <v>3234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3203</v>
      </c>
      <c r="B13" s="211" t="s">
        <v>3235</v>
      </c>
      <c r="C13" s="212" t="s">
        <v>3236</v>
      </c>
      <c r="D13" s="214" t="s">
        <v>3237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3203</v>
      </c>
      <c r="B14" s="211" t="s">
        <v>3238</v>
      </c>
      <c r="C14" s="212" t="s">
        <v>3239</v>
      </c>
      <c r="D14" s="214" t="s">
        <v>3240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3203</v>
      </c>
      <c r="B15" s="211" t="s">
        <v>3241</v>
      </c>
      <c r="C15" s="212" t="s">
        <v>3242</v>
      </c>
      <c r="D15" s="214" t="s">
        <v>3243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3203</v>
      </c>
      <c r="B16" s="211" t="s">
        <v>3244</v>
      </c>
      <c r="C16" s="212" t="s">
        <v>3245</v>
      </c>
      <c r="D16" s="214" t="s">
        <v>3246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3203</v>
      </c>
      <c r="B17" s="211" t="s">
        <v>3247</v>
      </c>
      <c r="C17" s="212" t="s">
        <v>3248</v>
      </c>
      <c r="D17" s="214" t="s">
        <v>3249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3203</v>
      </c>
      <c r="B18" s="211" t="s">
        <v>3250</v>
      </c>
      <c r="C18" s="212" t="s">
        <v>3251</v>
      </c>
      <c r="D18" s="214" t="s">
        <v>3252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3203</v>
      </c>
      <c r="B19" s="211" t="s">
        <v>3253</v>
      </c>
      <c r="C19" s="212" t="s">
        <v>3254</v>
      </c>
      <c r="D19" s="214" t="s">
        <v>3255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3203</v>
      </c>
      <c r="B20" s="211" t="s">
        <v>3256</v>
      </c>
      <c r="C20" s="212" t="s">
        <v>3257</v>
      </c>
      <c r="D20" s="214" t="s">
        <v>3258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3203</v>
      </c>
      <c r="B21" s="211" t="s">
        <v>3259</v>
      </c>
      <c r="C21" s="212" t="s">
        <v>3260</v>
      </c>
      <c r="D21" s="214" t="s">
        <v>3261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3203</v>
      </c>
      <c r="B22" s="211" t="s">
        <v>3262</v>
      </c>
      <c r="C22" s="212" t="s">
        <v>3263</v>
      </c>
      <c r="D22" s="214" t="s">
        <v>3264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3203</v>
      </c>
      <c r="B23" s="211" t="s">
        <v>3265</v>
      </c>
      <c r="C23" s="212" t="s">
        <v>3266</v>
      </c>
      <c r="D23" s="214" t="s">
        <v>3267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3203</v>
      </c>
      <c r="B24" s="211" t="s">
        <v>3268</v>
      </c>
      <c r="C24" s="212" t="s">
        <v>3269</v>
      </c>
      <c r="D24" s="214" t="s">
        <v>3270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3203</v>
      </c>
      <c r="B25" s="211" t="s">
        <v>3271</v>
      </c>
      <c r="C25" s="212" t="s">
        <v>3272</v>
      </c>
      <c r="D25" s="214" t="s">
        <v>3273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3203</v>
      </c>
      <c r="B26" s="211" t="s">
        <v>3274</v>
      </c>
      <c r="C26" s="212" t="s">
        <v>3275</v>
      </c>
      <c r="D26" s="214" t="s">
        <v>3276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3203</v>
      </c>
      <c r="B27" s="211" t="s">
        <v>3277</v>
      </c>
      <c r="C27" s="212" t="s">
        <v>3278</v>
      </c>
      <c r="D27" s="214" t="s">
        <v>3279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3203</v>
      </c>
      <c r="B28" s="211" t="s">
        <v>3280</v>
      </c>
      <c r="C28" s="212" t="s">
        <v>3281</v>
      </c>
      <c r="D28" s="214" t="s">
        <v>3282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3203</v>
      </c>
      <c r="B29" s="211" t="s">
        <v>3283</v>
      </c>
      <c r="C29" s="212" t="s">
        <v>3284</v>
      </c>
      <c r="D29" s="214" t="s">
        <v>3285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3203</v>
      </c>
      <c r="B30" s="211" t="s">
        <v>3286</v>
      </c>
      <c r="C30" s="212" t="s">
        <v>3287</v>
      </c>
      <c r="D30" s="214" t="s">
        <v>3288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3203</v>
      </c>
      <c r="B31" s="211" t="s">
        <v>3289</v>
      </c>
      <c r="C31" s="212" t="s">
        <v>3290</v>
      </c>
      <c r="D31" s="214" t="s">
        <v>3291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3203</v>
      </c>
      <c r="B32" s="211" t="s">
        <v>3292</v>
      </c>
      <c r="C32" s="212" t="s">
        <v>3293</v>
      </c>
      <c r="D32" s="214" t="s">
        <v>3294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3203</v>
      </c>
      <c r="B33" s="211" t="s">
        <v>3295</v>
      </c>
      <c r="C33" s="212" t="s">
        <v>3296</v>
      </c>
      <c r="D33" s="214" t="s">
        <v>3297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3203</v>
      </c>
      <c r="B34" s="211" t="s">
        <v>3298</v>
      </c>
      <c r="C34" s="212" t="s">
        <v>3299</v>
      </c>
      <c r="D34" s="214" t="s">
        <v>3300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3203</v>
      </c>
      <c r="B35" s="211" t="s">
        <v>3301</v>
      </c>
      <c r="C35" s="212" t="s">
        <v>3302</v>
      </c>
      <c r="D35" s="214" t="s">
        <v>3303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3203</v>
      </c>
      <c r="B36" s="211" t="s">
        <v>3304</v>
      </c>
      <c r="C36" s="212" t="s">
        <v>3305</v>
      </c>
      <c r="D36" s="214" t="s">
        <v>3306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3203</v>
      </c>
      <c r="B37" s="211" t="s">
        <v>3307</v>
      </c>
      <c r="C37" s="212" t="s">
        <v>3308</v>
      </c>
      <c r="D37" s="214" t="s">
        <v>3309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3203</v>
      </c>
      <c r="B38" s="211" t="s">
        <v>3310</v>
      </c>
      <c r="C38" s="212" t="s">
        <v>3311</v>
      </c>
      <c r="D38" s="214" t="s">
        <v>3312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3203</v>
      </c>
      <c r="B39" s="211" t="s">
        <v>3313</v>
      </c>
      <c r="C39" s="212" t="s">
        <v>3314</v>
      </c>
      <c r="D39" s="214" t="s">
        <v>3315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3316</v>
      </c>
      <c r="B40" s="210" t="s">
        <v>3317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3316</v>
      </c>
      <c r="B41" s="211" t="s">
        <v>3318</v>
      </c>
      <c r="C41" s="212" t="s">
        <v>3319</v>
      </c>
      <c r="D41" s="214" t="s">
        <v>3320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3316</v>
      </c>
      <c r="B42" s="211" t="s">
        <v>3321</v>
      </c>
      <c r="C42" s="212" t="s">
        <v>3322</v>
      </c>
      <c r="D42" s="214" t="s">
        <v>3323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3316</v>
      </c>
      <c r="B43" s="211" t="s">
        <v>3324</v>
      </c>
      <c r="C43" s="212" t="s">
        <v>3325</v>
      </c>
      <c r="D43" s="214" t="s">
        <v>3326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3316</v>
      </c>
      <c r="B44" s="211" t="s">
        <v>3327</v>
      </c>
      <c r="C44" s="212" t="s">
        <v>3328</v>
      </c>
      <c r="D44" s="214" t="s">
        <v>3329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3316</v>
      </c>
      <c r="B45" s="211" t="s">
        <v>3330</v>
      </c>
      <c r="C45" s="212" t="s">
        <v>3331</v>
      </c>
      <c r="D45" s="214" t="s">
        <v>3332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3316</v>
      </c>
      <c r="B46" s="211" t="s">
        <v>3333</v>
      </c>
      <c r="C46" s="212" t="s">
        <v>3334</v>
      </c>
      <c r="D46" s="214" t="s">
        <v>3335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3316</v>
      </c>
      <c r="B47" s="211" t="s">
        <v>3336</v>
      </c>
      <c r="C47" s="212" t="s">
        <v>3337</v>
      </c>
      <c r="D47" s="214" t="s">
        <v>3338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3316</v>
      </c>
      <c r="B48" s="211" t="s">
        <v>3339</v>
      </c>
      <c r="C48" s="212" t="s">
        <v>3340</v>
      </c>
      <c r="D48" s="214" t="s">
        <v>3341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3342</v>
      </c>
      <c r="B49" s="210" t="s">
        <v>3343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3342</v>
      </c>
      <c r="B50" s="211" t="s">
        <v>3344</v>
      </c>
      <c r="C50" s="212" t="s">
        <v>3345</v>
      </c>
      <c r="D50" s="214" t="s">
        <v>3346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3342</v>
      </c>
      <c r="B51" s="211" t="s">
        <v>3347</v>
      </c>
      <c r="C51" s="212" t="s">
        <v>3348</v>
      </c>
      <c r="D51" s="214" t="s">
        <v>3349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3342</v>
      </c>
      <c r="B52" s="211" t="s">
        <v>3350</v>
      </c>
      <c r="C52" s="212" t="s">
        <v>3351</v>
      </c>
      <c r="D52" s="214" t="s">
        <v>3352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3342</v>
      </c>
      <c r="B53" s="211" t="s">
        <v>3353</v>
      </c>
      <c r="C53" s="212" t="s">
        <v>3354</v>
      </c>
      <c r="D53" s="214" t="s">
        <v>3355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3342</v>
      </c>
      <c r="B54" s="211" t="s">
        <v>3356</v>
      </c>
      <c r="C54" s="212" t="s">
        <v>3357</v>
      </c>
      <c r="D54" s="214" t="s">
        <v>3358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3342</v>
      </c>
      <c r="B55" s="211" t="s">
        <v>3359</v>
      </c>
      <c r="C55" s="212" t="s">
        <v>3360</v>
      </c>
      <c r="D55" s="214" t="s">
        <v>3361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3342</v>
      </c>
      <c r="B56" s="211" t="s">
        <v>3362</v>
      </c>
      <c r="C56" s="212" t="s">
        <v>3363</v>
      </c>
      <c r="D56" s="214" t="s">
        <v>3364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3342</v>
      </c>
      <c r="B57" s="211" t="s">
        <v>3365</v>
      </c>
      <c r="C57" s="212" t="s">
        <v>3366</v>
      </c>
      <c r="D57" s="214" t="s">
        <v>3367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3342</v>
      </c>
      <c r="B58" s="211" t="s">
        <v>3368</v>
      </c>
      <c r="C58" s="212" t="s">
        <v>3369</v>
      </c>
      <c r="D58" s="214" t="s">
        <v>3370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3342</v>
      </c>
      <c r="B59" s="211" t="s">
        <v>3371</v>
      </c>
      <c r="C59" s="212" t="s">
        <v>3372</v>
      </c>
      <c r="D59" s="214" t="s">
        <v>3373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3342</v>
      </c>
      <c r="B60" s="211" t="s">
        <v>3374</v>
      </c>
      <c r="C60" s="212" t="s">
        <v>3375</v>
      </c>
      <c r="D60" s="214" t="s">
        <v>3376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3342</v>
      </c>
      <c r="B61" s="211" t="s">
        <v>3377</v>
      </c>
      <c r="C61" s="212" t="s">
        <v>3378</v>
      </c>
      <c r="D61" s="214" t="s">
        <v>3379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3342</v>
      </c>
      <c r="B62" s="211" t="s">
        <v>3380</v>
      </c>
      <c r="C62" s="212" t="s">
        <v>3381</v>
      </c>
      <c r="D62" s="214" t="s">
        <v>3382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3342</v>
      </c>
      <c r="B63" s="211" t="s">
        <v>3383</v>
      </c>
      <c r="C63" s="212" t="s">
        <v>3384</v>
      </c>
      <c r="D63" s="214" t="s">
        <v>3385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3386</v>
      </c>
      <c r="B64" s="210" t="s">
        <v>3387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3386</v>
      </c>
      <c r="B65" s="211" t="s">
        <v>3388</v>
      </c>
      <c r="C65" s="212" t="s">
        <v>3389</v>
      </c>
      <c r="D65" s="214" t="s">
        <v>3390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3386</v>
      </c>
      <c r="B66" s="211" t="s">
        <v>3391</v>
      </c>
      <c r="C66" s="212" t="s">
        <v>3392</v>
      </c>
      <c r="D66" s="214" t="s">
        <v>3393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3386</v>
      </c>
      <c r="B67" s="211" t="s">
        <v>3394</v>
      </c>
      <c r="C67" s="212" t="s">
        <v>3395</v>
      </c>
      <c r="D67" s="214" t="s">
        <v>3396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3386</v>
      </c>
      <c r="B68" s="211" t="s">
        <v>3397</v>
      </c>
      <c r="C68" s="212" t="s">
        <v>3398</v>
      </c>
      <c r="D68" s="214" t="s">
        <v>3399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3386</v>
      </c>
      <c r="B69" s="211" t="s">
        <v>3400</v>
      </c>
      <c r="C69" s="212" t="s">
        <v>3401</v>
      </c>
      <c r="D69" s="214" t="s">
        <v>3402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3386</v>
      </c>
      <c r="B70" s="211" t="s">
        <v>3403</v>
      </c>
      <c r="C70" s="212" t="s">
        <v>3404</v>
      </c>
      <c r="D70" s="214" t="s">
        <v>3405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3386</v>
      </c>
      <c r="B71" s="211" t="s">
        <v>3406</v>
      </c>
      <c r="C71" s="212" t="s">
        <v>3407</v>
      </c>
      <c r="D71" s="214" t="s">
        <v>3408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3386</v>
      </c>
      <c r="B72" s="211" t="s">
        <v>3409</v>
      </c>
      <c r="C72" s="212" t="s">
        <v>3410</v>
      </c>
      <c r="D72" s="214" t="s">
        <v>3411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3386</v>
      </c>
      <c r="B73" s="211" t="s">
        <v>3412</v>
      </c>
      <c r="C73" s="212" t="s">
        <v>3413</v>
      </c>
      <c r="D73" s="214" t="s">
        <v>3414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3386</v>
      </c>
      <c r="B74" s="211" t="s">
        <v>3415</v>
      </c>
      <c r="C74" s="212" t="s">
        <v>3416</v>
      </c>
      <c r="D74" s="214" t="s">
        <v>3417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3386</v>
      </c>
      <c r="B75" s="211" t="s">
        <v>3418</v>
      </c>
      <c r="C75" s="212" t="s">
        <v>3419</v>
      </c>
      <c r="D75" s="214" t="s">
        <v>3420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3386</v>
      </c>
      <c r="B76" s="211" t="s">
        <v>3421</v>
      </c>
      <c r="C76" s="212" t="s">
        <v>3422</v>
      </c>
      <c r="D76" s="214" t="s">
        <v>3423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3386</v>
      </c>
      <c r="B77" s="211" t="s">
        <v>3424</v>
      </c>
      <c r="C77" s="212" t="s">
        <v>3425</v>
      </c>
      <c r="D77" s="214" t="s">
        <v>3426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3386</v>
      </c>
      <c r="B78" s="211" t="s">
        <v>3427</v>
      </c>
      <c r="C78" s="212" t="s">
        <v>3428</v>
      </c>
      <c r="D78" s="214" t="s">
        <v>3429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3386</v>
      </c>
      <c r="B79" s="211" t="s">
        <v>3430</v>
      </c>
      <c r="C79" s="212" t="s">
        <v>3431</v>
      </c>
      <c r="D79" s="214" t="s">
        <v>3432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3386</v>
      </c>
      <c r="B80" s="211" t="s">
        <v>3433</v>
      </c>
      <c r="C80" s="212" t="s">
        <v>3434</v>
      </c>
      <c r="D80" s="214" t="s">
        <v>3435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3386</v>
      </c>
      <c r="B81" s="211" t="s">
        <v>3436</v>
      </c>
      <c r="C81" s="212" t="s">
        <v>3437</v>
      </c>
      <c r="D81" s="214" t="s">
        <v>3438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3386</v>
      </c>
      <c r="B82" s="211" t="s">
        <v>3439</v>
      </c>
      <c r="C82" s="212" t="s">
        <v>3440</v>
      </c>
      <c r="D82" s="214" t="s">
        <v>3441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3386</v>
      </c>
      <c r="B83" s="211" t="s">
        <v>3442</v>
      </c>
      <c r="C83" s="212" t="s">
        <v>3443</v>
      </c>
      <c r="D83" s="214" t="s">
        <v>3444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3386</v>
      </c>
      <c r="B84" s="211" t="s">
        <v>3445</v>
      </c>
      <c r="C84" s="212" t="s">
        <v>3446</v>
      </c>
      <c r="D84" s="214" t="s">
        <v>3447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3386</v>
      </c>
      <c r="B85" s="211" t="s">
        <v>3448</v>
      </c>
      <c r="C85" s="212" t="s">
        <v>3449</v>
      </c>
      <c r="D85" s="214" t="s">
        <v>3450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3386</v>
      </c>
      <c r="B86" s="211" t="s">
        <v>3451</v>
      </c>
      <c r="C86" s="212" t="s">
        <v>3452</v>
      </c>
      <c r="D86" s="214" t="s">
        <v>3453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3386</v>
      </c>
      <c r="B87" s="211" t="s">
        <v>3454</v>
      </c>
      <c r="C87" s="212" t="s">
        <v>3455</v>
      </c>
      <c r="D87" s="214" t="s">
        <v>3456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3386</v>
      </c>
      <c r="B88" s="211" t="s">
        <v>3457</v>
      </c>
      <c r="C88" s="212" t="s">
        <v>3458</v>
      </c>
      <c r="D88" s="214" t="s">
        <v>3459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3386</v>
      </c>
      <c r="B89" s="211" t="s">
        <v>3460</v>
      </c>
      <c r="C89" s="212" t="s">
        <v>3461</v>
      </c>
      <c r="D89" s="214" t="s">
        <v>3462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3386</v>
      </c>
      <c r="B90" s="211" t="s">
        <v>3463</v>
      </c>
      <c r="C90" s="212" t="s">
        <v>3464</v>
      </c>
      <c r="D90" s="214" t="s">
        <v>3465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3386</v>
      </c>
      <c r="B91" s="211" t="s">
        <v>3466</v>
      </c>
      <c r="C91" s="212" t="s">
        <v>3467</v>
      </c>
      <c r="D91" s="214" t="s">
        <v>3468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3386</v>
      </c>
      <c r="B92" s="211" t="s">
        <v>3469</v>
      </c>
      <c r="C92" s="212" t="s">
        <v>3470</v>
      </c>
      <c r="D92" s="214" t="s">
        <v>3471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3386</v>
      </c>
      <c r="B93" s="211" t="s">
        <v>3472</v>
      </c>
      <c r="C93" s="212" t="s">
        <v>3473</v>
      </c>
      <c r="D93" s="214" t="s">
        <v>3474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3386</v>
      </c>
      <c r="B94" s="211" t="s">
        <v>3475</v>
      </c>
      <c r="C94" s="212" t="s">
        <v>3476</v>
      </c>
      <c r="D94" s="214" t="s">
        <v>3477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3386</v>
      </c>
      <c r="B95" s="211" t="s">
        <v>3478</v>
      </c>
      <c r="C95" s="212" t="s">
        <v>3479</v>
      </c>
      <c r="D95" s="214" t="s">
        <v>3480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3386</v>
      </c>
      <c r="B96" s="211" t="s">
        <v>3481</v>
      </c>
      <c r="C96" s="212" t="s">
        <v>3482</v>
      </c>
      <c r="D96" s="214" t="s">
        <v>3483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3386</v>
      </c>
      <c r="B97" s="211" t="s">
        <v>3484</v>
      </c>
      <c r="C97" s="212" t="s">
        <v>3485</v>
      </c>
      <c r="D97" s="214" t="s">
        <v>3486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3386</v>
      </c>
      <c r="B98" s="218" t="s">
        <v>3487</v>
      </c>
      <c r="C98" s="219" t="s">
        <v>3488</v>
      </c>
      <c r="D98" s="220" t="s">
        <v>3489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440</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IFERROR(INDEX('Recommendations'!$G$2:$G$85, MATCH(F2,'Recommendations'!$A$2:$A$85,0))="Implemented", FALSE))</xm:f>
            <x14:dxf>
              <font>
                <color rgb="FF000000"/>
              </font>
              <fill>
                <patternFill>
                  <bgColor rgb="FF3C7D22"/>
                </patternFill>
              </fill>
            </x14:dxf>
          </x14:cfRule>
          <x14:cfRule type="expression" priority="2" id="{00000000-000E-0000-0900-000002000000}">
            <xm:f>AND(F2&lt;&gt;"", IFERROR(INDEX('Recommendations'!$G$2:$G$85, MATCH(F2,'Recommendations'!$A$2:$A$85,0))="Compensated", FALSE))</xm:f>
            <x14:dxf>
              <font>
                <color rgb="FF000000"/>
              </font>
              <fill>
                <patternFill>
                  <bgColor rgb="FFC6E0B4"/>
                </patternFill>
              </fill>
            </x14:dxf>
          </x14:cfRule>
          <x14:cfRule type="expression" priority="3" id="{00000000-000E-0000-0900-000003000000}">
            <xm:f>AND(F2&lt;&gt;"", IFERROR(INDEX('Recommendations'!$G$2:$G$85, MATCH(F2,'Recommendations'!$A$2:$A$85,0))="Testing", FALSE))</xm:f>
            <x14:dxf>
              <font>
                <color rgb="FF000000"/>
              </font>
              <fill>
                <patternFill>
                  <bgColor rgb="FFFFC000"/>
                </patternFill>
              </fill>
            </x14:dxf>
          </x14:cfRule>
          <x14:cfRule type="expression" priority="4" id="{00000000-000E-0000-0900-000004000000}">
            <xm:f>AND(F2&lt;&gt;"", IFERROR(INDEX('Recommendations'!$G$2:$G$85, MATCH(F2,'Recommendations'!$A$2:$A$85,0))="Failed", FALSE))</xm:f>
            <x14:dxf>
              <font>
                <color rgb="FF000000"/>
              </font>
              <fill>
                <patternFill>
                  <bgColor rgb="FFD82891"/>
                </patternFill>
              </fill>
            </x14:dxf>
          </x14:cfRule>
          <x14:cfRule type="expression" priority="5" id="{00000000-000E-0000-0900-000005000000}">
            <xm:f>AND(F2&lt;&gt;"", IFERROR(INDEX('Recommendations'!$G$2:$G$85, MATCH(F2,'Recommendations'!$A$2:$A$85,0))="Risk Accepted", FALSE))</xm:f>
            <x14:dxf>
              <font>
                <color rgb="FF000000"/>
              </font>
              <fill>
                <patternFill>
                  <bgColor rgb="FFD9D9D9"/>
                </patternFill>
              </fill>
            </x14:dxf>
          </x14:cfRule>
          <x14:cfRule type="expression" priority="6" id="{00000000-000E-0000-0900-000006000000}">
            <xm:f>AND(F2&lt;&gt;"", IFERROR(INDEX('Recommendations'!$G$2:$G$85, MATCH(F2,'Recommendations'!$A$2:$A$85,0))="N/A",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3490</v>
      </c>
      <c r="C1" s="253" t="s">
        <v>3491</v>
      </c>
      <c r="D1" s="253" t="s">
        <v>3492</v>
      </c>
      <c r="E1" s="253" t="s">
        <v>3493</v>
      </c>
      <c r="F1" s="253" t="s">
        <v>2319</v>
      </c>
      <c r="G1" s="253" t="s">
        <v>3494</v>
      </c>
      <c r="H1" s="253" t="s">
        <v>3495</v>
      </c>
      <c r="I1" s="253" t="s">
        <v>3496</v>
      </c>
      <c r="J1" s="253" t="s">
        <v>10</v>
      </c>
      <c r="K1" s="253" t="s">
        <v>685</v>
      </c>
      <c r="L1" s="253" t="s">
        <v>686</v>
      </c>
      <c r="M1" s="253" t="s">
        <v>687</v>
      </c>
      <c r="N1" s="253" t="s">
        <v>688</v>
      </c>
      <c r="O1" s="253" t="s">
        <v>689</v>
      </c>
      <c r="P1" s="253" t="s">
        <v>690</v>
      </c>
      <c r="Q1" s="253" t="s">
        <v>691</v>
      </c>
      <c r="R1" s="253" t="s">
        <v>692</v>
      </c>
      <c r="S1" s="253" t="s">
        <v>693</v>
      </c>
      <c r="T1" s="253" t="s">
        <v>694</v>
      </c>
      <c r="U1" s="253" t="s">
        <v>695</v>
      </c>
      <c r="V1" s="253" t="s">
        <v>696</v>
      </c>
      <c r="W1" s="253" t="s">
        <v>697</v>
      </c>
      <c r="X1" s="253" t="s">
        <v>698</v>
      </c>
      <c r="Y1" s="253" t="s">
        <v>699</v>
      </c>
      <c r="Z1" s="253" t="s">
        <v>700</v>
      </c>
      <c r="AA1" s="253" t="s">
        <v>701</v>
      </c>
      <c r="AB1" s="253" t="s">
        <v>702</v>
      </c>
      <c r="AC1" s="253" t="s">
        <v>703</v>
      </c>
      <c r="AD1" s="253" t="s">
        <v>704</v>
      </c>
      <c r="AE1" s="253" t="s">
        <v>705</v>
      </c>
      <c r="AF1" s="253" t="s">
        <v>706</v>
      </c>
      <c r="AG1" s="253" t="s">
        <v>707</v>
      </c>
      <c r="AH1" s="253" t="s">
        <v>708</v>
      </c>
      <c r="AI1" s="253" t="s">
        <v>709</v>
      </c>
      <c r="AJ1" s="253" t="s">
        <v>710</v>
      </c>
      <c r="AK1" s="253" t="s">
        <v>711</v>
      </c>
      <c r="AL1" s="253" t="s">
        <v>712</v>
      </c>
      <c r="AM1" s="253" t="s">
        <v>713</v>
      </c>
      <c r="AN1" s="253" t="s">
        <v>714</v>
      </c>
      <c r="AO1" s="253" t="s">
        <v>715</v>
      </c>
      <c r="AP1" s="253" t="s">
        <v>716</v>
      </c>
      <c r="AQ1" s="253" t="s">
        <v>717</v>
      </c>
      <c r="AR1" s="253" t="s">
        <v>718</v>
      </c>
      <c r="AS1" s="253" t="s">
        <v>719</v>
      </c>
      <c r="AT1" s="253" t="s">
        <v>720</v>
      </c>
      <c r="AU1" s="253" t="s">
        <v>721</v>
      </c>
      <c r="AV1" s="253" t="s">
        <v>722</v>
      </c>
      <c r="AW1" s="253" t="s">
        <v>723</v>
      </c>
      <c r="AX1" s="253" t="s">
        <v>724</v>
      </c>
      <c r="AY1" s="254" t="s">
        <v>725</v>
      </c>
    </row>
    <row r="2" spans="1:51" ht="60" customHeight="1" outlineLevel="1" x14ac:dyDescent="0.35">
      <c r="A2" s="244" t="s">
        <v>3497</v>
      </c>
      <c r="B2" s="232" t="s">
        <v>3498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728</v>
      </c>
      <c r="B3" s="233" t="s">
        <v>3499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3500</v>
      </c>
      <c r="B4" s="234" t="s">
        <v>3501</v>
      </c>
      <c r="C4" s="234" t="s">
        <v>3502</v>
      </c>
      <c r="D4" s="234" t="s">
        <v>3503</v>
      </c>
      <c r="E4" s="234" t="s">
        <v>3504</v>
      </c>
      <c r="F4" s="234" t="s">
        <v>19</v>
      </c>
      <c r="G4" s="234" t="s">
        <v>19</v>
      </c>
      <c r="H4" s="234" t="s">
        <v>3505</v>
      </c>
      <c r="I4" s="234" t="s">
        <v>19</v>
      </c>
      <c r="J4" s="234" t="s">
        <v>3506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3507</v>
      </c>
      <c r="B5" s="234" t="s">
        <v>3508</v>
      </c>
      <c r="C5" s="234" t="s">
        <v>3509</v>
      </c>
      <c r="D5" s="234" t="s">
        <v>3510</v>
      </c>
      <c r="E5" s="234" t="s">
        <v>3511</v>
      </c>
      <c r="F5" s="234" t="s">
        <v>3512</v>
      </c>
      <c r="G5" s="234" t="s">
        <v>19</v>
      </c>
      <c r="H5" s="234" t="s">
        <v>3513</v>
      </c>
      <c r="I5" s="234" t="s">
        <v>19</v>
      </c>
      <c r="J5" s="234" t="s">
        <v>3514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734</v>
      </c>
      <c r="B6" s="233" t="s">
        <v>3515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3516</v>
      </c>
      <c r="B7" s="234" t="s">
        <v>3517</v>
      </c>
      <c r="C7" s="234" t="s">
        <v>3518</v>
      </c>
      <c r="D7" s="234" t="s">
        <v>3519</v>
      </c>
      <c r="E7" s="234" t="s">
        <v>3511</v>
      </c>
      <c r="F7" s="234" t="s">
        <v>3520</v>
      </c>
      <c r="G7" s="234" t="s">
        <v>19</v>
      </c>
      <c r="H7" s="234" t="s">
        <v>3521</v>
      </c>
      <c r="I7" s="234" t="s">
        <v>19</v>
      </c>
      <c r="J7" s="234" t="s">
        <v>3522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3523</v>
      </c>
      <c r="B8" s="234" t="s">
        <v>3524</v>
      </c>
      <c r="C8" s="234" t="s">
        <v>3525</v>
      </c>
      <c r="D8" s="234" t="s">
        <v>3526</v>
      </c>
      <c r="E8" s="234" t="s">
        <v>19</v>
      </c>
      <c r="F8" s="234" t="s">
        <v>19</v>
      </c>
      <c r="G8" s="234" t="s">
        <v>19</v>
      </c>
      <c r="H8" s="234" t="s">
        <v>3527</v>
      </c>
      <c r="I8" s="234" t="s">
        <v>3528</v>
      </c>
      <c r="J8" s="234" t="s">
        <v>3529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3530</v>
      </c>
      <c r="B9" s="234" t="s">
        <v>3531</v>
      </c>
      <c r="C9" s="234" t="s">
        <v>3532</v>
      </c>
      <c r="D9" s="234" t="s">
        <v>3533</v>
      </c>
      <c r="E9" s="234" t="s">
        <v>19</v>
      </c>
      <c r="F9" s="234" t="s">
        <v>19</v>
      </c>
      <c r="G9" s="234" t="s">
        <v>19</v>
      </c>
      <c r="H9" s="234" t="s">
        <v>3534</v>
      </c>
      <c r="I9" s="234" t="s">
        <v>3535</v>
      </c>
      <c r="J9" s="234" t="s">
        <v>3536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3537</v>
      </c>
      <c r="B10" s="234" t="s">
        <v>3538</v>
      </c>
      <c r="C10" s="234" t="s">
        <v>3539</v>
      </c>
      <c r="D10" s="234" t="s">
        <v>3540</v>
      </c>
      <c r="E10" s="234" t="s">
        <v>19</v>
      </c>
      <c r="F10" s="234" t="s">
        <v>19</v>
      </c>
      <c r="G10" s="234" t="s">
        <v>19</v>
      </c>
      <c r="H10" s="234" t="s">
        <v>3541</v>
      </c>
      <c r="I10" s="234" t="s">
        <v>3542</v>
      </c>
      <c r="J10" s="234" t="s">
        <v>3543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3544</v>
      </c>
      <c r="B11" s="234" t="s">
        <v>3545</v>
      </c>
      <c r="C11" s="234" t="s">
        <v>3546</v>
      </c>
      <c r="D11" s="234" t="s">
        <v>3547</v>
      </c>
      <c r="E11" s="234" t="s">
        <v>19</v>
      </c>
      <c r="F11" s="234" t="s">
        <v>19</v>
      </c>
      <c r="G11" s="234" t="s">
        <v>19</v>
      </c>
      <c r="H11" s="234" t="s">
        <v>3548</v>
      </c>
      <c r="I11" s="234" t="s">
        <v>19</v>
      </c>
      <c r="J11" s="234" t="s">
        <v>3549</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3550</v>
      </c>
      <c r="B12" s="234" t="s">
        <v>3551</v>
      </c>
      <c r="C12" s="234" t="s">
        <v>3552</v>
      </c>
      <c r="D12" s="234" t="s">
        <v>3553</v>
      </c>
      <c r="E12" s="234" t="s">
        <v>19</v>
      </c>
      <c r="F12" s="234" t="s">
        <v>19</v>
      </c>
      <c r="G12" s="234" t="s">
        <v>3554</v>
      </c>
      <c r="H12" s="234" t="s">
        <v>3555</v>
      </c>
      <c r="I12" s="234" t="s">
        <v>19</v>
      </c>
      <c r="J12" s="234" t="s">
        <v>3556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3557</v>
      </c>
      <c r="B13" s="234" t="s">
        <v>3558</v>
      </c>
      <c r="C13" s="234" t="s">
        <v>3559</v>
      </c>
      <c r="D13" s="234" t="s">
        <v>3560</v>
      </c>
      <c r="E13" s="234" t="s">
        <v>19</v>
      </c>
      <c r="F13" s="234" t="s">
        <v>19</v>
      </c>
      <c r="G13" s="234" t="s">
        <v>19</v>
      </c>
      <c r="H13" s="234" t="s">
        <v>3561</v>
      </c>
      <c r="I13" s="234" t="s">
        <v>19</v>
      </c>
      <c r="J13" s="234" t="s">
        <v>3562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3563</v>
      </c>
      <c r="B14" s="234" t="s">
        <v>3564</v>
      </c>
      <c r="C14" s="234" t="s">
        <v>3565</v>
      </c>
      <c r="D14" s="234" t="s">
        <v>3566</v>
      </c>
      <c r="E14" s="234" t="s">
        <v>19</v>
      </c>
      <c r="F14" s="234" t="s">
        <v>3567</v>
      </c>
      <c r="G14" s="234" t="s">
        <v>19</v>
      </c>
      <c r="H14" s="234" t="s">
        <v>3568</v>
      </c>
      <c r="I14" s="234" t="s">
        <v>3569</v>
      </c>
      <c r="J14" s="234" t="s">
        <v>3570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739</v>
      </c>
      <c r="B15" s="233" t="s">
        <v>3571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3572</v>
      </c>
      <c r="B16" s="234" t="s">
        <v>3573</v>
      </c>
      <c r="C16" s="234" t="s">
        <v>3574</v>
      </c>
      <c r="D16" s="234" t="s">
        <v>3566</v>
      </c>
      <c r="E16" s="234" t="s">
        <v>19</v>
      </c>
      <c r="F16" s="234" t="s">
        <v>3575</v>
      </c>
      <c r="G16" s="234" t="s">
        <v>19</v>
      </c>
      <c r="H16" s="234" t="s">
        <v>3576</v>
      </c>
      <c r="I16" s="234" t="s">
        <v>19</v>
      </c>
      <c r="J16" s="234" t="s">
        <v>3577</v>
      </c>
      <c r="K16" s="237">
        <f>IF(COUNTIF(L16:AY16,"&lt;&gt;")=0,"",SUMPRODUCT(((Recommendations[ImplStatus]="Implemented")+(Recommendations[ImplStatus]="Compensated"))*ISNUMBER(MATCH(Recommendations[Id],L16:AY16,0)))/COUNTIF(L16:AY16,"&lt;&gt;"))</f>
        <v>0</v>
      </c>
      <c r="L16" s="240" t="s">
        <v>190</v>
      </c>
      <c r="M16" s="240" t="s">
        <v>200</v>
      </c>
      <c r="N16" s="240" t="s">
        <v>425</v>
      </c>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3578</v>
      </c>
      <c r="B17" s="234" t="s">
        <v>3579</v>
      </c>
      <c r="C17" s="234" t="s">
        <v>3580</v>
      </c>
      <c r="D17" s="234" t="s">
        <v>3581</v>
      </c>
      <c r="E17" s="234" t="s">
        <v>19</v>
      </c>
      <c r="F17" s="234" t="s">
        <v>3575</v>
      </c>
      <c r="G17" s="234" t="s">
        <v>19</v>
      </c>
      <c r="H17" s="234" t="s">
        <v>3582</v>
      </c>
      <c r="I17" s="234" t="s">
        <v>19</v>
      </c>
      <c r="J17" s="234" t="s">
        <v>3583</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3584</v>
      </c>
      <c r="B18" s="234" t="s">
        <v>3585</v>
      </c>
      <c r="C18" s="234" t="s">
        <v>3586</v>
      </c>
      <c r="D18" s="234" t="s">
        <v>19</v>
      </c>
      <c r="E18" s="234" t="s">
        <v>19</v>
      </c>
      <c r="F18" s="234" t="s">
        <v>19</v>
      </c>
      <c r="G18" s="234" t="s">
        <v>19</v>
      </c>
      <c r="H18" s="234" t="s">
        <v>3587</v>
      </c>
      <c r="I18" s="234" t="s">
        <v>19</v>
      </c>
      <c r="J18" s="234" t="s">
        <v>3588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744</v>
      </c>
      <c r="B19" s="233" t="s">
        <v>3589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3590</v>
      </c>
      <c r="B20" s="234" t="s">
        <v>3591</v>
      </c>
      <c r="C20" s="234" t="s">
        <v>3592</v>
      </c>
      <c r="D20" s="234" t="s">
        <v>3593</v>
      </c>
      <c r="E20" s="234" t="s">
        <v>19</v>
      </c>
      <c r="F20" s="234" t="s">
        <v>3594</v>
      </c>
      <c r="G20" s="234" t="s">
        <v>19</v>
      </c>
      <c r="H20" s="234" t="s">
        <v>3595</v>
      </c>
      <c r="I20" s="234" t="s">
        <v>19</v>
      </c>
      <c r="J20" s="234" t="s">
        <v>3596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3597</v>
      </c>
      <c r="B21" s="234" t="s">
        <v>3598</v>
      </c>
      <c r="C21" s="234" t="s">
        <v>3599</v>
      </c>
      <c r="D21" s="234" t="s">
        <v>3600</v>
      </c>
      <c r="E21" s="234" t="s">
        <v>3601</v>
      </c>
      <c r="F21" s="234" t="s">
        <v>19</v>
      </c>
      <c r="G21" s="234" t="s">
        <v>19</v>
      </c>
      <c r="H21" s="234" t="s">
        <v>3602</v>
      </c>
      <c r="I21" s="234" t="s">
        <v>3603</v>
      </c>
      <c r="J21" s="234" t="s">
        <v>3604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3605</v>
      </c>
      <c r="B22" s="234" t="s">
        <v>3606</v>
      </c>
      <c r="C22" s="234" t="s">
        <v>3607</v>
      </c>
      <c r="D22" s="234" t="s">
        <v>3608</v>
      </c>
      <c r="E22" s="234" t="s">
        <v>19</v>
      </c>
      <c r="F22" s="234" t="s">
        <v>3609</v>
      </c>
      <c r="G22" s="234" t="s">
        <v>19</v>
      </c>
      <c r="H22" s="234" t="s">
        <v>3610</v>
      </c>
      <c r="I22" s="234" t="s">
        <v>19</v>
      </c>
      <c r="J22" s="234" t="s">
        <v>3611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3612</v>
      </c>
      <c r="B23" s="234" t="s">
        <v>3613</v>
      </c>
      <c r="C23" s="234" t="s">
        <v>3614</v>
      </c>
      <c r="D23" s="234" t="s">
        <v>3615</v>
      </c>
      <c r="E23" s="234" t="s">
        <v>19</v>
      </c>
      <c r="F23" s="234" t="s">
        <v>19</v>
      </c>
      <c r="G23" s="234" t="s">
        <v>19</v>
      </c>
      <c r="H23" s="234" t="s">
        <v>3616</v>
      </c>
      <c r="I23" s="234" t="s">
        <v>3617</v>
      </c>
      <c r="J23" s="234" t="s">
        <v>3618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3619</v>
      </c>
      <c r="B24" s="234" t="s">
        <v>3620</v>
      </c>
      <c r="C24" s="234" t="s">
        <v>3621</v>
      </c>
      <c r="D24" s="234" t="s">
        <v>3615</v>
      </c>
      <c r="E24" s="234" t="s">
        <v>19</v>
      </c>
      <c r="F24" s="234" t="s">
        <v>3622</v>
      </c>
      <c r="G24" s="234" t="s">
        <v>19</v>
      </c>
      <c r="H24" s="234" t="s">
        <v>3623</v>
      </c>
      <c r="I24" s="234" t="s">
        <v>19</v>
      </c>
      <c r="J24" s="234" t="s">
        <v>3624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748</v>
      </c>
      <c r="B25" s="233" t="s">
        <v>3625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3626</v>
      </c>
      <c r="B26" s="234" t="s">
        <v>3627</v>
      </c>
      <c r="C26" s="234" t="s">
        <v>3628</v>
      </c>
      <c r="D26" s="234" t="s">
        <v>3629</v>
      </c>
      <c r="E26" s="234" t="s">
        <v>19</v>
      </c>
      <c r="F26" s="234" t="s">
        <v>3630</v>
      </c>
      <c r="G26" s="234" t="s">
        <v>19</v>
      </c>
      <c r="H26" s="234" t="s">
        <v>3631</v>
      </c>
      <c r="I26" s="234" t="s">
        <v>19</v>
      </c>
      <c r="J26" s="234" t="s">
        <v>3632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3633</v>
      </c>
      <c r="B27" s="232" t="s">
        <v>3634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754</v>
      </c>
      <c r="B28" s="233" t="s">
        <v>3635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3636</v>
      </c>
      <c r="B29" s="234" t="s">
        <v>3637</v>
      </c>
      <c r="C29" s="234" t="s">
        <v>3638</v>
      </c>
      <c r="D29" s="234" t="s">
        <v>3639</v>
      </c>
      <c r="E29" s="234" t="s">
        <v>3640</v>
      </c>
      <c r="F29" s="234" t="s">
        <v>19</v>
      </c>
      <c r="G29" s="234" t="s">
        <v>19</v>
      </c>
      <c r="H29" s="234" t="s">
        <v>3641</v>
      </c>
      <c r="I29" s="234" t="s">
        <v>19</v>
      </c>
      <c r="J29" s="234" t="s">
        <v>3642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3643</v>
      </c>
      <c r="B30" s="234" t="s">
        <v>3644</v>
      </c>
      <c r="C30" s="234" t="s">
        <v>3509</v>
      </c>
      <c r="D30" s="234" t="s">
        <v>3510</v>
      </c>
      <c r="E30" s="234" t="s">
        <v>19</v>
      </c>
      <c r="F30" s="234" t="s">
        <v>3512</v>
      </c>
      <c r="G30" s="234" t="s">
        <v>19</v>
      </c>
      <c r="H30" s="234" t="s">
        <v>3645</v>
      </c>
      <c r="I30" s="234" t="s">
        <v>19</v>
      </c>
      <c r="J30" s="234" t="s">
        <v>3646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759</v>
      </c>
      <c r="B31" s="233" t="s">
        <v>3647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3648</v>
      </c>
      <c r="B32" s="234" t="s">
        <v>3649</v>
      </c>
      <c r="C32" s="234" t="s">
        <v>3650</v>
      </c>
      <c r="D32" s="234" t="s">
        <v>3651</v>
      </c>
      <c r="E32" s="234" t="s">
        <v>19</v>
      </c>
      <c r="F32" s="234" t="s">
        <v>19</v>
      </c>
      <c r="G32" s="234" t="s">
        <v>3652</v>
      </c>
      <c r="H32" s="234" t="s">
        <v>3653</v>
      </c>
      <c r="I32" s="234" t="s">
        <v>19</v>
      </c>
      <c r="J32" s="234" t="s">
        <v>3654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3655</v>
      </c>
      <c r="B33" s="234" t="s">
        <v>3656</v>
      </c>
      <c r="C33" s="234" t="s">
        <v>3657</v>
      </c>
      <c r="D33" s="234" t="s">
        <v>3658</v>
      </c>
      <c r="E33" s="234" t="s">
        <v>19</v>
      </c>
      <c r="F33" s="234" t="s">
        <v>3659</v>
      </c>
      <c r="G33" s="234" t="s">
        <v>19</v>
      </c>
      <c r="H33" s="234" t="s">
        <v>3660</v>
      </c>
      <c r="I33" s="234" t="s">
        <v>3661</v>
      </c>
      <c r="J33" s="234" t="s">
        <v>3662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3663</v>
      </c>
      <c r="B34" s="234" t="s">
        <v>3664</v>
      </c>
      <c r="C34" s="234" t="s">
        <v>3665</v>
      </c>
      <c r="D34" s="234" t="s">
        <v>3666</v>
      </c>
      <c r="E34" s="234" t="s">
        <v>19</v>
      </c>
      <c r="F34" s="234" t="s">
        <v>19</v>
      </c>
      <c r="G34" s="234" t="s">
        <v>19</v>
      </c>
      <c r="H34" s="234" t="s">
        <v>3667</v>
      </c>
      <c r="I34" s="234" t="s">
        <v>19</v>
      </c>
      <c r="J34" s="234" t="s">
        <v>3668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3669</v>
      </c>
      <c r="B35" s="234" t="s">
        <v>3670</v>
      </c>
      <c r="C35" s="234" t="s">
        <v>3671</v>
      </c>
      <c r="D35" s="234" t="s">
        <v>3672</v>
      </c>
      <c r="E35" s="234" t="s">
        <v>19</v>
      </c>
      <c r="F35" s="234" t="s">
        <v>3673</v>
      </c>
      <c r="G35" s="234" t="s">
        <v>19</v>
      </c>
      <c r="H35" s="234" t="s">
        <v>3674</v>
      </c>
      <c r="I35" s="234" t="s">
        <v>19</v>
      </c>
      <c r="J35" s="234" t="s">
        <v>3675</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3676</v>
      </c>
      <c r="B36" s="234" t="s">
        <v>3677</v>
      </c>
      <c r="C36" s="234" t="s">
        <v>3678</v>
      </c>
      <c r="D36" s="234" t="s">
        <v>3679</v>
      </c>
      <c r="E36" s="234" t="s">
        <v>19</v>
      </c>
      <c r="F36" s="234" t="s">
        <v>19</v>
      </c>
      <c r="G36" s="234" t="s">
        <v>3680</v>
      </c>
      <c r="H36" s="234" t="s">
        <v>3681</v>
      </c>
      <c r="I36" s="234" t="s">
        <v>19</v>
      </c>
      <c r="J36" s="234" t="s">
        <v>3682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3683</v>
      </c>
      <c r="B37" s="234" t="s">
        <v>3684</v>
      </c>
      <c r="C37" s="234" t="s">
        <v>3685</v>
      </c>
      <c r="D37" s="234" t="s">
        <v>3686</v>
      </c>
      <c r="E37" s="234" t="s">
        <v>19</v>
      </c>
      <c r="F37" s="234" t="s">
        <v>3687</v>
      </c>
      <c r="G37" s="234" t="s">
        <v>3688</v>
      </c>
      <c r="H37" s="234" t="s">
        <v>3689</v>
      </c>
      <c r="I37" s="234" t="s">
        <v>19</v>
      </c>
      <c r="J37" s="234" t="s">
        <v>3690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3691</v>
      </c>
      <c r="B38" s="234" t="s">
        <v>3692</v>
      </c>
      <c r="C38" s="234" t="s">
        <v>3693</v>
      </c>
      <c r="D38" s="234" t="s">
        <v>3694</v>
      </c>
      <c r="E38" s="234" t="s">
        <v>19</v>
      </c>
      <c r="F38" s="234" t="s">
        <v>3687</v>
      </c>
      <c r="G38" s="234" t="s">
        <v>3695</v>
      </c>
      <c r="H38" s="234" t="s">
        <v>3696</v>
      </c>
      <c r="I38" s="234" t="s">
        <v>3697</v>
      </c>
      <c r="J38" s="234" t="s">
        <v>3698</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763</v>
      </c>
      <c r="B39" s="233" t="s">
        <v>3699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3700</v>
      </c>
      <c r="B40" s="234" t="s">
        <v>3701</v>
      </c>
      <c r="C40" s="234" t="s">
        <v>3702</v>
      </c>
      <c r="D40" s="234" t="s">
        <v>3703</v>
      </c>
      <c r="E40" s="234" t="s">
        <v>19</v>
      </c>
      <c r="F40" s="234" t="s">
        <v>19</v>
      </c>
      <c r="G40" s="234" t="s">
        <v>19</v>
      </c>
      <c r="H40" s="234" t="s">
        <v>3704</v>
      </c>
      <c r="I40" s="234" t="s">
        <v>3705</v>
      </c>
      <c r="J40" s="234" t="s">
        <v>3706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3707</v>
      </c>
      <c r="B41" s="234" t="s">
        <v>3708</v>
      </c>
      <c r="C41" s="234" t="s">
        <v>3709</v>
      </c>
      <c r="D41" s="234" t="s">
        <v>19</v>
      </c>
      <c r="E41" s="234" t="s">
        <v>19</v>
      </c>
      <c r="F41" s="234" t="s">
        <v>19</v>
      </c>
      <c r="G41" s="234" t="s">
        <v>19</v>
      </c>
      <c r="H41" s="234" t="s">
        <v>3710</v>
      </c>
      <c r="I41" s="234" t="s">
        <v>19</v>
      </c>
      <c r="J41" s="234" t="s">
        <v>3711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3712</v>
      </c>
      <c r="B42" s="232" t="s">
        <v>3713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786</v>
      </c>
      <c r="B43" s="233" t="s">
        <v>3714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3715</v>
      </c>
      <c r="B44" s="234" t="s">
        <v>3716</v>
      </c>
      <c r="C44" s="234" t="s">
        <v>3717</v>
      </c>
      <c r="D44" s="234" t="s">
        <v>3718</v>
      </c>
      <c r="E44" s="234" t="s">
        <v>3504</v>
      </c>
      <c r="F44" s="234" t="s">
        <v>19</v>
      </c>
      <c r="G44" s="234" t="s">
        <v>19</v>
      </c>
      <c r="H44" s="234" t="s">
        <v>3719</v>
      </c>
      <c r="I44" s="234" t="s">
        <v>19</v>
      </c>
      <c r="J44" s="234" t="s">
        <v>3720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3721</v>
      </c>
      <c r="B45" s="234" t="s">
        <v>3722</v>
      </c>
      <c r="C45" s="234" t="s">
        <v>3723</v>
      </c>
      <c r="D45" s="234" t="s">
        <v>3510</v>
      </c>
      <c r="E45" s="234" t="s">
        <v>19</v>
      </c>
      <c r="F45" s="234" t="s">
        <v>3512</v>
      </c>
      <c r="G45" s="234" t="s">
        <v>19</v>
      </c>
      <c r="H45" s="234" t="s">
        <v>3724</v>
      </c>
      <c r="I45" s="234" t="s">
        <v>19</v>
      </c>
      <c r="J45" s="234" t="s">
        <v>3725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792</v>
      </c>
      <c r="B46" s="233" t="s">
        <v>3726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3727</v>
      </c>
      <c r="B47" s="234" t="s">
        <v>3728</v>
      </c>
      <c r="C47" s="234" t="s">
        <v>3729</v>
      </c>
      <c r="D47" s="234" t="s">
        <v>3730</v>
      </c>
      <c r="E47" s="234" t="s">
        <v>19</v>
      </c>
      <c r="F47" s="234" t="s">
        <v>3731</v>
      </c>
      <c r="G47" s="234" t="s">
        <v>3732</v>
      </c>
      <c r="H47" s="234" t="s">
        <v>3733</v>
      </c>
      <c r="I47" s="234" t="s">
        <v>3734</v>
      </c>
      <c r="J47" s="234" t="s">
        <v>3735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796</v>
      </c>
      <c r="B48" s="233" t="s">
        <v>3736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3737</v>
      </c>
      <c r="B49" s="234" t="s">
        <v>3738</v>
      </c>
      <c r="C49" s="234" t="s">
        <v>3739</v>
      </c>
      <c r="D49" s="234" t="s">
        <v>3740</v>
      </c>
      <c r="E49" s="234" t="s">
        <v>3741</v>
      </c>
      <c r="F49" s="234" t="s">
        <v>19</v>
      </c>
      <c r="G49" s="234" t="s">
        <v>19</v>
      </c>
      <c r="H49" s="234" t="s">
        <v>3742</v>
      </c>
      <c r="I49" s="234" t="s">
        <v>3743</v>
      </c>
      <c r="J49" s="234" t="s">
        <v>3744</v>
      </c>
      <c r="K49" s="237">
        <f>IF(COUNTIF(L49:AY49,"&lt;&gt;")=0,"",SUMPRODUCT(((Recommendations[ImplStatus]="Implemented")+(Recommendations[ImplStatus]="Compensated"))*ISNUMBER(MATCH(Recommendations[Id],L49:AY49,0)))/COUNTIF(L49:AY49,"&lt;&gt;"))</f>
        <v>0</v>
      </c>
      <c r="L49" s="240" t="s">
        <v>290</v>
      </c>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3745</v>
      </c>
      <c r="B50" s="234" t="s">
        <v>3746</v>
      </c>
      <c r="C50" s="234" t="s">
        <v>3747</v>
      </c>
      <c r="D50" s="234" t="s">
        <v>19</v>
      </c>
      <c r="E50" s="234" t="s">
        <v>3748</v>
      </c>
      <c r="F50" s="234" t="s">
        <v>3749</v>
      </c>
      <c r="G50" s="234" t="s">
        <v>19</v>
      </c>
      <c r="H50" s="234" t="s">
        <v>3742</v>
      </c>
      <c r="I50" s="234" t="s">
        <v>3750</v>
      </c>
      <c r="J50" s="234" t="s">
        <v>3751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3752</v>
      </c>
      <c r="B51" s="234" t="s">
        <v>3753</v>
      </c>
      <c r="C51" s="234" t="s">
        <v>3754</v>
      </c>
      <c r="D51" s="234" t="s">
        <v>19</v>
      </c>
      <c r="E51" s="234" t="s">
        <v>19</v>
      </c>
      <c r="F51" s="234" t="s">
        <v>3755</v>
      </c>
      <c r="G51" s="234" t="s">
        <v>19</v>
      </c>
      <c r="H51" s="234" t="s">
        <v>3742</v>
      </c>
      <c r="I51" s="234" t="s">
        <v>3756</v>
      </c>
      <c r="J51" s="234" t="s">
        <v>3757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3758</v>
      </c>
      <c r="B52" s="234" t="s">
        <v>3759</v>
      </c>
      <c r="C52" s="234" t="s">
        <v>3760</v>
      </c>
      <c r="D52" s="234" t="s">
        <v>19</v>
      </c>
      <c r="E52" s="234" t="s">
        <v>19</v>
      </c>
      <c r="F52" s="234" t="s">
        <v>3761</v>
      </c>
      <c r="G52" s="234" t="s">
        <v>19</v>
      </c>
      <c r="H52" s="234" t="s">
        <v>3742</v>
      </c>
      <c r="I52" s="234" t="s">
        <v>3762</v>
      </c>
      <c r="J52" s="234" t="s">
        <v>3763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3764</v>
      </c>
      <c r="B53" s="234" t="s">
        <v>3765</v>
      </c>
      <c r="C53" s="234" t="s">
        <v>3766</v>
      </c>
      <c r="D53" s="234" t="s">
        <v>3767</v>
      </c>
      <c r="E53" s="234" t="s">
        <v>3768</v>
      </c>
      <c r="F53" s="234" t="s">
        <v>19</v>
      </c>
      <c r="G53" s="234" t="s">
        <v>19</v>
      </c>
      <c r="H53" s="234" t="s">
        <v>3769</v>
      </c>
      <c r="I53" s="234" t="s">
        <v>19</v>
      </c>
      <c r="J53" s="234" t="s">
        <v>3770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3771</v>
      </c>
      <c r="B54" s="234" t="s">
        <v>3772</v>
      </c>
      <c r="C54" s="234" t="s">
        <v>3766</v>
      </c>
      <c r="D54" s="234" t="s">
        <v>3767</v>
      </c>
      <c r="E54" s="234" t="s">
        <v>19</v>
      </c>
      <c r="F54" s="234" t="s">
        <v>19</v>
      </c>
      <c r="G54" s="234" t="s">
        <v>19</v>
      </c>
      <c r="H54" s="234" t="s">
        <v>3773</v>
      </c>
      <c r="I54" s="234" t="s">
        <v>3774</v>
      </c>
      <c r="J54" s="234" t="s">
        <v>3775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800</v>
      </c>
      <c r="B55" s="233" t="s">
        <v>3776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3777</v>
      </c>
      <c r="B56" s="234" t="s">
        <v>3778</v>
      </c>
      <c r="C56" s="234" t="s">
        <v>3779</v>
      </c>
      <c r="D56" s="234" t="s">
        <v>3780</v>
      </c>
      <c r="E56" s="234" t="s">
        <v>3781</v>
      </c>
      <c r="F56" s="234" t="s">
        <v>19</v>
      </c>
      <c r="G56" s="234" t="s">
        <v>3782</v>
      </c>
      <c r="H56" s="234" t="s">
        <v>19</v>
      </c>
      <c r="I56" s="234" t="s">
        <v>19</v>
      </c>
      <c r="J56" s="234" t="s">
        <v>3783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3784</v>
      </c>
      <c r="B57" s="234" t="s">
        <v>3785</v>
      </c>
      <c r="C57" s="234" t="s">
        <v>3786</v>
      </c>
      <c r="D57" s="234" t="s">
        <v>3787</v>
      </c>
      <c r="E57" s="234" t="s">
        <v>3788</v>
      </c>
      <c r="F57" s="234" t="s">
        <v>19</v>
      </c>
      <c r="G57" s="234" t="s">
        <v>3789</v>
      </c>
      <c r="H57" s="234" t="s">
        <v>3790</v>
      </c>
      <c r="I57" s="234" t="s">
        <v>19</v>
      </c>
      <c r="J57" s="234" t="s">
        <v>3791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804</v>
      </c>
      <c r="B58" s="233" t="s">
        <v>3792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3793</v>
      </c>
      <c r="B59" s="234" t="s">
        <v>3794</v>
      </c>
      <c r="C59" s="234" t="s">
        <v>3795</v>
      </c>
      <c r="D59" s="234" t="s">
        <v>3796</v>
      </c>
      <c r="E59" s="234" t="s">
        <v>19</v>
      </c>
      <c r="F59" s="234" t="s">
        <v>19</v>
      </c>
      <c r="G59" s="234" t="s">
        <v>3797</v>
      </c>
      <c r="H59" s="234" t="s">
        <v>3798</v>
      </c>
      <c r="I59" s="234" t="s">
        <v>3799</v>
      </c>
      <c r="J59" s="234" t="s">
        <v>3800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3801</v>
      </c>
      <c r="B60" s="234" t="s">
        <v>3802</v>
      </c>
      <c r="C60" s="234" t="s">
        <v>3803</v>
      </c>
      <c r="D60" s="234" t="s">
        <v>19</v>
      </c>
      <c r="E60" s="234" t="s">
        <v>3804</v>
      </c>
      <c r="F60" s="234" t="s">
        <v>3805</v>
      </c>
      <c r="G60" s="234" t="s">
        <v>19</v>
      </c>
      <c r="H60" s="234" t="s">
        <v>3806</v>
      </c>
      <c r="I60" s="234" t="s">
        <v>3807</v>
      </c>
      <c r="J60" s="234" t="s">
        <v>3808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3809</v>
      </c>
      <c r="B61" s="234" t="s">
        <v>3810</v>
      </c>
      <c r="C61" s="234" t="s">
        <v>3811</v>
      </c>
      <c r="D61" s="234" t="s">
        <v>19</v>
      </c>
      <c r="E61" s="234" t="s">
        <v>19</v>
      </c>
      <c r="F61" s="234" t="s">
        <v>19</v>
      </c>
      <c r="G61" s="234" t="s">
        <v>3812</v>
      </c>
      <c r="H61" s="234" t="s">
        <v>3813</v>
      </c>
      <c r="I61" s="234" t="s">
        <v>3814</v>
      </c>
      <c r="J61" s="234" t="s">
        <v>3815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3816</v>
      </c>
      <c r="B62" s="234" t="s">
        <v>3817</v>
      </c>
      <c r="C62" s="234" t="s">
        <v>3818</v>
      </c>
      <c r="D62" s="234" t="s">
        <v>3819</v>
      </c>
      <c r="E62" s="234" t="s">
        <v>19</v>
      </c>
      <c r="F62" s="234" t="s">
        <v>19</v>
      </c>
      <c r="G62" s="234" t="s">
        <v>19</v>
      </c>
      <c r="H62" s="234" t="s">
        <v>3820</v>
      </c>
      <c r="I62" s="234" t="s">
        <v>3821</v>
      </c>
      <c r="J62" s="234" t="s">
        <v>3822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808</v>
      </c>
      <c r="B63" s="233" t="s">
        <v>3823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3824</v>
      </c>
      <c r="B64" s="234" t="s">
        <v>3825</v>
      </c>
      <c r="C64" s="234" t="s">
        <v>3826</v>
      </c>
      <c r="D64" s="234" t="s">
        <v>3827</v>
      </c>
      <c r="E64" s="234" t="s">
        <v>19</v>
      </c>
      <c r="F64" s="234" t="s">
        <v>19</v>
      </c>
      <c r="G64" s="234" t="s">
        <v>3828</v>
      </c>
      <c r="H64" s="234" t="s">
        <v>3829</v>
      </c>
      <c r="I64" s="234" t="s">
        <v>3830</v>
      </c>
      <c r="J64" s="234" t="s">
        <v>3831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3832</v>
      </c>
      <c r="B65" s="234" t="s">
        <v>3833</v>
      </c>
      <c r="C65" s="234" t="s">
        <v>3834</v>
      </c>
      <c r="D65" s="234" t="s">
        <v>3835</v>
      </c>
      <c r="E65" s="234" t="s">
        <v>19</v>
      </c>
      <c r="F65" s="234" t="s">
        <v>19</v>
      </c>
      <c r="G65" s="234" t="s">
        <v>19</v>
      </c>
      <c r="H65" s="234" t="s">
        <v>3836</v>
      </c>
      <c r="I65" s="234" t="s">
        <v>3837</v>
      </c>
      <c r="J65" s="234" t="s">
        <v>3838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3839</v>
      </c>
      <c r="B66" s="234" t="s">
        <v>3840</v>
      </c>
      <c r="C66" s="234" t="s">
        <v>3841</v>
      </c>
      <c r="D66" s="234" t="s">
        <v>3842</v>
      </c>
      <c r="E66" s="234" t="s">
        <v>19</v>
      </c>
      <c r="F66" s="234" t="s">
        <v>19</v>
      </c>
      <c r="G66" s="234" t="s">
        <v>19</v>
      </c>
      <c r="H66" s="234" t="s">
        <v>3843</v>
      </c>
      <c r="I66" s="234" t="s">
        <v>3844</v>
      </c>
      <c r="J66" s="234" t="s">
        <v>3845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3846</v>
      </c>
      <c r="B67" s="234" t="s">
        <v>3847</v>
      </c>
      <c r="C67" s="234" t="s">
        <v>3848</v>
      </c>
      <c r="D67" s="234" t="s">
        <v>3849</v>
      </c>
      <c r="E67" s="234" t="s">
        <v>19</v>
      </c>
      <c r="F67" s="234" t="s">
        <v>19</v>
      </c>
      <c r="G67" s="234" t="s">
        <v>19</v>
      </c>
      <c r="H67" s="234" t="s">
        <v>3850</v>
      </c>
      <c r="I67" s="234" t="s">
        <v>19</v>
      </c>
      <c r="J67" s="234" t="s">
        <v>3851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3852</v>
      </c>
      <c r="B68" s="234" t="s">
        <v>3853</v>
      </c>
      <c r="C68" s="234" t="s">
        <v>3854</v>
      </c>
      <c r="D68" s="234" t="s">
        <v>19</v>
      </c>
      <c r="E68" s="234" t="s">
        <v>19</v>
      </c>
      <c r="F68" s="234" t="s">
        <v>19</v>
      </c>
      <c r="G68" s="234" t="s">
        <v>19</v>
      </c>
      <c r="H68" s="234" t="s">
        <v>3855</v>
      </c>
      <c r="I68" s="234" t="s">
        <v>19</v>
      </c>
      <c r="J68" s="234" t="s">
        <v>3856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812</v>
      </c>
      <c r="B69" s="233" t="s">
        <v>3857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3858</v>
      </c>
      <c r="B70" s="234" t="s">
        <v>3859</v>
      </c>
      <c r="C70" s="234" t="s">
        <v>3860</v>
      </c>
      <c r="D70" s="234" t="s">
        <v>19</v>
      </c>
      <c r="E70" s="234" t="s">
        <v>19</v>
      </c>
      <c r="F70" s="234" t="s">
        <v>19</v>
      </c>
      <c r="G70" s="234" t="s">
        <v>3861</v>
      </c>
      <c r="H70" s="234" t="s">
        <v>3862</v>
      </c>
      <c r="I70" s="234" t="s">
        <v>19</v>
      </c>
      <c r="J70" s="234" t="s">
        <v>3863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3864</v>
      </c>
      <c r="B71" s="234" t="s">
        <v>3865</v>
      </c>
      <c r="C71" s="234" t="s">
        <v>3866</v>
      </c>
      <c r="D71" s="234" t="s">
        <v>19</v>
      </c>
      <c r="E71" s="234" t="s">
        <v>19</v>
      </c>
      <c r="F71" s="234" t="s">
        <v>19</v>
      </c>
      <c r="G71" s="234" t="s">
        <v>19</v>
      </c>
      <c r="H71" s="234" t="s">
        <v>3867</v>
      </c>
      <c r="I71" s="234" t="s">
        <v>19</v>
      </c>
      <c r="J71" s="234" t="s">
        <v>3868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3869</v>
      </c>
      <c r="B72" s="234" t="s">
        <v>3870</v>
      </c>
      <c r="C72" s="234" t="s">
        <v>3871</v>
      </c>
      <c r="D72" s="234" t="s">
        <v>3872</v>
      </c>
      <c r="E72" s="234" t="s">
        <v>3873</v>
      </c>
      <c r="F72" s="234" t="s">
        <v>19</v>
      </c>
      <c r="G72" s="234" t="s">
        <v>19</v>
      </c>
      <c r="H72" s="234" t="s">
        <v>3874</v>
      </c>
      <c r="I72" s="234" t="s">
        <v>19</v>
      </c>
      <c r="J72" s="234" t="s">
        <v>3875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3876</v>
      </c>
      <c r="B73" s="234" t="s">
        <v>3877</v>
      </c>
      <c r="C73" s="234" t="s">
        <v>3878</v>
      </c>
      <c r="D73" s="234" t="s">
        <v>3879</v>
      </c>
      <c r="E73" s="234" t="s">
        <v>3873</v>
      </c>
      <c r="F73" s="234" t="s">
        <v>19</v>
      </c>
      <c r="G73" s="234" t="s">
        <v>3880</v>
      </c>
      <c r="H73" s="234" t="s">
        <v>3881</v>
      </c>
      <c r="I73" s="234" t="s">
        <v>19</v>
      </c>
      <c r="J73" s="234" t="s">
        <v>3882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3883</v>
      </c>
      <c r="B74" s="234" t="s">
        <v>3884</v>
      </c>
      <c r="C74" s="234" t="s">
        <v>3885</v>
      </c>
      <c r="D74" s="234" t="s">
        <v>3879</v>
      </c>
      <c r="E74" s="234" t="s">
        <v>3886</v>
      </c>
      <c r="F74" s="234" t="s">
        <v>19</v>
      </c>
      <c r="G74" s="234" t="s">
        <v>3887</v>
      </c>
      <c r="H74" s="234" t="s">
        <v>3888</v>
      </c>
      <c r="I74" s="234" t="s">
        <v>3889</v>
      </c>
      <c r="J74" s="234" t="s">
        <v>3890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3891</v>
      </c>
      <c r="B75" s="234" t="s">
        <v>3892</v>
      </c>
      <c r="C75" s="234" t="s">
        <v>3893</v>
      </c>
      <c r="D75" s="234" t="s">
        <v>3894</v>
      </c>
      <c r="E75" s="234" t="s">
        <v>3886</v>
      </c>
      <c r="F75" s="234" t="s">
        <v>3895</v>
      </c>
      <c r="G75" s="234" t="s">
        <v>3896</v>
      </c>
      <c r="H75" s="234" t="s">
        <v>3897</v>
      </c>
      <c r="I75" s="234" t="s">
        <v>3898</v>
      </c>
      <c r="J75" s="234" t="s">
        <v>3899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3900</v>
      </c>
      <c r="B76" s="234" t="s">
        <v>3901</v>
      </c>
      <c r="C76" s="234" t="s">
        <v>3902</v>
      </c>
      <c r="D76" s="234" t="s">
        <v>3903</v>
      </c>
      <c r="E76" s="234" t="s">
        <v>19</v>
      </c>
      <c r="F76" s="234" t="s">
        <v>19</v>
      </c>
      <c r="G76" s="234" t="s">
        <v>19</v>
      </c>
      <c r="H76" s="234" t="s">
        <v>3904</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3905</v>
      </c>
      <c r="B77" s="234" t="s">
        <v>3906</v>
      </c>
      <c r="C77" s="234" t="s">
        <v>3907</v>
      </c>
      <c r="D77" s="234" t="s">
        <v>19</v>
      </c>
      <c r="E77" s="234" t="s">
        <v>19</v>
      </c>
      <c r="F77" s="234" t="s">
        <v>19</v>
      </c>
      <c r="G77" s="234" t="s">
        <v>3908</v>
      </c>
      <c r="H77" s="234" t="s">
        <v>3909</v>
      </c>
      <c r="I77" s="234" t="s">
        <v>19</v>
      </c>
      <c r="J77" s="234" t="s">
        <v>3910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3911</v>
      </c>
      <c r="B78" s="234" t="s">
        <v>3912</v>
      </c>
      <c r="C78" s="234" t="s">
        <v>3913</v>
      </c>
      <c r="D78" s="234" t="s">
        <v>19</v>
      </c>
      <c r="E78" s="234" t="s">
        <v>19</v>
      </c>
      <c r="F78" s="234" t="s">
        <v>19</v>
      </c>
      <c r="G78" s="234" t="s">
        <v>3914</v>
      </c>
      <c r="H78" s="234" t="s">
        <v>3915</v>
      </c>
      <c r="I78" s="234" t="s">
        <v>3916</v>
      </c>
      <c r="J78" s="234" t="s">
        <v>3917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3918</v>
      </c>
      <c r="B79" s="232" t="s">
        <v>3919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846</v>
      </c>
      <c r="B80" s="233" t="s">
        <v>3920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3921</v>
      </c>
      <c r="B81" s="234" t="s">
        <v>3922</v>
      </c>
      <c r="C81" s="234" t="s">
        <v>3923</v>
      </c>
      <c r="D81" s="234" t="s">
        <v>3718</v>
      </c>
      <c r="E81" s="234" t="s">
        <v>3924</v>
      </c>
      <c r="F81" s="234" t="s">
        <v>19</v>
      </c>
      <c r="G81" s="234" t="s">
        <v>19</v>
      </c>
      <c r="H81" s="234" t="s">
        <v>3925</v>
      </c>
      <c r="I81" s="234" t="s">
        <v>19</v>
      </c>
      <c r="J81" s="234" t="s">
        <v>3926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3927</v>
      </c>
      <c r="B82" s="234" t="s">
        <v>3928</v>
      </c>
      <c r="C82" s="234" t="s">
        <v>3509</v>
      </c>
      <c r="D82" s="234" t="s">
        <v>3510</v>
      </c>
      <c r="E82" s="234" t="s">
        <v>19</v>
      </c>
      <c r="F82" s="234" t="s">
        <v>3512</v>
      </c>
      <c r="G82" s="234" t="s">
        <v>19</v>
      </c>
      <c r="H82" s="234" t="s">
        <v>3929</v>
      </c>
      <c r="I82" s="234" t="s">
        <v>19</v>
      </c>
      <c r="J82" s="234" t="s">
        <v>3930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851</v>
      </c>
      <c r="B83" s="233" t="s">
        <v>3931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3932</v>
      </c>
      <c r="B84" s="234" t="s">
        <v>3933</v>
      </c>
      <c r="C84" s="234" t="s">
        <v>3934</v>
      </c>
      <c r="D84" s="234" t="s">
        <v>3935</v>
      </c>
      <c r="E84" s="234" t="s">
        <v>19</v>
      </c>
      <c r="F84" s="234" t="s">
        <v>3936</v>
      </c>
      <c r="G84" s="234" t="s">
        <v>3937</v>
      </c>
      <c r="H84" s="234" t="s">
        <v>3938</v>
      </c>
      <c r="I84" s="234" t="s">
        <v>3939</v>
      </c>
      <c r="J84" s="234" t="s">
        <v>3940</v>
      </c>
      <c r="K84" s="237">
        <f>IF(COUNTIF(L84:AY84,"&lt;&gt;")=0,"",SUMPRODUCT(((Recommendations[ImplStatus]="Implemented")+(Recommendations[ImplStatus]="Compensated"))*ISNUMBER(MATCH(Recommendations[Id],L84:AY84,0)))/COUNTIF(L84:AY84,"&lt;&gt;"))</f>
        <v>0</v>
      </c>
      <c r="L84" s="240" t="s">
        <v>23</v>
      </c>
      <c r="M84" s="240" t="s">
        <v>150</v>
      </c>
      <c r="N84" s="240" t="s">
        <v>160</v>
      </c>
      <c r="O84" s="240" t="s">
        <v>165</v>
      </c>
      <c r="P84" s="240" t="s">
        <v>170</v>
      </c>
      <c r="Q84" s="240" t="s">
        <v>175</v>
      </c>
      <c r="R84" s="240" t="s">
        <v>180</v>
      </c>
      <c r="S84" s="240" t="s">
        <v>185</v>
      </c>
      <c r="T84" s="240" t="s">
        <v>205</v>
      </c>
      <c r="U84" s="240" t="s">
        <v>210</v>
      </c>
      <c r="V84" s="240" t="s">
        <v>330</v>
      </c>
      <c r="W84" s="240" t="s">
        <v>335</v>
      </c>
      <c r="X84" s="240" t="s">
        <v>340</v>
      </c>
      <c r="Y84" s="240" t="s">
        <v>345</v>
      </c>
      <c r="Z84" s="240" t="s">
        <v>360</v>
      </c>
      <c r="AA84" s="240" t="s">
        <v>415</v>
      </c>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3941</v>
      </c>
      <c r="B85" s="234" t="s">
        <v>3942</v>
      </c>
      <c r="C85" s="234" t="s">
        <v>3943</v>
      </c>
      <c r="D85" s="234" t="s">
        <v>3944</v>
      </c>
      <c r="E85" s="234" t="s">
        <v>19</v>
      </c>
      <c r="F85" s="234" t="s">
        <v>19</v>
      </c>
      <c r="G85" s="234" t="s">
        <v>19</v>
      </c>
      <c r="H85" s="234" t="s">
        <v>3945</v>
      </c>
      <c r="I85" s="234" t="s">
        <v>3946</v>
      </c>
      <c r="J85" s="234" t="s">
        <v>3947</v>
      </c>
      <c r="K85" s="237">
        <f>IF(COUNTIF(L85:AY85,"&lt;&gt;")=0,"",SUMPRODUCT(((Recommendations[ImplStatus]="Implemented")+(Recommendations[ImplStatus]="Compensated"))*ISNUMBER(MATCH(Recommendations[Id],L85:AY85,0)))/COUNTIF(L85:AY85,"&lt;&gt;"))</f>
        <v>0</v>
      </c>
      <c r="L85" s="240" t="s">
        <v>185</v>
      </c>
      <c r="M85" s="240" t="s">
        <v>430</v>
      </c>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3948</v>
      </c>
      <c r="B86" s="234" t="s">
        <v>3949</v>
      </c>
      <c r="C86" s="234" t="s">
        <v>3950</v>
      </c>
      <c r="D86" s="234" t="s">
        <v>3951</v>
      </c>
      <c r="E86" s="234" t="s">
        <v>19</v>
      </c>
      <c r="F86" s="234" t="s">
        <v>19</v>
      </c>
      <c r="G86" s="234" t="s">
        <v>3952</v>
      </c>
      <c r="H86" s="234" t="s">
        <v>3953</v>
      </c>
      <c r="I86" s="234" t="s">
        <v>19</v>
      </c>
      <c r="J86" s="234" t="s">
        <v>3954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3955</v>
      </c>
      <c r="B87" s="234" t="s">
        <v>3956</v>
      </c>
      <c r="C87" s="234" t="s">
        <v>3957</v>
      </c>
      <c r="D87" s="234" t="s">
        <v>3958</v>
      </c>
      <c r="E87" s="234" t="s">
        <v>19</v>
      </c>
      <c r="F87" s="234" t="s">
        <v>3959</v>
      </c>
      <c r="G87" s="234" t="s">
        <v>19</v>
      </c>
      <c r="H87" s="234" t="s">
        <v>3960</v>
      </c>
      <c r="I87" s="234" t="s">
        <v>3961</v>
      </c>
      <c r="J87" s="234" t="s">
        <v>3962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3963</v>
      </c>
      <c r="B88" s="232" t="s">
        <v>3964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898</v>
      </c>
      <c r="B89" s="233" t="s">
        <v>3965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3966</v>
      </c>
      <c r="B90" s="234" t="s">
        <v>3967</v>
      </c>
      <c r="C90" s="234" t="s">
        <v>3968</v>
      </c>
      <c r="D90" s="234" t="s">
        <v>3718</v>
      </c>
      <c r="E90" s="234" t="s">
        <v>3504</v>
      </c>
      <c r="F90" s="234" t="s">
        <v>19</v>
      </c>
      <c r="G90" s="234" t="s">
        <v>19</v>
      </c>
      <c r="H90" s="234" t="s">
        <v>3969</v>
      </c>
      <c r="I90" s="234" t="s">
        <v>19</v>
      </c>
      <c r="J90" s="234" t="s">
        <v>3970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3971</v>
      </c>
      <c r="B91" s="234" t="s">
        <v>3972</v>
      </c>
      <c r="C91" s="234" t="s">
        <v>3973</v>
      </c>
      <c r="D91" s="234" t="s">
        <v>3510</v>
      </c>
      <c r="E91" s="234" t="s">
        <v>19</v>
      </c>
      <c r="F91" s="234" t="s">
        <v>3512</v>
      </c>
      <c r="G91" s="234" t="s">
        <v>19</v>
      </c>
      <c r="H91" s="234" t="s">
        <v>3974</v>
      </c>
      <c r="I91" s="234" t="s">
        <v>19</v>
      </c>
      <c r="J91" s="234" t="s">
        <v>3975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902</v>
      </c>
      <c r="B92" s="233" t="s">
        <v>3976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3977</v>
      </c>
      <c r="B93" s="234" t="s">
        <v>3978</v>
      </c>
      <c r="C93" s="234" t="s">
        <v>3979</v>
      </c>
      <c r="D93" s="234" t="s">
        <v>3980</v>
      </c>
      <c r="E93" s="234" t="s">
        <v>3981</v>
      </c>
      <c r="F93" s="234" t="s">
        <v>19</v>
      </c>
      <c r="G93" s="234" t="s">
        <v>19</v>
      </c>
      <c r="H93" s="234" t="s">
        <v>3982</v>
      </c>
      <c r="I93" s="234" t="s">
        <v>19</v>
      </c>
      <c r="J93" s="234" t="s">
        <v>3983</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3984</v>
      </c>
      <c r="B94" s="234" t="s">
        <v>3985</v>
      </c>
      <c r="C94" s="234" t="s">
        <v>3986</v>
      </c>
      <c r="D94" s="234" t="s">
        <v>3987</v>
      </c>
      <c r="E94" s="234" t="s">
        <v>19</v>
      </c>
      <c r="F94" s="234" t="s">
        <v>3988</v>
      </c>
      <c r="G94" s="234" t="s">
        <v>19</v>
      </c>
      <c r="H94" s="234" t="s">
        <v>3989</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3990</v>
      </c>
      <c r="B95" s="234" t="s">
        <v>3991</v>
      </c>
      <c r="C95" s="234" t="s">
        <v>3992</v>
      </c>
      <c r="D95" s="234" t="s">
        <v>3993</v>
      </c>
      <c r="E95" s="234" t="s">
        <v>19</v>
      </c>
      <c r="F95" s="234" t="s">
        <v>19</v>
      </c>
      <c r="G95" s="234" t="s">
        <v>19</v>
      </c>
      <c r="H95" s="234" t="s">
        <v>3994</v>
      </c>
      <c r="I95" s="234" t="s">
        <v>3995</v>
      </c>
      <c r="J95" s="234" t="s">
        <v>3996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3997</v>
      </c>
      <c r="B96" s="234" t="s">
        <v>3998</v>
      </c>
      <c r="C96" s="234" t="s">
        <v>3999</v>
      </c>
      <c r="D96" s="234" t="s">
        <v>19</v>
      </c>
      <c r="E96" s="234" t="s">
        <v>19</v>
      </c>
      <c r="F96" s="234" t="s">
        <v>19</v>
      </c>
      <c r="G96" s="234" t="s">
        <v>19</v>
      </c>
      <c r="H96" s="234" t="s">
        <v>4000</v>
      </c>
      <c r="I96" s="234" t="s">
        <v>3946</v>
      </c>
      <c r="J96" s="234" t="s">
        <v>4001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906</v>
      </c>
      <c r="B97" s="233" t="s">
        <v>4002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4003</v>
      </c>
      <c r="B98" s="234" t="s">
        <v>4004</v>
      </c>
      <c r="C98" s="234" t="s">
        <v>4005</v>
      </c>
      <c r="D98" s="234" t="s">
        <v>4006</v>
      </c>
      <c r="E98" s="234" t="s">
        <v>19</v>
      </c>
      <c r="F98" s="234" t="s">
        <v>19</v>
      </c>
      <c r="G98" s="234" t="s">
        <v>19</v>
      </c>
      <c r="H98" s="234" t="s">
        <v>4007</v>
      </c>
      <c r="I98" s="234" t="s">
        <v>19</v>
      </c>
      <c r="J98" s="234" t="s">
        <v>4008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4009</v>
      </c>
      <c r="B99" s="234" t="s">
        <v>4010</v>
      </c>
      <c r="C99" s="234" t="s">
        <v>4011</v>
      </c>
      <c r="D99" s="234" t="s">
        <v>4012</v>
      </c>
      <c r="E99" s="234" t="s">
        <v>4013</v>
      </c>
      <c r="F99" s="234" t="s">
        <v>19</v>
      </c>
      <c r="G99" s="234" t="s">
        <v>19</v>
      </c>
      <c r="H99" s="234" t="s">
        <v>4014</v>
      </c>
      <c r="I99" s="234" t="s">
        <v>19</v>
      </c>
      <c r="J99" s="234" t="s">
        <v>4015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4016</v>
      </c>
      <c r="B100" s="234" t="s">
        <v>4017</v>
      </c>
      <c r="C100" s="234" t="s">
        <v>4018</v>
      </c>
      <c r="D100" s="234" t="s">
        <v>19</v>
      </c>
      <c r="E100" s="234" t="s">
        <v>19</v>
      </c>
      <c r="F100" s="234" t="s">
        <v>19</v>
      </c>
      <c r="G100" s="234" t="s">
        <v>19</v>
      </c>
      <c r="H100" s="234" t="s">
        <v>4019</v>
      </c>
      <c r="I100" s="234" t="s">
        <v>4020</v>
      </c>
      <c r="J100" s="234" t="s">
        <v>4021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4022</v>
      </c>
      <c r="B101" s="234" t="s">
        <v>4023</v>
      </c>
      <c r="C101" s="234" t="s">
        <v>4024</v>
      </c>
      <c r="D101" s="234" t="s">
        <v>19</v>
      </c>
      <c r="E101" s="234" t="s">
        <v>19</v>
      </c>
      <c r="F101" s="234" t="s">
        <v>19</v>
      </c>
      <c r="G101" s="234" t="s">
        <v>19</v>
      </c>
      <c r="H101" s="234" t="s">
        <v>4025</v>
      </c>
      <c r="I101" s="234" t="s">
        <v>3946</v>
      </c>
      <c r="J101" s="234" t="s">
        <v>4026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4027</v>
      </c>
      <c r="B102" s="234" t="s">
        <v>4028</v>
      </c>
      <c r="C102" s="234" t="s">
        <v>4029</v>
      </c>
      <c r="D102" s="234" t="s">
        <v>4030</v>
      </c>
      <c r="E102" s="234" t="s">
        <v>19</v>
      </c>
      <c r="F102" s="234" t="s">
        <v>19</v>
      </c>
      <c r="G102" s="234" t="s">
        <v>19</v>
      </c>
      <c r="H102" s="234" t="s">
        <v>4031</v>
      </c>
      <c r="I102" s="234" t="s">
        <v>19</v>
      </c>
      <c r="J102" s="234" t="s">
        <v>4032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4033</v>
      </c>
      <c r="B103" s="234" t="s">
        <v>4034</v>
      </c>
      <c r="C103" s="234" t="s">
        <v>4035</v>
      </c>
      <c r="D103" s="234" t="s">
        <v>4030</v>
      </c>
      <c r="E103" s="234" t="s">
        <v>19</v>
      </c>
      <c r="F103" s="234" t="s">
        <v>4036</v>
      </c>
      <c r="G103" s="234" t="s">
        <v>19</v>
      </c>
      <c r="H103" s="234" t="s">
        <v>4037</v>
      </c>
      <c r="I103" s="234" t="s">
        <v>4038</v>
      </c>
      <c r="J103" s="234" t="s">
        <v>4039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910</v>
      </c>
      <c r="B104" s="233" t="s">
        <v>4040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4041</v>
      </c>
      <c r="B105" s="234" t="s">
        <v>4042</v>
      </c>
      <c r="C105" s="234" t="s">
        <v>4043</v>
      </c>
      <c r="D105" s="234" t="s">
        <v>4044</v>
      </c>
      <c r="E105" s="234" t="s">
        <v>4045</v>
      </c>
      <c r="F105" s="234" t="s">
        <v>19</v>
      </c>
      <c r="G105" s="234" t="s">
        <v>19</v>
      </c>
      <c r="H105" s="234" t="s">
        <v>4046</v>
      </c>
      <c r="I105" s="234" t="s">
        <v>4047</v>
      </c>
      <c r="J105" s="234" t="s">
        <v>4048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4049</v>
      </c>
      <c r="B106" s="232" t="s">
        <v>4050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924</v>
      </c>
      <c r="B107" s="233" t="s">
        <v>4051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4052</v>
      </c>
      <c r="B108" s="234" t="s">
        <v>4053</v>
      </c>
      <c r="C108" s="234" t="s">
        <v>4054</v>
      </c>
      <c r="D108" s="234" t="s">
        <v>3718</v>
      </c>
      <c r="E108" s="234" t="s">
        <v>3504</v>
      </c>
      <c r="F108" s="234" t="s">
        <v>19</v>
      </c>
      <c r="G108" s="234" t="s">
        <v>19</v>
      </c>
      <c r="H108" s="234" t="s">
        <v>4055</v>
      </c>
      <c r="I108" s="234" t="s">
        <v>19</v>
      </c>
      <c r="J108" s="234" t="s">
        <v>4056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4057</v>
      </c>
      <c r="B109" s="234" t="s">
        <v>4058</v>
      </c>
      <c r="C109" s="234" t="s">
        <v>4059</v>
      </c>
      <c r="D109" s="234" t="s">
        <v>3510</v>
      </c>
      <c r="E109" s="234" t="s">
        <v>19</v>
      </c>
      <c r="F109" s="234" t="s">
        <v>3512</v>
      </c>
      <c r="G109" s="234" t="s">
        <v>19</v>
      </c>
      <c r="H109" s="234" t="s">
        <v>4060</v>
      </c>
      <c r="I109" s="234" t="s">
        <v>19</v>
      </c>
      <c r="J109" s="234" t="s">
        <v>4061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928</v>
      </c>
      <c r="B110" s="233" t="s">
        <v>4062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4063</v>
      </c>
      <c r="B111" s="234" t="s">
        <v>4064</v>
      </c>
      <c r="C111" s="234" t="s">
        <v>4065</v>
      </c>
      <c r="D111" s="234" t="s">
        <v>4066</v>
      </c>
      <c r="E111" s="234" t="s">
        <v>19</v>
      </c>
      <c r="F111" s="234" t="s">
        <v>4067</v>
      </c>
      <c r="G111" s="234" t="s">
        <v>19</v>
      </c>
      <c r="H111" s="234" t="s">
        <v>4068</v>
      </c>
      <c r="I111" s="234" t="s">
        <v>4069</v>
      </c>
      <c r="J111" s="234" t="s">
        <v>4070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4071</v>
      </c>
      <c r="B112" s="234" t="s">
        <v>4072</v>
      </c>
      <c r="C112" s="234" t="s">
        <v>4073</v>
      </c>
      <c r="D112" s="234" t="s">
        <v>4074</v>
      </c>
      <c r="E112" s="234" t="s">
        <v>19</v>
      </c>
      <c r="F112" s="234" t="s">
        <v>19</v>
      </c>
      <c r="G112" s="234" t="s">
        <v>19</v>
      </c>
      <c r="H112" s="234" t="s">
        <v>4075</v>
      </c>
      <c r="I112" s="234" t="s">
        <v>19</v>
      </c>
      <c r="J112" s="234" t="s">
        <v>4076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4077</v>
      </c>
      <c r="B113" s="234" t="s">
        <v>4078</v>
      </c>
      <c r="C113" s="234" t="s">
        <v>4079</v>
      </c>
      <c r="D113" s="234" t="s">
        <v>4080</v>
      </c>
      <c r="E113" s="234" t="s">
        <v>19</v>
      </c>
      <c r="F113" s="234" t="s">
        <v>19</v>
      </c>
      <c r="G113" s="234" t="s">
        <v>19</v>
      </c>
      <c r="H113" s="234" t="s">
        <v>4081</v>
      </c>
      <c r="I113" s="234" t="s">
        <v>4082</v>
      </c>
      <c r="J113" s="234" t="s">
        <v>4083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4084</v>
      </c>
      <c r="B114" s="234" t="s">
        <v>4085</v>
      </c>
      <c r="C114" s="234" t="s">
        <v>4086</v>
      </c>
      <c r="D114" s="234" t="s">
        <v>4087</v>
      </c>
      <c r="E114" s="234" t="s">
        <v>19</v>
      </c>
      <c r="F114" s="234" t="s">
        <v>19</v>
      </c>
      <c r="G114" s="234" t="s">
        <v>4088</v>
      </c>
      <c r="H114" s="234" t="s">
        <v>4089</v>
      </c>
      <c r="I114" s="234" t="s">
        <v>4090</v>
      </c>
      <c r="J114" s="234" t="s">
        <v>4091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4092</v>
      </c>
      <c r="B115" s="234" t="s">
        <v>4093</v>
      </c>
      <c r="C115" s="234" t="s">
        <v>4094</v>
      </c>
      <c r="D115" s="234" t="s">
        <v>4095</v>
      </c>
      <c r="E115" s="234" t="s">
        <v>19</v>
      </c>
      <c r="F115" s="234" t="s">
        <v>4096</v>
      </c>
      <c r="G115" s="234" t="s">
        <v>19</v>
      </c>
      <c r="H115" s="234" t="s">
        <v>4097</v>
      </c>
      <c r="I115" s="234" t="s">
        <v>4097</v>
      </c>
      <c r="J115" s="234" t="s">
        <v>4098</v>
      </c>
      <c r="K115" s="237">
        <f>IF(COUNTIF(L115:AY115,"&lt;&gt;")=0,"",SUMPRODUCT(((Recommendations[ImplStatus]="Implemented")+(Recommendations[ImplStatus]="Compensated"))*ISNUMBER(MATCH(Recommendations[Id],L115:AY115,0)))/COUNTIF(L115:AY115,"&lt;&gt;"))</f>
        <v>0</v>
      </c>
      <c r="L115" s="240" t="s">
        <v>230</v>
      </c>
      <c r="M115" s="240" t="s">
        <v>285</v>
      </c>
      <c r="N115" s="240" t="s">
        <v>305</v>
      </c>
      <c r="O115" s="240" t="s">
        <v>400</v>
      </c>
      <c r="P115" s="240" t="s">
        <v>405</v>
      </c>
      <c r="Q115" s="240" t="s">
        <v>410</v>
      </c>
      <c r="R115" s="240" t="s">
        <v>415</v>
      </c>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932</v>
      </c>
      <c r="B116" s="233" t="s">
        <v>4099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4100</v>
      </c>
      <c r="B117" s="234" t="s">
        <v>4101</v>
      </c>
      <c r="C117" s="234" t="s">
        <v>4102</v>
      </c>
      <c r="D117" s="234" t="s">
        <v>4103</v>
      </c>
      <c r="E117" s="234" t="s">
        <v>19</v>
      </c>
      <c r="F117" s="234" t="s">
        <v>4104</v>
      </c>
      <c r="G117" s="234" t="s">
        <v>4105</v>
      </c>
      <c r="H117" s="234" t="s">
        <v>4106</v>
      </c>
      <c r="I117" s="234" t="s">
        <v>4107</v>
      </c>
      <c r="J117" s="234" t="s">
        <v>4108</v>
      </c>
      <c r="K117" s="237">
        <f>IF(COUNTIF(L117:AY117,"&lt;&gt;")=0,"",SUMPRODUCT(((Recommendations[ImplStatus]="Implemented")+(Recommendations[ImplStatus]="Compensated"))*ISNUMBER(MATCH(Recommendations[Id],L117:AY117,0)))/COUNTIF(L117:AY117,"&lt;&gt;"))</f>
        <v>0</v>
      </c>
      <c r="L117" s="240" t="s">
        <v>375</v>
      </c>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4109</v>
      </c>
      <c r="B118" s="234" t="s">
        <v>4110</v>
      </c>
      <c r="C118" s="234" t="s">
        <v>4111</v>
      </c>
      <c r="D118" s="234" t="s">
        <v>4112</v>
      </c>
      <c r="E118" s="234" t="s">
        <v>19</v>
      </c>
      <c r="F118" s="234" t="s">
        <v>19</v>
      </c>
      <c r="G118" s="234" t="s">
        <v>19</v>
      </c>
      <c r="H118" s="234" t="s">
        <v>4113</v>
      </c>
      <c r="I118" s="234" t="s">
        <v>3946</v>
      </c>
      <c r="J118" s="234" t="s">
        <v>4114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4115</v>
      </c>
      <c r="B119" s="234" t="s">
        <v>4116</v>
      </c>
      <c r="C119" s="234" t="s">
        <v>4117</v>
      </c>
      <c r="D119" s="234" t="s">
        <v>4118</v>
      </c>
      <c r="E119" s="234" t="s">
        <v>19</v>
      </c>
      <c r="F119" s="234" t="s">
        <v>4119</v>
      </c>
      <c r="G119" s="234" t="s">
        <v>19</v>
      </c>
      <c r="H119" s="234" t="s">
        <v>4120</v>
      </c>
      <c r="I119" s="234" t="s">
        <v>4121</v>
      </c>
      <c r="J119" s="234" t="s">
        <v>4122</v>
      </c>
      <c r="K119" s="237">
        <f>IF(COUNTIF(L119:AY119,"&lt;&gt;")=0,"",SUMPRODUCT(((Recommendations[ImplStatus]="Implemented")+(Recommendations[ImplStatus]="Compensated"))*ISNUMBER(MATCH(Recommendations[Id],L119:AY119,0)))/COUNTIF(L119:AY119,"&lt;&gt;"))</f>
        <v>0</v>
      </c>
      <c r="L119" s="240" t="s">
        <v>59</v>
      </c>
      <c r="M119" s="240" t="s">
        <v>350</v>
      </c>
      <c r="N119" s="240" t="s">
        <v>355</v>
      </c>
      <c r="O119" s="240" t="s">
        <v>370</v>
      </c>
      <c r="P119" s="240" t="s">
        <v>380</v>
      </c>
      <c r="Q119" s="240" t="s">
        <v>420</v>
      </c>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936</v>
      </c>
      <c r="B120" s="233" t="s">
        <v>4123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4124</v>
      </c>
      <c r="B121" s="234" t="s">
        <v>4125</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4126</v>
      </c>
      <c r="B122" s="234" t="s">
        <v>4127</v>
      </c>
      <c r="C122" s="234" t="s">
        <v>4128</v>
      </c>
      <c r="D122" s="234" t="s">
        <v>4129</v>
      </c>
      <c r="E122" s="234" t="s">
        <v>19</v>
      </c>
      <c r="F122" s="234" t="s">
        <v>4130</v>
      </c>
      <c r="G122" s="234" t="s">
        <v>19</v>
      </c>
      <c r="H122" s="234" t="s">
        <v>4131</v>
      </c>
      <c r="I122" s="234" t="s">
        <v>4132</v>
      </c>
      <c r="J122" s="234" t="s">
        <v>4133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4134</v>
      </c>
      <c r="B123" s="234" t="s">
        <v>4135</v>
      </c>
      <c r="C123" s="234" t="s">
        <v>4136</v>
      </c>
      <c r="D123" s="234" t="s">
        <v>4137</v>
      </c>
      <c r="E123" s="234" t="s">
        <v>19</v>
      </c>
      <c r="F123" s="234" t="s">
        <v>4138</v>
      </c>
      <c r="G123" s="234" t="s">
        <v>19</v>
      </c>
      <c r="H123" s="234" t="s">
        <v>4139</v>
      </c>
      <c r="I123" s="234" t="s">
        <v>19</v>
      </c>
      <c r="J123" s="234" t="s">
        <v>4140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940</v>
      </c>
      <c r="B124" s="233" t="s">
        <v>4141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4142</v>
      </c>
      <c r="B125" s="234" t="s">
        <v>4143</v>
      </c>
      <c r="C125" s="234" t="s">
        <v>4144</v>
      </c>
      <c r="D125" s="234" t="s">
        <v>4145</v>
      </c>
      <c r="E125" s="234" t="s">
        <v>19</v>
      </c>
      <c r="F125" s="234" t="s">
        <v>19</v>
      </c>
      <c r="G125" s="234" t="s">
        <v>19</v>
      </c>
      <c r="H125" s="234" t="s">
        <v>4146</v>
      </c>
      <c r="I125" s="234" t="s">
        <v>19</v>
      </c>
      <c r="J125" s="234" t="s">
        <v>4147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4148</v>
      </c>
      <c r="B126" s="234" t="s">
        <v>4149</v>
      </c>
      <c r="C126" s="234" t="s">
        <v>4150</v>
      </c>
      <c r="D126" s="234" t="s">
        <v>4151</v>
      </c>
      <c r="E126" s="234" t="s">
        <v>19</v>
      </c>
      <c r="F126" s="234" t="s">
        <v>4152</v>
      </c>
      <c r="G126" s="234" t="s">
        <v>19</v>
      </c>
      <c r="H126" s="234" t="s">
        <v>4153</v>
      </c>
      <c r="I126" s="234" t="s">
        <v>4154</v>
      </c>
      <c r="J126" s="234" t="s">
        <v>4155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4156</v>
      </c>
      <c r="B127" s="234" t="s">
        <v>4157</v>
      </c>
      <c r="C127" s="234" t="s">
        <v>4158</v>
      </c>
      <c r="D127" s="234" t="s">
        <v>4159</v>
      </c>
      <c r="E127" s="234" t="s">
        <v>4160</v>
      </c>
      <c r="F127" s="234" t="s">
        <v>19</v>
      </c>
      <c r="G127" s="234" t="s">
        <v>19</v>
      </c>
      <c r="H127" s="234" t="s">
        <v>4161</v>
      </c>
      <c r="I127" s="234" t="s">
        <v>19</v>
      </c>
      <c r="J127" s="234" t="s">
        <v>4162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4163</v>
      </c>
      <c r="B128" s="234" t="s">
        <v>4164</v>
      </c>
      <c r="C128" s="234" t="s">
        <v>4165</v>
      </c>
      <c r="D128" s="234" t="s">
        <v>19</v>
      </c>
      <c r="E128" s="234" t="s">
        <v>19</v>
      </c>
      <c r="F128" s="234" t="s">
        <v>19</v>
      </c>
      <c r="G128" s="234" t="s">
        <v>19</v>
      </c>
      <c r="H128" s="234" t="s">
        <v>4166</v>
      </c>
      <c r="I128" s="234" t="s">
        <v>4167</v>
      </c>
      <c r="J128" s="234" t="s">
        <v>4168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4169</v>
      </c>
      <c r="B129" s="234" t="s">
        <v>4170</v>
      </c>
      <c r="C129" s="234" t="s">
        <v>4171</v>
      </c>
      <c r="D129" s="234" t="s">
        <v>19</v>
      </c>
      <c r="E129" s="234" t="s">
        <v>4172</v>
      </c>
      <c r="F129" s="234" t="s">
        <v>19</v>
      </c>
      <c r="G129" s="234" t="s">
        <v>19</v>
      </c>
      <c r="H129" s="234" t="s">
        <v>4173</v>
      </c>
      <c r="I129" s="234" t="s">
        <v>19</v>
      </c>
      <c r="J129" s="234" t="s">
        <v>4174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4175</v>
      </c>
      <c r="B130" s="234" t="s">
        <v>4176</v>
      </c>
      <c r="C130" s="234" t="s">
        <v>4177</v>
      </c>
      <c r="D130" s="234" t="s">
        <v>19</v>
      </c>
      <c r="E130" s="234" t="s">
        <v>19</v>
      </c>
      <c r="F130" s="234" t="s">
        <v>19</v>
      </c>
      <c r="G130" s="234" t="s">
        <v>19</v>
      </c>
      <c r="H130" s="234" t="s">
        <v>4178</v>
      </c>
      <c r="I130" s="234" t="s">
        <v>19</v>
      </c>
      <c r="J130" s="234" t="s">
        <v>4179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4180</v>
      </c>
      <c r="B131" s="232" t="s">
        <v>4181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958</v>
      </c>
      <c r="B132" s="233" t="s">
        <v>4182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4183</v>
      </c>
      <c r="B133" s="234" t="s">
        <v>4184</v>
      </c>
      <c r="C133" s="234" t="s">
        <v>4185</v>
      </c>
      <c r="D133" s="234" t="s">
        <v>3718</v>
      </c>
      <c r="E133" s="234" t="s">
        <v>3504</v>
      </c>
      <c r="F133" s="234" t="s">
        <v>19</v>
      </c>
      <c r="G133" s="234" t="s">
        <v>19</v>
      </c>
      <c r="H133" s="234" t="s">
        <v>4186</v>
      </c>
      <c r="I133" s="234" t="s">
        <v>19</v>
      </c>
      <c r="J133" s="234" t="s">
        <v>4187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4188</v>
      </c>
      <c r="B134" s="234" t="s">
        <v>4189</v>
      </c>
      <c r="C134" s="234" t="s">
        <v>3723</v>
      </c>
      <c r="D134" s="234" t="s">
        <v>3510</v>
      </c>
      <c r="E134" s="234" t="s">
        <v>19</v>
      </c>
      <c r="F134" s="234" t="s">
        <v>3512</v>
      </c>
      <c r="G134" s="234" t="s">
        <v>19</v>
      </c>
      <c r="H134" s="234" t="s">
        <v>4190</v>
      </c>
      <c r="I134" s="234" t="s">
        <v>19</v>
      </c>
      <c r="J134" s="234" t="s">
        <v>4191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962</v>
      </c>
      <c r="B135" s="233" t="s">
        <v>4192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4193</v>
      </c>
      <c r="B136" s="234" t="s">
        <v>4194</v>
      </c>
      <c r="C136" s="234" t="s">
        <v>4195</v>
      </c>
      <c r="D136" s="234" t="s">
        <v>4196</v>
      </c>
      <c r="E136" s="234" t="s">
        <v>4197</v>
      </c>
      <c r="F136" s="234" t="s">
        <v>4198</v>
      </c>
      <c r="G136" s="234" t="s">
        <v>19</v>
      </c>
      <c r="H136" s="234" t="s">
        <v>4199</v>
      </c>
      <c r="I136" s="234" t="s">
        <v>19</v>
      </c>
      <c r="J136" s="234" t="s">
        <v>4200</v>
      </c>
      <c r="K136" s="237">
        <f>IF(COUNTIF(L136:AY136,"&lt;&gt;")=0,"",SUMPRODUCT(((Recommendations[ImplStatus]="Implemented")+(Recommendations[ImplStatus]="Compensated"))*ISNUMBER(MATCH(Recommendations[Id],L136:AY136,0)))/COUNTIF(L136:AY136,"&lt;&gt;"))</f>
        <v>0</v>
      </c>
      <c r="L136" s="240" t="s">
        <v>139</v>
      </c>
      <c r="M136" s="240" t="s">
        <v>240</v>
      </c>
      <c r="N136" s="240" t="s">
        <v>245</v>
      </c>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4201</v>
      </c>
      <c r="B137" s="234" t="s">
        <v>4202</v>
      </c>
      <c r="C137" s="234" t="s">
        <v>4203</v>
      </c>
      <c r="D137" s="234" t="s">
        <v>4204</v>
      </c>
      <c r="E137" s="234" t="s">
        <v>19</v>
      </c>
      <c r="F137" s="234" t="s">
        <v>19</v>
      </c>
      <c r="G137" s="234" t="s">
        <v>19</v>
      </c>
      <c r="H137" s="234" t="s">
        <v>4205</v>
      </c>
      <c r="I137" s="234" t="s">
        <v>19</v>
      </c>
      <c r="J137" s="234" t="s">
        <v>4206</v>
      </c>
      <c r="K137" s="237">
        <f>IF(COUNTIF(L137:AY137,"&lt;&gt;")=0,"",SUMPRODUCT(((Recommendations[ImplStatus]="Implemented")+(Recommendations[ImplStatus]="Compensated"))*ISNUMBER(MATCH(Recommendations[Id],L137:AY137,0)))/COUNTIF(L137:AY137,"&lt;&gt;"))</f>
        <v>0</v>
      </c>
      <c r="L137" s="240" t="s">
        <v>385</v>
      </c>
      <c r="M137" s="240" t="s">
        <v>395</v>
      </c>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4207</v>
      </c>
      <c r="B138" s="234" t="s">
        <v>4208</v>
      </c>
      <c r="C138" s="234" t="s">
        <v>4209</v>
      </c>
      <c r="D138" s="234" t="s">
        <v>19</v>
      </c>
      <c r="E138" s="234" t="s">
        <v>19</v>
      </c>
      <c r="F138" s="234" t="s">
        <v>19</v>
      </c>
      <c r="G138" s="234" t="s">
        <v>19</v>
      </c>
      <c r="H138" s="234" t="s">
        <v>4210</v>
      </c>
      <c r="I138" s="234" t="s">
        <v>19</v>
      </c>
      <c r="J138" s="234" t="s">
        <v>4211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4212</v>
      </c>
      <c r="B139" s="234" t="s">
        <v>4213</v>
      </c>
      <c r="C139" s="234" t="s">
        <v>4214</v>
      </c>
      <c r="D139" s="234" t="s">
        <v>4215</v>
      </c>
      <c r="E139" s="234" t="s">
        <v>19</v>
      </c>
      <c r="F139" s="234" t="s">
        <v>19</v>
      </c>
      <c r="G139" s="234" t="s">
        <v>19</v>
      </c>
      <c r="H139" s="234" t="s">
        <v>4216</v>
      </c>
      <c r="I139" s="234" t="s">
        <v>4217</v>
      </c>
      <c r="J139" s="234" t="s">
        <v>4218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4219</v>
      </c>
      <c r="B140" s="234" t="s">
        <v>4220</v>
      </c>
      <c r="C140" s="234" t="s">
        <v>4221</v>
      </c>
      <c r="D140" s="234" t="s">
        <v>4222</v>
      </c>
      <c r="E140" s="234" t="s">
        <v>19</v>
      </c>
      <c r="F140" s="234" t="s">
        <v>19</v>
      </c>
      <c r="G140" s="234" t="s">
        <v>19</v>
      </c>
      <c r="H140" s="234" t="s">
        <v>4223</v>
      </c>
      <c r="I140" s="234" t="s">
        <v>3946</v>
      </c>
      <c r="J140" s="234" t="s">
        <v>4224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4225</v>
      </c>
      <c r="B141" s="234" t="s">
        <v>4226</v>
      </c>
      <c r="C141" s="234" t="s">
        <v>4227</v>
      </c>
      <c r="D141" s="234" t="s">
        <v>19</v>
      </c>
      <c r="E141" s="234" t="s">
        <v>4228</v>
      </c>
      <c r="F141" s="234" t="s">
        <v>19</v>
      </c>
      <c r="G141" s="234" t="s">
        <v>19</v>
      </c>
      <c r="H141" s="234" t="s">
        <v>4229</v>
      </c>
      <c r="I141" s="234" t="s">
        <v>3946</v>
      </c>
      <c r="J141" s="234" t="s">
        <v>4230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4231</v>
      </c>
      <c r="B142" s="234" t="s">
        <v>4232</v>
      </c>
      <c r="C142" s="234" t="s">
        <v>4233</v>
      </c>
      <c r="D142" s="234" t="s">
        <v>4234</v>
      </c>
      <c r="E142" s="234" t="s">
        <v>4228</v>
      </c>
      <c r="F142" s="234" t="s">
        <v>19</v>
      </c>
      <c r="G142" s="234" t="s">
        <v>19</v>
      </c>
      <c r="H142" s="234" t="s">
        <v>4235</v>
      </c>
      <c r="I142" s="234" t="s">
        <v>4236</v>
      </c>
      <c r="J142" s="234" t="s">
        <v>4237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966</v>
      </c>
      <c r="B143" s="233" t="s">
        <v>4238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4239</v>
      </c>
      <c r="B144" s="234" t="s">
        <v>4240</v>
      </c>
      <c r="C144" s="234" t="s">
        <v>4241</v>
      </c>
      <c r="D144" s="234" t="s">
        <v>19</v>
      </c>
      <c r="E144" s="234" t="s">
        <v>19</v>
      </c>
      <c r="F144" s="234" t="s">
        <v>19</v>
      </c>
      <c r="G144" s="234" t="s">
        <v>19</v>
      </c>
      <c r="H144" s="234" t="s">
        <v>4242</v>
      </c>
      <c r="I144" s="234" t="s">
        <v>19</v>
      </c>
      <c r="J144" s="234" t="s">
        <v>4243</v>
      </c>
      <c r="K144" s="237">
        <f>IF(COUNTIF(L144:AY144,"&lt;&gt;")=0,"",SUMPRODUCT(((Recommendations[ImplStatus]="Implemented")+(Recommendations[ImplStatus]="Compensated"))*ISNUMBER(MATCH(Recommendations[Id],L144:AY144,0)))/COUNTIF(L144:AY144,"&lt;&gt;"))</f>
        <v>0</v>
      </c>
      <c r="L144" s="240" t="s">
        <v>64</v>
      </c>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4244</v>
      </c>
      <c r="B145" s="234" t="s">
        <v>4245</v>
      </c>
      <c r="C145" s="234" t="s">
        <v>4246</v>
      </c>
      <c r="D145" s="234" t="s">
        <v>19</v>
      </c>
      <c r="E145" s="234" t="s">
        <v>19</v>
      </c>
      <c r="F145" s="234" t="s">
        <v>19</v>
      </c>
      <c r="G145" s="234" t="s">
        <v>19</v>
      </c>
      <c r="H145" s="234" t="s">
        <v>4247</v>
      </c>
      <c r="I145" s="234" t="s">
        <v>19</v>
      </c>
      <c r="J145" s="234" t="s">
        <v>4248</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4249</v>
      </c>
      <c r="B146" s="234" t="s">
        <v>4250</v>
      </c>
      <c r="C146" s="234" t="s">
        <v>4251</v>
      </c>
      <c r="D146" s="234" t="s">
        <v>4252</v>
      </c>
      <c r="E146" s="234" t="s">
        <v>19</v>
      </c>
      <c r="F146" s="234" t="s">
        <v>19</v>
      </c>
      <c r="G146" s="234" t="s">
        <v>19</v>
      </c>
      <c r="H146" s="234" t="s">
        <v>4253</v>
      </c>
      <c r="I146" s="234" t="s">
        <v>19</v>
      </c>
      <c r="J146" s="234" t="s">
        <v>4254</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4255</v>
      </c>
      <c r="B147" s="232" t="s">
        <v>4256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988</v>
      </c>
      <c r="B148" s="233" t="s">
        <v>4257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4258</v>
      </c>
      <c r="B149" s="234" t="s">
        <v>4259</v>
      </c>
      <c r="C149" s="234" t="s">
        <v>4260</v>
      </c>
      <c r="D149" s="234" t="s">
        <v>3718</v>
      </c>
      <c r="E149" s="234" t="s">
        <v>3504</v>
      </c>
      <c r="F149" s="234" t="s">
        <v>19</v>
      </c>
      <c r="G149" s="234" t="s">
        <v>19</v>
      </c>
      <c r="H149" s="234" t="s">
        <v>4261</v>
      </c>
      <c r="I149" s="234" t="s">
        <v>19</v>
      </c>
      <c r="J149" s="234" t="s">
        <v>4262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4263</v>
      </c>
      <c r="B150" s="234" t="s">
        <v>4264</v>
      </c>
      <c r="C150" s="234" t="s">
        <v>3509</v>
      </c>
      <c r="D150" s="234" t="s">
        <v>3510</v>
      </c>
      <c r="E150" s="234" t="s">
        <v>19</v>
      </c>
      <c r="F150" s="234" t="s">
        <v>3512</v>
      </c>
      <c r="G150" s="234" t="s">
        <v>19</v>
      </c>
      <c r="H150" s="234" t="s">
        <v>4265</v>
      </c>
      <c r="I150" s="234" t="s">
        <v>19</v>
      </c>
      <c r="J150" s="234" t="s">
        <v>4266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992</v>
      </c>
      <c r="B151" s="233" t="s">
        <v>4267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4268</v>
      </c>
      <c r="B152" s="234" t="s">
        <v>4269</v>
      </c>
      <c r="C152" s="234" t="s">
        <v>4270</v>
      </c>
      <c r="D152" s="234" t="s">
        <v>19</v>
      </c>
      <c r="E152" s="234" t="s">
        <v>19</v>
      </c>
      <c r="F152" s="234" t="s">
        <v>19</v>
      </c>
      <c r="G152" s="234" t="s">
        <v>19</v>
      </c>
      <c r="H152" s="234" t="s">
        <v>4271</v>
      </c>
      <c r="I152" s="234" t="s">
        <v>4272</v>
      </c>
      <c r="J152" s="234" t="s">
        <v>4273</v>
      </c>
      <c r="K152" s="237">
        <f>IF(COUNTIF(L152:AY152,"&lt;&gt;")=0,"",SUMPRODUCT(((Recommendations[ImplStatus]="Implemented")+(Recommendations[ImplStatus]="Compensated"))*ISNUMBER(MATCH(Recommendations[Id],L152:AY152,0)))/COUNTIF(L152:AY152,"&lt;&gt;"))</f>
        <v>0</v>
      </c>
      <c r="L152" s="240" t="s">
        <v>34</v>
      </c>
      <c r="M152" s="240" t="s">
        <v>390</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4274</v>
      </c>
      <c r="B153" s="234" t="s">
        <v>4275</v>
      </c>
      <c r="C153" s="234" t="s">
        <v>4276</v>
      </c>
      <c r="D153" s="234" t="s">
        <v>4277</v>
      </c>
      <c r="E153" s="234" t="s">
        <v>19</v>
      </c>
      <c r="F153" s="234" t="s">
        <v>4278</v>
      </c>
      <c r="G153" s="234" t="s">
        <v>19</v>
      </c>
      <c r="H153" s="234" t="s">
        <v>4279</v>
      </c>
      <c r="I153" s="234" t="s">
        <v>4280</v>
      </c>
      <c r="J153" s="234" t="s">
        <v>4281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4282</v>
      </c>
      <c r="B154" s="234" t="s">
        <v>4283</v>
      </c>
      <c r="C154" s="234" t="s">
        <v>4284</v>
      </c>
      <c r="D154" s="234" t="s">
        <v>19</v>
      </c>
      <c r="E154" s="234" t="s">
        <v>19</v>
      </c>
      <c r="F154" s="234" t="s">
        <v>4285</v>
      </c>
      <c r="G154" s="234" t="s">
        <v>19</v>
      </c>
      <c r="H154" s="234" t="s">
        <v>4286</v>
      </c>
      <c r="I154" s="234" t="s">
        <v>19</v>
      </c>
      <c r="J154" s="234" t="s">
        <v>4287</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4288</v>
      </c>
      <c r="B155" s="234" t="s">
        <v>4289</v>
      </c>
      <c r="C155" s="234" t="s">
        <v>4290</v>
      </c>
      <c r="D155" s="234" t="s">
        <v>19</v>
      </c>
      <c r="E155" s="234" t="s">
        <v>19</v>
      </c>
      <c r="F155" s="234" t="s">
        <v>19</v>
      </c>
      <c r="G155" s="234" t="s">
        <v>19</v>
      </c>
      <c r="H155" s="234" t="s">
        <v>4291</v>
      </c>
      <c r="I155" s="234" t="s">
        <v>4292</v>
      </c>
      <c r="J155" s="234" t="s">
        <v>4293</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4294</v>
      </c>
      <c r="B156" s="234" t="s">
        <v>4295</v>
      </c>
      <c r="C156" s="234" t="s">
        <v>4296</v>
      </c>
      <c r="D156" s="234" t="s">
        <v>19</v>
      </c>
      <c r="E156" s="234" t="s">
        <v>19</v>
      </c>
      <c r="F156" s="234" t="s">
        <v>19</v>
      </c>
      <c r="G156" s="234" t="s">
        <v>19</v>
      </c>
      <c r="H156" s="234" t="s">
        <v>4297</v>
      </c>
      <c r="I156" s="234" t="s">
        <v>19</v>
      </c>
      <c r="J156" s="234" t="s">
        <v>4298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4299</v>
      </c>
      <c r="B157" s="234" t="s">
        <v>4300</v>
      </c>
      <c r="C157" s="234" t="s">
        <v>4301</v>
      </c>
      <c r="D157" s="234" t="s">
        <v>4302</v>
      </c>
      <c r="E157" s="234" t="s">
        <v>19</v>
      </c>
      <c r="F157" s="234" t="s">
        <v>19</v>
      </c>
      <c r="G157" s="234" t="s">
        <v>19</v>
      </c>
      <c r="H157" s="234" t="s">
        <v>4303</v>
      </c>
      <c r="I157" s="234" t="s">
        <v>19</v>
      </c>
      <c r="J157" s="234" t="s">
        <v>4304</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4305</v>
      </c>
      <c r="B158" s="234" t="s">
        <v>4306</v>
      </c>
      <c r="C158" s="234" t="s">
        <v>4307</v>
      </c>
      <c r="D158" s="234" t="s">
        <v>4308</v>
      </c>
      <c r="E158" s="234" t="s">
        <v>19</v>
      </c>
      <c r="F158" s="234" t="s">
        <v>19</v>
      </c>
      <c r="G158" s="234" t="s">
        <v>19</v>
      </c>
      <c r="H158" s="234" t="s">
        <v>19</v>
      </c>
      <c r="I158" s="234" t="s">
        <v>19</v>
      </c>
      <c r="J158" s="234" t="s">
        <v>4309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4310</v>
      </c>
      <c r="B159" s="234" t="s">
        <v>4311</v>
      </c>
      <c r="C159" s="234" t="s">
        <v>4312</v>
      </c>
      <c r="D159" s="234" t="s">
        <v>4313</v>
      </c>
      <c r="E159" s="234" t="s">
        <v>19</v>
      </c>
      <c r="F159" s="234" t="s">
        <v>4314</v>
      </c>
      <c r="G159" s="234" t="s">
        <v>19</v>
      </c>
      <c r="H159" s="234" t="s">
        <v>4315</v>
      </c>
      <c r="I159" s="234" t="s">
        <v>4316</v>
      </c>
      <c r="J159" s="234" t="s">
        <v>4317</v>
      </c>
      <c r="K159" s="237">
        <f>IF(COUNTIF(L159:AY159,"&lt;&gt;")=0,"",SUMPRODUCT(((Recommendations[ImplStatus]="Implemented")+(Recommendations[ImplStatus]="Compensated"))*ISNUMBER(MATCH(Recommendations[Id],L159:AY159,0)))/COUNTIF(L159:AY159,"&lt;&gt;"))</f>
        <v>0</v>
      </c>
      <c r="L159" s="240" t="s">
        <v>13</v>
      </c>
      <c r="M159" s="240" t="s">
        <v>235</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996</v>
      </c>
      <c r="B160" s="233" t="s">
        <v>4318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4319</v>
      </c>
      <c r="B161" s="234" t="s">
        <v>4320</v>
      </c>
      <c r="C161" s="234" t="s">
        <v>4321</v>
      </c>
      <c r="D161" s="234" t="s">
        <v>4322</v>
      </c>
      <c r="E161" s="234" t="s">
        <v>19</v>
      </c>
      <c r="F161" s="234" t="s">
        <v>19</v>
      </c>
      <c r="G161" s="234" t="s">
        <v>4323</v>
      </c>
      <c r="H161" s="234" t="s">
        <v>4324</v>
      </c>
      <c r="I161" s="234" t="s">
        <v>4325</v>
      </c>
      <c r="J161" s="234" t="s">
        <v>4326</v>
      </c>
      <c r="K161" s="237">
        <f>IF(COUNTIF(L161:AY161,"&lt;&gt;")=0,"",SUMPRODUCT(((Recommendations[ImplStatus]="Implemented")+(Recommendations[ImplStatus]="Compensated"))*ISNUMBER(MATCH(Recommendations[Id],L161:AY161,0)))/COUNTIF(L161:AY161,"&lt;&gt;"))</f>
        <v>0</v>
      </c>
      <c r="L161" s="240" t="s">
        <v>29</v>
      </c>
      <c r="M161" s="240" t="s">
        <v>144</v>
      </c>
      <c r="N161" s="240" t="s">
        <v>260</v>
      </c>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4327</v>
      </c>
      <c r="B162" s="234" t="s">
        <v>4328</v>
      </c>
      <c r="C162" s="234" t="s">
        <v>4329</v>
      </c>
      <c r="D162" s="234" t="s">
        <v>4330</v>
      </c>
      <c r="E162" s="234" t="s">
        <v>19</v>
      </c>
      <c r="F162" s="234" t="s">
        <v>19</v>
      </c>
      <c r="G162" s="234" t="s">
        <v>19</v>
      </c>
      <c r="H162" s="234" t="s">
        <v>4331</v>
      </c>
      <c r="I162" s="234" t="s">
        <v>19</v>
      </c>
      <c r="J162" s="234" t="s">
        <v>4332</v>
      </c>
      <c r="K162" s="237">
        <f>IF(COUNTIF(L162:AY162,"&lt;&gt;")=0,"",SUMPRODUCT(((Recommendations[ImplStatus]="Implemented")+(Recommendations[ImplStatus]="Compensated"))*ISNUMBER(MATCH(Recommendations[Id],L162:AY162,0)))/COUNTIF(L162:AY162,"&lt;&gt;"))</f>
        <v>0</v>
      </c>
      <c r="L162" s="240" t="s">
        <v>155</v>
      </c>
      <c r="M162" s="240" t="s">
        <v>160</v>
      </c>
      <c r="N162" s="240" t="s">
        <v>210</v>
      </c>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4333</v>
      </c>
      <c r="B163" s="234" t="s">
        <v>4334</v>
      </c>
      <c r="C163" s="234" t="s">
        <v>4335</v>
      </c>
      <c r="D163" s="234" t="s">
        <v>4330</v>
      </c>
      <c r="E163" s="234" t="s">
        <v>19</v>
      </c>
      <c r="F163" s="234" t="s">
        <v>4336</v>
      </c>
      <c r="G163" s="234" t="s">
        <v>19</v>
      </c>
      <c r="H163" s="234" t="s">
        <v>4337</v>
      </c>
      <c r="I163" s="234" t="s">
        <v>19</v>
      </c>
      <c r="J163" s="234" t="s">
        <v>4338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4339</v>
      </c>
      <c r="B164" s="234" t="s">
        <v>4340</v>
      </c>
      <c r="C164" s="234" t="s">
        <v>4341</v>
      </c>
      <c r="D164" s="234" t="s">
        <v>4342</v>
      </c>
      <c r="E164" s="234" t="s">
        <v>19</v>
      </c>
      <c r="F164" s="234" t="s">
        <v>19</v>
      </c>
      <c r="G164" s="234" t="s">
        <v>19</v>
      </c>
      <c r="H164" s="234" t="s">
        <v>4343</v>
      </c>
      <c r="I164" s="234" t="s">
        <v>4344</v>
      </c>
      <c r="J164" s="234" t="s">
        <v>4345</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4346</v>
      </c>
      <c r="B165" s="234" t="s">
        <v>4347</v>
      </c>
      <c r="C165" s="234" t="s">
        <v>4348</v>
      </c>
      <c r="D165" s="234" t="s">
        <v>19</v>
      </c>
      <c r="E165" s="234" t="s">
        <v>19</v>
      </c>
      <c r="F165" s="234" t="s">
        <v>19</v>
      </c>
      <c r="G165" s="234" t="s">
        <v>19</v>
      </c>
      <c r="H165" s="234" t="s">
        <v>4349</v>
      </c>
      <c r="I165" s="234" t="s">
        <v>19</v>
      </c>
      <c r="J165" s="234" t="s">
        <v>4350</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4351</v>
      </c>
      <c r="B166" s="234" t="s">
        <v>4352</v>
      </c>
      <c r="C166" s="234" t="s">
        <v>4353</v>
      </c>
      <c r="D166" s="234" t="s">
        <v>4354</v>
      </c>
      <c r="E166" s="234" t="s">
        <v>19</v>
      </c>
      <c r="F166" s="234" t="s">
        <v>19</v>
      </c>
      <c r="G166" s="234" t="s">
        <v>19</v>
      </c>
      <c r="H166" s="234" t="s">
        <v>4355</v>
      </c>
      <c r="I166" s="234" t="s">
        <v>4356</v>
      </c>
      <c r="J166" s="234" t="s">
        <v>4357</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4358</v>
      </c>
      <c r="B167" s="234" t="s">
        <v>4359</v>
      </c>
      <c r="C167" s="234" t="s">
        <v>4360</v>
      </c>
      <c r="D167" s="234" t="s">
        <v>19</v>
      </c>
      <c r="E167" s="234" t="s">
        <v>19</v>
      </c>
      <c r="F167" s="234" t="s">
        <v>19</v>
      </c>
      <c r="G167" s="234" t="s">
        <v>19</v>
      </c>
      <c r="H167" s="234" t="s">
        <v>4361</v>
      </c>
      <c r="I167" s="234" t="s">
        <v>4362</v>
      </c>
      <c r="J167" s="234" t="s">
        <v>4363</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4364</v>
      </c>
      <c r="B168" s="234" t="s">
        <v>4365</v>
      </c>
      <c r="C168" s="234" t="s">
        <v>4366</v>
      </c>
      <c r="D168" s="234" t="s">
        <v>4367</v>
      </c>
      <c r="E168" s="234" t="s">
        <v>19</v>
      </c>
      <c r="F168" s="234" t="s">
        <v>19</v>
      </c>
      <c r="G168" s="234" t="s">
        <v>19</v>
      </c>
      <c r="H168" s="234" t="s">
        <v>4368</v>
      </c>
      <c r="I168" s="234" t="s">
        <v>19</v>
      </c>
      <c r="J168" s="234" t="s">
        <v>4369</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4370</v>
      </c>
      <c r="B169" s="234" t="s">
        <v>4371</v>
      </c>
      <c r="C169" s="234" t="s">
        <v>4372</v>
      </c>
      <c r="D169" s="234" t="s">
        <v>4373</v>
      </c>
      <c r="E169" s="234" t="s">
        <v>19</v>
      </c>
      <c r="F169" s="234" t="s">
        <v>19</v>
      </c>
      <c r="G169" s="234" t="s">
        <v>4374</v>
      </c>
      <c r="H169" s="234" t="s">
        <v>4375</v>
      </c>
      <c r="I169" s="234" t="s">
        <v>4376</v>
      </c>
      <c r="J169" s="234" t="s">
        <v>4377</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4378</v>
      </c>
      <c r="B170" s="234" t="s">
        <v>4379</v>
      </c>
      <c r="C170" s="234" t="s">
        <v>4380</v>
      </c>
      <c r="D170" s="234" t="s">
        <v>4381</v>
      </c>
      <c r="E170" s="234" t="s">
        <v>19</v>
      </c>
      <c r="F170" s="234" t="s">
        <v>19</v>
      </c>
      <c r="G170" s="234" t="s">
        <v>19</v>
      </c>
      <c r="H170" s="234" t="s">
        <v>4382</v>
      </c>
      <c r="I170" s="234" t="s">
        <v>4383</v>
      </c>
      <c r="J170" s="234" t="s">
        <v>4384</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4385</v>
      </c>
      <c r="B171" s="234" t="s">
        <v>4386</v>
      </c>
      <c r="C171" s="234" t="s">
        <v>4380</v>
      </c>
      <c r="D171" s="234" t="s">
        <v>4387</v>
      </c>
      <c r="E171" s="234" t="s">
        <v>19</v>
      </c>
      <c r="F171" s="234" t="s">
        <v>19</v>
      </c>
      <c r="G171" s="234" t="s">
        <v>4388</v>
      </c>
      <c r="H171" s="234" t="s">
        <v>4382</v>
      </c>
      <c r="I171" s="234" t="s">
        <v>4389</v>
      </c>
      <c r="J171" s="234" t="s">
        <v>4390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4391</v>
      </c>
      <c r="B172" s="234" t="s">
        <v>4392</v>
      </c>
      <c r="C172" s="234" t="s">
        <v>4393</v>
      </c>
      <c r="D172" s="234" t="s">
        <v>4394</v>
      </c>
      <c r="E172" s="234" t="s">
        <v>19</v>
      </c>
      <c r="F172" s="234" t="s">
        <v>19</v>
      </c>
      <c r="G172" s="234" t="s">
        <v>19</v>
      </c>
      <c r="H172" s="234" t="s">
        <v>4395</v>
      </c>
      <c r="I172" s="234" t="s">
        <v>19</v>
      </c>
      <c r="J172" s="234" t="s">
        <v>4396</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1000</v>
      </c>
      <c r="B173" s="233" t="s">
        <v>4397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4398</v>
      </c>
      <c r="B174" s="234" t="s">
        <v>4399</v>
      </c>
      <c r="C174" s="234" t="s">
        <v>4400</v>
      </c>
      <c r="D174" s="234" t="s">
        <v>4401</v>
      </c>
      <c r="E174" s="234" t="s">
        <v>4402</v>
      </c>
      <c r="F174" s="234" t="s">
        <v>19</v>
      </c>
      <c r="G174" s="234" t="s">
        <v>19</v>
      </c>
      <c r="H174" s="234" t="s">
        <v>4403</v>
      </c>
      <c r="I174" s="234" t="s">
        <v>4404</v>
      </c>
      <c r="J174" s="234" t="s">
        <v>4405</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4406</v>
      </c>
      <c r="B175" s="234" t="s">
        <v>4407</v>
      </c>
      <c r="C175" s="234" t="s">
        <v>4408</v>
      </c>
      <c r="D175" s="234" t="s">
        <v>19</v>
      </c>
      <c r="E175" s="234" t="s">
        <v>4409</v>
      </c>
      <c r="F175" s="234" t="s">
        <v>19</v>
      </c>
      <c r="G175" s="234" t="s">
        <v>19</v>
      </c>
      <c r="H175" s="234" t="s">
        <v>4410</v>
      </c>
      <c r="I175" s="234" t="s">
        <v>19</v>
      </c>
      <c r="J175" s="234" t="s">
        <v>4411</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4412</v>
      </c>
      <c r="B176" s="234" t="s">
        <v>4413</v>
      </c>
      <c r="C176" s="234" t="s">
        <v>4414</v>
      </c>
      <c r="D176" s="234" t="s">
        <v>19</v>
      </c>
      <c r="E176" s="234" t="s">
        <v>4415</v>
      </c>
      <c r="F176" s="234" t="s">
        <v>19</v>
      </c>
      <c r="G176" s="234" t="s">
        <v>19</v>
      </c>
      <c r="H176" s="234" t="s">
        <v>4416</v>
      </c>
      <c r="I176" s="234" t="s">
        <v>4417</v>
      </c>
      <c r="J176" s="234" t="s">
        <v>4418</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1005</v>
      </c>
      <c r="B177" s="233" t="s">
        <v>4419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4420</v>
      </c>
      <c r="B178" s="234" t="s">
        <v>4421</v>
      </c>
      <c r="C178" s="234" t="s">
        <v>4422</v>
      </c>
      <c r="D178" s="234" t="s">
        <v>4423</v>
      </c>
      <c r="E178" s="234" t="s">
        <v>4424</v>
      </c>
      <c r="F178" s="234" t="s">
        <v>4425</v>
      </c>
      <c r="G178" s="234" t="s">
        <v>19</v>
      </c>
      <c r="H178" s="234" t="s">
        <v>4426</v>
      </c>
      <c r="I178" s="234" t="s">
        <v>4427</v>
      </c>
      <c r="J178" s="234" t="s">
        <v>4428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1009</v>
      </c>
      <c r="B179" s="233" t="s">
        <v>4429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4430</v>
      </c>
      <c r="B180" s="234" t="s">
        <v>4431</v>
      </c>
      <c r="C180" s="234" t="s">
        <v>4432</v>
      </c>
      <c r="D180" s="234" t="s">
        <v>4423</v>
      </c>
      <c r="E180" s="234" t="s">
        <v>4433</v>
      </c>
      <c r="F180" s="234" t="s">
        <v>19</v>
      </c>
      <c r="G180" s="234" t="s">
        <v>19</v>
      </c>
      <c r="H180" s="234" t="s">
        <v>4434</v>
      </c>
      <c r="I180" s="234" t="s">
        <v>3946</v>
      </c>
      <c r="J180" s="234" t="s">
        <v>4435</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4436</v>
      </c>
      <c r="B181" s="234" t="s">
        <v>4437</v>
      </c>
      <c r="C181" s="234" t="s">
        <v>4438</v>
      </c>
      <c r="D181" s="234" t="s">
        <v>4439</v>
      </c>
      <c r="E181" s="234" t="s">
        <v>19</v>
      </c>
      <c r="F181" s="234" t="s">
        <v>19</v>
      </c>
      <c r="G181" s="234" t="s">
        <v>19</v>
      </c>
      <c r="H181" s="234" t="s">
        <v>4440</v>
      </c>
      <c r="I181" s="234" t="s">
        <v>4441</v>
      </c>
      <c r="J181" s="234" t="s">
        <v>4442</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4443</v>
      </c>
      <c r="B182" s="234" t="s">
        <v>4444</v>
      </c>
      <c r="C182" s="234" t="s">
        <v>4445</v>
      </c>
      <c r="D182" s="234" t="s">
        <v>4446</v>
      </c>
      <c r="E182" s="234" t="s">
        <v>19</v>
      </c>
      <c r="F182" s="234" t="s">
        <v>19</v>
      </c>
      <c r="G182" s="234" t="s">
        <v>19</v>
      </c>
      <c r="H182" s="234" t="s">
        <v>4447</v>
      </c>
      <c r="I182" s="234" t="s">
        <v>3946</v>
      </c>
      <c r="J182" s="234" t="s">
        <v>4448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4449</v>
      </c>
      <c r="B183" s="232" t="s">
        <v>4450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1039</v>
      </c>
      <c r="B184" s="233" t="s">
        <v>4451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4452</v>
      </c>
      <c r="B185" s="234" t="s">
        <v>4453</v>
      </c>
      <c r="C185" s="234" t="s">
        <v>4454</v>
      </c>
      <c r="D185" s="234" t="s">
        <v>3718</v>
      </c>
      <c r="E185" s="234" t="s">
        <v>4455</v>
      </c>
      <c r="F185" s="234" t="s">
        <v>19</v>
      </c>
      <c r="G185" s="234" t="s">
        <v>19</v>
      </c>
      <c r="H185" s="234" t="s">
        <v>4456</v>
      </c>
      <c r="I185" s="234" t="s">
        <v>19</v>
      </c>
      <c r="J185" s="234" t="s">
        <v>4457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4458</v>
      </c>
      <c r="B186" s="234" t="s">
        <v>4459</v>
      </c>
      <c r="C186" s="234" t="s">
        <v>3723</v>
      </c>
      <c r="D186" s="234" t="s">
        <v>4460</v>
      </c>
      <c r="E186" s="234" t="s">
        <v>19</v>
      </c>
      <c r="F186" s="234" t="s">
        <v>19</v>
      </c>
      <c r="G186" s="234" t="s">
        <v>19</v>
      </c>
      <c r="H186" s="234" t="s">
        <v>4461</v>
      </c>
      <c r="I186" s="234" t="s">
        <v>19</v>
      </c>
      <c r="J186" s="234" t="s">
        <v>4462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1043</v>
      </c>
      <c r="B187" s="233" t="s">
        <v>4463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4464</v>
      </c>
      <c r="B188" s="234" t="s">
        <v>4465</v>
      </c>
      <c r="C188" s="234" t="s">
        <v>4466</v>
      </c>
      <c r="D188" s="234" t="s">
        <v>4467</v>
      </c>
      <c r="E188" s="234" t="s">
        <v>19</v>
      </c>
      <c r="F188" s="234" t="s">
        <v>4468</v>
      </c>
      <c r="G188" s="234" t="s">
        <v>19</v>
      </c>
      <c r="H188" s="234" t="s">
        <v>4469</v>
      </c>
      <c r="I188" s="234" t="s">
        <v>4470</v>
      </c>
      <c r="J188" s="234" t="s">
        <v>4471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4472</v>
      </c>
      <c r="B189" s="234" t="s">
        <v>4473</v>
      </c>
      <c r="C189" s="234" t="s">
        <v>4474</v>
      </c>
      <c r="D189" s="234" t="s">
        <v>4475</v>
      </c>
      <c r="E189" s="234" t="s">
        <v>19</v>
      </c>
      <c r="F189" s="234" t="s">
        <v>19</v>
      </c>
      <c r="G189" s="234" t="s">
        <v>19</v>
      </c>
      <c r="H189" s="234" t="s">
        <v>4476</v>
      </c>
      <c r="I189" s="234" t="s">
        <v>19</v>
      </c>
      <c r="J189" s="234" t="s">
        <v>4477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4478</v>
      </c>
      <c r="B190" s="234" t="s">
        <v>4479</v>
      </c>
      <c r="C190" s="234" t="s">
        <v>4480</v>
      </c>
      <c r="D190" s="234" t="s">
        <v>4481</v>
      </c>
      <c r="E190" s="234" t="s">
        <v>19</v>
      </c>
      <c r="F190" s="234" t="s">
        <v>4482</v>
      </c>
      <c r="G190" s="234" t="s">
        <v>19</v>
      </c>
      <c r="H190" s="234" t="s">
        <v>4483</v>
      </c>
      <c r="I190" s="234" t="s">
        <v>19</v>
      </c>
      <c r="J190" s="234" t="s">
        <v>4484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4485</v>
      </c>
      <c r="B191" s="234" t="s">
        <v>4486</v>
      </c>
      <c r="C191" s="234" t="s">
        <v>4487</v>
      </c>
      <c r="D191" s="234" t="s">
        <v>19</v>
      </c>
      <c r="E191" s="234" t="s">
        <v>19</v>
      </c>
      <c r="F191" s="234" t="s">
        <v>19</v>
      </c>
      <c r="G191" s="234" t="s">
        <v>19</v>
      </c>
      <c r="H191" s="234" t="s">
        <v>4488</v>
      </c>
      <c r="I191" s="234" t="s">
        <v>19</v>
      </c>
      <c r="J191" s="234" t="s">
        <v>4489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4490</v>
      </c>
      <c r="B192" s="234" t="s">
        <v>4491</v>
      </c>
      <c r="C192" s="234" t="s">
        <v>4492</v>
      </c>
      <c r="D192" s="234" t="s">
        <v>4493</v>
      </c>
      <c r="E192" s="234" t="s">
        <v>4494</v>
      </c>
      <c r="F192" s="234" t="s">
        <v>19</v>
      </c>
      <c r="G192" s="234" t="s">
        <v>19</v>
      </c>
      <c r="H192" s="234" t="s">
        <v>4495</v>
      </c>
      <c r="I192" s="234" t="s">
        <v>19</v>
      </c>
      <c r="J192" s="234" t="s">
        <v>4496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1047</v>
      </c>
      <c r="B193" s="233" t="s">
        <v>4497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4498</v>
      </c>
      <c r="B194" s="234" t="s">
        <v>4499</v>
      </c>
      <c r="C194" s="234" t="s">
        <v>4500</v>
      </c>
      <c r="D194" s="234" t="s">
        <v>4493</v>
      </c>
      <c r="E194" s="234" t="s">
        <v>4494</v>
      </c>
      <c r="F194" s="234" t="s">
        <v>4501</v>
      </c>
      <c r="G194" s="234" t="s">
        <v>19</v>
      </c>
      <c r="H194" s="234" t="s">
        <v>4502</v>
      </c>
      <c r="I194" s="234" t="s">
        <v>19</v>
      </c>
      <c r="J194" s="234" t="s">
        <v>4503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4504</v>
      </c>
      <c r="B195" s="234" t="s">
        <v>4505</v>
      </c>
      <c r="C195" s="234" t="s">
        <v>4506</v>
      </c>
      <c r="D195" s="234" t="s">
        <v>4507</v>
      </c>
      <c r="E195" s="234" t="s">
        <v>19</v>
      </c>
      <c r="F195" s="234" t="s">
        <v>19</v>
      </c>
      <c r="G195" s="234" t="s">
        <v>19</v>
      </c>
      <c r="H195" s="234" t="s">
        <v>4508</v>
      </c>
      <c r="I195" s="234" t="s">
        <v>19</v>
      </c>
      <c r="J195" s="234" t="s">
        <v>4509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4510</v>
      </c>
      <c r="B196" s="234" t="s">
        <v>4511</v>
      </c>
      <c r="C196" s="234" t="s">
        <v>4512</v>
      </c>
      <c r="D196" s="234" t="s">
        <v>19</v>
      </c>
      <c r="E196" s="234" t="s">
        <v>4513</v>
      </c>
      <c r="F196" s="234" t="s">
        <v>19</v>
      </c>
      <c r="G196" s="234" t="s">
        <v>19</v>
      </c>
      <c r="H196" s="234" t="s">
        <v>4514</v>
      </c>
      <c r="I196" s="234" t="s">
        <v>19</v>
      </c>
      <c r="J196" s="234" t="s">
        <v>4515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4516</v>
      </c>
      <c r="B197" s="234" t="s">
        <v>4517</v>
      </c>
      <c r="C197" s="234" t="s">
        <v>4518</v>
      </c>
      <c r="D197" s="234" t="s">
        <v>19</v>
      </c>
      <c r="E197" s="234" t="s">
        <v>19</v>
      </c>
      <c r="F197" s="234" t="s">
        <v>19</v>
      </c>
      <c r="G197" s="234" t="s">
        <v>19</v>
      </c>
      <c r="H197" s="234" t="s">
        <v>4519</v>
      </c>
      <c r="I197" s="234" t="s">
        <v>19</v>
      </c>
      <c r="J197" s="234" t="s">
        <v>4520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4521</v>
      </c>
      <c r="B198" s="234" t="s">
        <v>4522</v>
      </c>
      <c r="C198" s="234" t="s">
        <v>4523</v>
      </c>
      <c r="D198" s="234" t="s">
        <v>4524</v>
      </c>
      <c r="E198" s="234" t="s">
        <v>19</v>
      </c>
      <c r="F198" s="234" t="s">
        <v>19</v>
      </c>
      <c r="G198" s="234" t="s">
        <v>19</v>
      </c>
      <c r="H198" s="234" t="s">
        <v>4525</v>
      </c>
      <c r="I198" s="234" t="s">
        <v>19</v>
      </c>
      <c r="J198" s="234" t="s">
        <v>4526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1051</v>
      </c>
      <c r="B199" s="233" t="s">
        <v>4527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4528</v>
      </c>
      <c r="B200" s="234" t="s">
        <v>4529</v>
      </c>
      <c r="C200" s="234" t="s">
        <v>4530</v>
      </c>
      <c r="D200" s="234" t="s">
        <v>19</v>
      </c>
      <c r="E200" s="234" t="s">
        <v>19</v>
      </c>
      <c r="F200" s="234" t="s">
        <v>19</v>
      </c>
      <c r="G200" s="234" t="s">
        <v>19</v>
      </c>
      <c r="H200" s="234" t="s">
        <v>4531</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4532</v>
      </c>
      <c r="B201" s="234" t="s">
        <v>4533</v>
      </c>
      <c r="C201" s="234" t="s">
        <v>4534</v>
      </c>
      <c r="D201" s="234" t="s">
        <v>4535</v>
      </c>
      <c r="E201" s="234" t="s">
        <v>19</v>
      </c>
      <c r="F201" s="234" t="s">
        <v>19</v>
      </c>
      <c r="G201" s="234" t="s">
        <v>19</v>
      </c>
      <c r="H201" s="234" t="s">
        <v>4536</v>
      </c>
      <c r="I201" s="234" t="s">
        <v>19</v>
      </c>
      <c r="J201" s="234" t="s">
        <v>4537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4538</v>
      </c>
      <c r="B202" s="234" t="s">
        <v>4539</v>
      </c>
      <c r="C202" s="234" t="s">
        <v>4540</v>
      </c>
      <c r="D202" s="234" t="s">
        <v>19</v>
      </c>
      <c r="E202" s="234" t="s">
        <v>19</v>
      </c>
      <c r="F202" s="234" t="s">
        <v>19</v>
      </c>
      <c r="G202" s="234" t="s">
        <v>19</v>
      </c>
      <c r="H202" s="234" t="s">
        <v>4541</v>
      </c>
      <c r="I202" s="234" t="s">
        <v>19</v>
      </c>
      <c r="J202" s="234" t="s">
        <v>4542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4543</v>
      </c>
      <c r="B203" s="234" t="s">
        <v>4544</v>
      </c>
      <c r="C203" s="234" t="s">
        <v>4545</v>
      </c>
      <c r="D203" s="234" t="s">
        <v>4546</v>
      </c>
      <c r="E203" s="234" t="s">
        <v>19</v>
      </c>
      <c r="F203" s="234" t="s">
        <v>19</v>
      </c>
      <c r="G203" s="234" t="s">
        <v>19</v>
      </c>
      <c r="H203" s="234" t="s">
        <v>4547</v>
      </c>
      <c r="I203" s="234" t="s">
        <v>19</v>
      </c>
      <c r="J203" s="234" t="s">
        <v>4548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4549</v>
      </c>
      <c r="B204" s="234" t="s">
        <v>4550</v>
      </c>
      <c r="C204" s="234" t="s">
        <v>4551</v>
      </c>
      <c r="D204" s="234" t="s">
        <v>19</v>
      </c>
      <c r="E204" s="234" t="s">
        <v>19</v>
      </c>
      <c r="F204" s="234" t="s">
        <v>19</v>
      </c>
      <c r="G204" s="234" t="s">
        <v>19</v>
      </c>
      <c r="H204" s="234" t="s">
        <v>4552</v>
      </c>
      <c r="I204" s="234" t="s">
        <v>19</v>
      </c>
      <c r="J204" s="234" t="s">
        <v>4553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4554</v>
      </c>
      <c r="B205" s="234" t="s">
        <v>4555</v>
      </c>
      <c r="C205" s="234" t="s">
        <v>4556</v>
      </c>
      <c r="D205" s="234" t="s">
        <v>19</v>
      </c>
      <c r="E205" s="234" t="s">
        <v>19</v>
      </c>
      <c r="F205" s="234" t="s">
        <v>19</v>
      </c>
      <c r="G205" s="234" t="s">
        <v>19</v>
      </c>
      <c r="H205" s="234" t="s">
        <v>4557</v>
      </c>
      <c r="I205" s="234" t="s">
        <v>4558</v>
      </c>
      <c r="J205" s="234" t="s">
        <v>4559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4560</v>
      </c>
      <c r="B206" s="234" t="s">
        <v>4561</v>
      </c>
      <c r="C206" s="234" t="s">
        <v>4562</v>
      </c>
      <c r="D206" s="234" t="s">
        <v>19</v>
      </c>
      <c r="E206" s="234" t="s">
        <v>19</v>
      </c>
      <c r="F206" s="234" t="s">
        <v>19</v>
      </c>
      <c r="G206" s="234" t="s">
        <v>19</v>
      </c>
      <c r="H206" s="234" t="s">
        <v>4563</v>
      </c>
      <c r="I206" s="234" t="s">
        <v>19</v>
      </c>
      <c r="J206" s="234" t="s">
        <v>4564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4565</v>
      </c>
      <c r="B207" s="234" t="s">
        <v>4566</v>
      </c>
      <c r="C207" s="234" t="s">
        <v>4562</v>
      </c>
      <c r="D207" s="234" t="s">
        <v>4567</v>
      </c>
      <c r="E207" s="234" t="s">
        <v>19</v>
      </c>
      <c r="F207" s="234" t="s">
        <v>19</v>
      </c>
      <c r="G207" s="234" t="s">
        <v>19</v>
      </c>
      <c r="H207" s="234" t="s">
        <v>4568</v>
      </c>
      <c r="I207" s="234" t="s">
        <v>19</v>
      </c>
      <c r="J207" s="234" t="s">
        <v>4569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4570</v>
      </c>
      <c r="B208" s="234" t="s">
        <v>4571</v>
      </c>
      <c r="C208" s="234" t="s">
        <v>4572</v>
      </c>
      <c r="D208" s="234" t="s">
        <v>4567</v>
      </c>
      <c r="E208" s="234" t="s">
        <v>19</v>
      </c>
      <c r="F208" s="234" t="s">
        <v>4573</v>
      </c>
      <c r="G208" s="234" t="s">
        <v>4574</v>
      </c>
      <c r="H208" s="234" t="s">
        <v>4575</v>
      </c>
      <c r="I208" s="234" t="s">
        <v>4576</v>
      </c>
      <c r="J208" s="234" t="s">
        <v>4577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4578</v>
      </c>
      <c r="B209" s="234" t="s">
        <v>4579</v>
      </c>
      <c r="C209" s="234" t="s">
        <v>4580</v>
      </c>
      <c r="D209" s="234" t="s">
        <v>4581</v>
      </c>
      <c r="E209" s="234" t="s">
        <v>19</v>
      </c>
      <c r="F209" s="234" t="s">
        <v>4573</v>
      </c>
      <c r="G209" s="234" t="s">
        <v>4582</v>
      </c>
      <c r="H209" s="234" t="s">
        <v>4583</v>
      </c>
      <c r="I209" s="234" t="s">
        <v>4576</v>
      </c>
      <c r="J209" s="234" t="s">
        <v>4584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1055</v>
      </c>
      <c r="B210" s="233" t="s">
        <v>4585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4586</v>
      </c>
      <c r="B211" s="234" t="s">
        <v>4587</v>
      </c>
      <c r="C211" s="234" t="s">
        <v>4588</v>
      </c>
      <c r="D211" s="234" t="s">
        <v>4589</v>
      </c>
      <c r="E211" s="234" t="s">
        <v>19</v>
      </c>
      <c r="F211" s="234" t="s">
        <v>19</v>
      </c>
      <c r="G211" s="234" t="s">
        <v>4590</v>
      </c>
      <c r="H211" s="234" t="s">
        <v>4591</v>
      </c>
      <c r="I211" s="234" t="s">
        <v>4592</v>
      </c>
      <c r="J211" s="234" t="s">
        <v>4593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4594</v>
      </c>
      <c r="B212" s="234" t="s">
        <v>4595</v>
      </c>
      <c r="C212" s="234" t="s">
        <v>4596</v>
      </c>
      <c r="D212" s="234" t="s">
        <v>4597</v>
      </c>
      <c r="E212" s="234" t="s">
        <v>19</v>
      </c>
      <c r="F212" s="234" t="s">
        <v>4598</v>
      </c>
      <c r="G212" s="234" t="s">
        <v>19</v>
      </c>
      <c r="H212" s="234" t="s">
        <v>19</v>
      </c>
      <c r="I212" s="234" t="s">
        <v>19</v>
      </c>
      <c r="J212" s="234" t="s">
        <v>4599</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4600</v>
      </c>
      <c r="B213" s="234" t="s">
        <v>4601</v>
      </c>
      <c r="C213" s="234" t="s">
        <v>4602</v>
      </c>
      <c r="D213" s="234" t="s">
        <v>4603</v>
      </c>
      <c r="E213" s="234" t="s">
        <v>19</v>
      </c>
      <c r="F213" s="234" t="s">
        <v>4604</v>
      </c>
      <c r="G213" s="234" t="s">
        <v>19</v>
      </c>
      <c r="H213" s="234" t="s">
        <v>4605</v>
      </c>
      <c r="I213" s="234" t="s">
        <v>19</v>
      </c>
      <c r="J213" s="234" t="s">
        <v>4606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4607</v>
      </c>
      <c r="B214" s="234" t="s">
        <v>4608</v>
      </c>
      <c r="C214" s="234" t="s">
        <v>4609</v>
      </c>
      <c r="D214" s="234" t="s">
        <v>4610</v>
      </c>
      <c r="E214" s="234" t="s">
        <v>19</v>
      </c>
      <c r="F214" s="234" t="s">
        <v>19</v>
      </c>
      <c r="G214" s="234" t="s">
        <v>19</v>
      </c>
      <c r="H214" s="234" t="s">
        <v>4611</v>
      </c>
      <c r="I214" s="234" t="s">
        <v>3946</v>
      </c>
      <c r="J214" s="234" t="s">
        <v>4612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4613</v>
      </c>
      <c r="B215" s="234" t="s">
        <v>4614</v>
      </c>
      <c r="C215" s="234" t="s">
        <v>4615</v>
      </c>
      <c r="D215" s="234" t="s">
        <v>4616</v>
      </c>
      <c r="E215" s="234" t="s">
        <v>19</v>
      </c>
      <c r="F215" s="234" t="s">
        <v>19</v>
      </c>
      <c r="G215" s="234" t="s">
        <v>19</v>
      </c>
      <c r="H215" s="234" t="s">
        <v>4617</v>
      </c>
      <c r="I215" s="234" t="s">
        <v>19</v>
      </c>
      <c r="J215" s="234" t="s">
        <v>4618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4619</v>
      </c>
      <c r="B216" s="232" t="s">
        <v>4620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1069</v>
      </c>
      <c r="B217" s="233" t="s">
        <v>4621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4622</v>
      </c>
      <c r="B218" s="234" t="s">
        <v>4623</v>
      </c>
      <c r="C218" s="234" t="s">
        <v>4624</v>
      </c>
      <c r="D218" s="234" t="s">
        <v>3718</v>
      </c>
      <c r="E218" s="234" t="s">
        <v>3504</v>
      </c>
      <c r="F218" s="234" t="s">
        <v>19</v>
      </c>
      <c r="G218" s="234" t="s">
        <v>19</v>
      </c>
      <c r="H218" s="234" t="s">
        <v>4625</v>
      </c>
      <c r="I218" s="234" t="s">
        <v>19</v>
      </c>
      <c r="J218" s="234" t="s">
        <v>4626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4627</v>
      </c>
      <c r="B219" s="234" t="s">
        <v>4628</v>
      </c>
      <c r="C219" s="234" t="s">
        <v>3509</v>
      </c>
      <c r="D219" s="234" t="s">
        <v>3510</v>
      </c>
      <c r="E219" s="234" t="s">
        <v>19</v>
      </c>
      <c r="F219" s="234" t="s">
        <v>3512</v>
      </c>
      <c r="G219" s="234" t="s">
        <v>19</v>
      </c>
      <c r="H219" s="234" t="s">
        <v>4629</v>
      </c>
      <c r="I219" s="234" t="s">
        <v>19</v>
      </c>
      <c r="J219" s="234" t="s">
        <v>4630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1073</v>
      </c>
      <c r="B220" s="233" t="s">
        <v>4631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4632</v>
      </c>
      <c r="B221" s="234" t="s">
        <v>4633</v>
      </c>
      <c r="C221" s="234" t="s">
        <v>4634</v>
      </c>
      <c r="D221" s="234" t="s">
        <v>4635</v>
      </c>
      <c r="E221" s="234" t="s">
        <v>19</v>
      </c>
      <c r="F221" s="234" t="s">
        <v>19</v>
      </c>
      <c r="G221" s="234" t="s">
        <v>19</v>
      </c>
      <c r="H221" s="234" t="s">
        <v>4636</v>
      </c>
      <c r="I221" s="234" t="s">
        <v>19</v>
      </c>
      <c r="J221" s="234" t="s">
        <v>4637</v>
      </c>
      <c r="K221" s="237">
        <f>IF(COUNTIF(L221:AY221,"&lt;&gt;")=0,"",SUMPRODUCT(((Recommendations[ImplStatus]="Implemented")+(Recommendations[ImplStatus]="Compensated"))*ISNUMBER(MATCH(Recommendations[Id],L221:AY221,0)))/COUNTIF(L221:AY221,"&lt;&gt;"))</f>
        <v>0</v>
      </c>
      <c r="L221" s="240" t="s">
        <v>39</v>
      </c>
      <c r="M221" s="240" t="s">
        <v>44</v>
      </c>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4638</v>
      </c>
      <c r="B222" s="234" t="s">
        <v>4639</v>
      </c>
      <c r="C222" s="234" t="s">
        <v>4640</v>
      </c>
      <c r="D222" s="234" t="s">
        <v>4641</v>
      </c>
      <c r="E222" s="234" t="s">
        <v>19</v>
      </c>
      <c r="F222" s="234" t="s">
        <v>19</v>
      </c>
      <c r="G222" s="234" t="s">
        <v>19</v>
      </c>
      <c r="H222" s="234" t="s">
        <v>4642</v>
      </c>
      <c r="I222" s="234" t="s">
        <v>19</v>
      </c>
      <c r="J222" s="234" t="s">
        <v>4643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4644</v>
      </c>
      <c r="B223" s="234" t="s">
        <v>4645</v>
      </c>
      <c r="C223" s="234" t="s">
        <v>4646</v>
      </c>
      <c r="D223" s="234" t="s">
        <v>19</v>
      </c>
      <c r="E223" s="234" t="s">
        <v>4647</v>
      </c>
      <c r="F223" s="234" t="s">
        <v>19</v>
      </c>
      <c r="G223" s="234" t="s">
        <v>19</v>
      </c>
      <c r="H223" s="234" t="s">
        <v>4648</v>
      </c>
      <c r="I223" s="234" t="s">
        <v>19</v>
      </c>
      <c r="J223" s="234" t="s">
        <v>4649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4650</v>
      </c>
      <c r="B224" s="234" t="s">
        <v>4651</v>
      </c>
      <c r="C224" s="234" t="s">
        <v>4652</v>
      </c>
      <c r="D224" s="234" t="s">
        <v>19</v>
      </c>
      <c r="E224" s="234" t="s">
        <v>19</v>
      </c>
      <c r="F224" s="234" t="s">
        <v>19</v>
      </c>
      <c r="G224" s="234" t="s">
        <v>19</v>
      </c>
      <c r="H224" s="234" t="s">
        <v>4653</v>
      </c>
      <c r="I224" s="234" t="s">
        <v>19</v>
      </c>
      <c r="J224" s="234" t="s">
        <v>4654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4655</v>
      </c>
      <c r="B225" s="234" t="s">
        <v>4656</v>
      </c>
      <c r="C225" s="234" t="s">
        <v>4657</v>
      </c>
      <c r="D225" s="234" t="s">
        <v>19</v>
      </c>
      <c r="E225" s="234" t="s">
        <v>19</v>
      </c>
      <c r="F225" s="234" t="s">
        <v>19</v>
      </c>
      <c r="G225" s="234" t="s">
        <v>19</v>
      </c>
      <c r="H225" s="234" t="s">
        <v>4658</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4659</v>
      </c>
      <c r="B226" s="234" t="s">
        <v>4660</v>
      </c>
      <c r="C226" s="234" t="s">
        <v>4661</v>
      </c>
      <c r="D226" s="234" t="s">
        <v>19</v>
      </c>
      <c r="E226" s="234" t="s">
        <v>19</v>
      </c>
      <c r="F226" s="234" t="s">
        <v>19</v>
      </c>
      <c r="G226" s="234" t="s">
        <v>19</v>
      </c>
      <c r="H226" s="234" t="s">
        <v>4662</v>
      </c>
      <c r="I226" s="234" t="s">
        <v>19</v>
      </c>
      <c r="J226" s="234" t="s">
        <v>4663</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4664</v>
      </c>
      <c r="B227" s="234" t="s">
        <v>4665</v>
      </c>
      <c r="C227" s="234" t="s">
        <v>4666</v>
      </c>
      <c r="D227" s="234" t="s">
        <v>19</v>
      </c>
      <c r="E227" s="234" t="s">
        <v>19</v>
      </c>
      <c r="F227" s="234" t="s">
        <v>19</v>
      </c>
      <c r="G227" s="234" t="s">
        <v>19</v>
      </c>
      <c r="H227" s="234" t="s">
        <v>4667</v>
      </c>
      <c r="I227" s="234" t="s">
        <v>19</v>
      </c>
      <c r="J227" s="234" t="s">
        <v>4668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4669</v>
      </c>
      <c r="B228" s="234" t="s">
        <v>4670</v>
      </c>
      <c r="C228" s="234" t="s">
        <v>4671</v>
      </c>
      <c r="D228" s="234" t="s">
        <v>19</v>
      </c>
      <c r="E228" s="234" t="s">
        <v>19</v>
      </c>
      <c r="F228" s="234" t="s">
        <v>19</v>
      </c>
      <c r="G228" s="234" t="s">
        <v>19</v>
      </c>
      <c r="H228" s="234" t="s">
        <v>4672</v>
      </c>
      <c r="I228" s="234" t="s">
        <v>19</v>
      </c>
      <c r="J228" s="234" t="s">
        <v>4673</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4674</v>
      </c>
      <c r="B229" s="234" t="s">
        <v>4675</v>
      </c>
      <c r="C229" s="234" t="s">
        <v>4676</v>
      </c>
      <c r="D229" s="234" t="s">
        <v>19</v>
      </c>
      <c r="E229" s="234" t="s">
        <v>19</v>
      </c>
      <c r="F229" s="234" t="s">
        <v>19</v>
      </c>
      <c r="G229" s="234" t="s">
        <v>19</v>
      </c>
      <c r="H229" s="234" t="s">
        <v>4677</v>
      </c>
      <c r="I229" s="234" t="s">
        <v>19</v>
      </c>
      <c r="J229" s="234" t="s">
        <v>4678</v>
      </c>
      <c r="K229" s="237">
        <f>IF(COUNTIF(L229:AY229,"&lt;&gt;")=0,"",SUMPRODUCT(((Recommendations[ImplStatus]="Implemented")+(Recommendations[ImplStatus]="Compensated"))*ISNUMBER(MATCH(Recommendations[Id],L229:AY229,0)))/COUNTIF(L229:AY229,"&lt;&gt;"))</f>
        <v>0</v>
      </c>
      <c r="L229" s="240" t="s">
        <v>39</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1077</v>
      </c>
      <c r="B230" s="233" t="s">
        <v>4679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4680</v>
      </c>
      <c r="B231" s="234" t="s">
        <v>4681</v>
      </c>
      <c r="C231" s="234" t="s">
        <v>4682</v>
      </c>
      <c r="D231" s="234" t="s">
        <v>4683</v>
      </c>
      <c r="E231" s="234" t="s">
        <v>19</v>
      </c>
      <c r="F231" s="234" t="s">
        <v>19</v>
      </c>
      <c r="G231" s="234" t="s">
        <v>19</v>
      </c>
      <c r="H231" s="234" t="s">
        <v>4684</v>
      </c>
      <c r="I231" s="234" t="s">
        <v>19</v>
      </c>
      <c r="J231" s="234" t="s">
        <v>4685</v>
      </c>
      <c r="K231" s="237">
        <f>IF(COUNTIF(L231:AY231,"&lt;&gt;")=0,"",SUMPRODUCT(((Recommendations[ImplStatus]="Implemented")+(Recommendations[ImplStatus]="Compensated"))*ISNUMBER(MATCH(Recommendations[Id],L231:AY231,0)))/COUNTIF(L231:AY231,"&lt;&gt;"))</f>
        <v>0</v>
      </c>
      <c r="L231" s="240" t="s">
        <v>49</v>
      </c>
      <c r="M231" s="240" t="s">
        <v>54</v>
      </c>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4686</v>
      </c>
      <c r="B232" s="234" t="s">
        <v>4687</v>
      </c>
      <c r="C232" s="234" t="s">
        <v>4688</v>
      </c>
      <c r="D232" s="234" t="s">
        <v>4689</v>
      </c>
      <c r="E232" s="234" t="s">
        <v>19</v>
      </c>
      <c r="F232" s="234" t="s">
        <v>19</v>
      </c>
      <c r="G232" s="234" t="s">
        <v>19</v>
      </c>
      <c r="H232" s="234" t="s">
        <v>4690</v>
      </c>
      <c r="I232" s="234" t="s">
        <v>19</v>
      </c>
      <c r="J232" s="234" t="s">
        <v>4691</v>
      </c>
      <c r="K232" s="237">
        <f>IF(COUNTIF(L232:AY232,"&lt;&gt;")=0,"",SUMPRODUCT(((Recommendations[ImplStatus]="Implemented")+(Recommendations[ImplStatus]="Compensated"))*ISNUMBER(MATCH(Recommendations[Id],L232:AY232,0)))/COUNTIF(L232:AY232,"&lt;&gt;"))</f>
        <v>0</v>
      </c>
      <c r="L232" s="240" t="s">
        <v>49</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4692</v>
      </c>
      <c r="B233" s="234" t="s">
        <v>4693</v>
      </c>
      <c r="C233" s="234" t="s">
        <v>4694</v>
      </c>
      <c r="D233" s="234" t="s">
        <v>4695</v>
      </c>
      <c r="E233" s="234" t="s">
        <v>19</v>
      </c>
      <c r="F233" s="234" t="s">
        <v>19</v>
      </c>
      <c r="G233" s="234" t="s">
        <v>19</v>
      </c>
      <c r="H233" s="234" t="s">
        <v>4696</v>
      </c>
      <c r="I233" s="234" t="s">
        <v>19</v>
      </c>
      <c r="J233" s="234" t="s">
        <v>4697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4698</v>
      </c>
      <c r="B234" s="234" t="s">
        <v>4699</v>
      </c>
      <c r="C234" s="234" t="s">
        <v>4700</v>
      </c>
      <c r="D234" s="234" t="s">
        <v>4701</v>
      </c>
      <c r="E234" s="234" t="s">
        <v>19</v>
      </c>
      <c r="F234" s="234" t="s">
        <v>19</v>
      </c>
      <c r="G234" s="234" t="s">
        <v>19</v>
      </c>
      <c r="H234" s="234" t="s">
        <v>4702</v>
      </c>
      <c r="I234" s="234" t="s">
        <v>19</v>
      </c>
      <c r="J234" s="234" t="s">
        <v>4703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1081</v>
      </c>
      <c r="B235" s="233" t="s">
        <v>4704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4705</v>
      </c>
      <c r="B236" s="234" t="s">
        <v>4706</v>
      </c>
      <c r="C236" s="234" t="s">
        <v>4707</v>
      </c>
      <c r="D236" s="234" t="s">
        <v>4708</v>
      </c>
      <c r="E236" s="234" t="s">
        <v>19</v>
      </c>
      <c r="F236" s="234" t="s">
        <v>19</v>
      </c>
      <c r="G236" s="234" t="s">
        <v>19</v>
      </c>
      <c r="H236" s="234" t="s">
        <v>4709</v>
      </c>
      <c r="I236" s="234" t="s">
        <v>19</v>
      </c>
      <c r="J236" s="234" t="s">
        <v>4710</v>
      </c>
      <c r="K236" s="237">
        <f>IF(COUNTIF(L236:AY236,"&lt;&gt;")=0,"",SUMPRODUCT(((Recommendations[ImplStatus]="Implemented")+(Recommendations[ImplStatus]="Compensated"))*ISNUMBER(MATCH(Recommendations[Id],L236:AY236,0)))/COUNTIF(L236:AY236,"&lt;&gt;"))</f>
        <v>0</v>
      </c>
      <c r="L236" s="240" t="s">
        <v>220</v>
      </c>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4711</v>
      </c>
      <c r="B237" s="234" t="s">
        <v>4712</v>
      </c>
      <c r="C237" s="234" t="s">
        <v>4713</v>
      </c>
      <c r="D237" s="234" t="s">
        <v>4714</v>
      </c>
      <c r="E237" s="234" t="s">
        <v>19</v>
      </c>
      <c r="F237" s="234" t="s">
        <v>19</v>
      </c>
      <c r="G237" s="234" t="s">
        <v>4715</v>
      </c>
      <c r="H237" s="234" t="s">
        <v>4716</v>
      </c>
      <c r="I237" s="234" t="s">
        <v>3946</v>
      </c>
      <c r="J237" s="234" t="s">
        <v>4717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4718</v>
      </c>
      <c r="B238" s="234" t="s">
        <v>4719</v>
      </c>
      <c r="C238" s="234" t="s">
        <v>4720</v>
      </c>
      <c r="D238" s="234" t="s">
        <v>19</v>
      </c>
      <c r="E238" s="234" t="s">
        <v>19</v>
      </c>
      <c r="F238" s="234" t="s">
        <v>19</v>
      </c>
      <c r="G238" s="234" t="s">
        <v>19</v>
      </c>
      <c r="H238" s="234" t="s">
        <v>4721</v>
      </c>
      <c r="I238" s="234" t="s">
        <v>4722</v>
      </c>
      <c r="J238" s="234" t="s">
        <v>4723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4724</v>
      </c>
      <c r="B239" s="234" t="s">
        <v>4725</v>
      </c>
      <c r="C239" s="234" t="s">
        <v>4726</v>
      </c>
      <c r="D239" s="234" t="s">
        <v>19</v>
      </c>
      <c r="E239" s="234" t="s">
        <v>19</v>
      </c>
      <c r="F239" s="234" t="s">
        <v>19</v>
      </c>
      <c r="G239" s="234" t="s">
        <v>19</v>
      </c>
      <c r="H239" s="234" t="s">
        <v>4727</v>
      </c>
      <c r="I239" s="234" t="s">
        <v>3946</v>
      </c>
      <c r="J239" s="234" t="s">
        <v>4728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4729</v>
      </c>
      <c r="B240" s="234" t="s">
        <v>4730</v>
      </c>
      <c r="C240" s="234" t="s">
        <v>4731</v>
      </c>
      <c r="D240" s="234" t="s">
        <v>4732</v>
      </c>
      <c r="E240" s="234" t="s">
        <v>19</v>
      </c>
      <c r="F240" s="234" t="s">
        <v>19</v>
      </c>
      <c r="G240" s="234" t="s">
        <v>19</v>
      </c>
      <c r="H240" s="234" t="s">
        <v>4733</v>
      </c>
      <c r="I240" s="234" t="s">
        <v>19</v>
      </c>
      <c r="J240" s="234" t="s">
        <v>4734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1085</v>
      </c>
      <c r="B241" s="233" t="s">
        <v>4735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4736</v>
      </c>
      <c r="B242" s="234" t="s">
        <v>4737</v>
      </c>
      <c r="C242" s="234" t="s">
        <v>4738</v>
      </c>
      <c r="D242" s="234" t="s">
        <v>19</v>
      </c>
      <c r="E242" s="234" t="s">
        <v>19</v>
      </c>
      <c r="F242" s="234" t="s">
        <v>4739</v>
      </c>
      <c r="G242" s="234" t="s">
        <v>19</v>
      </c>
      <c r="H242" s="234" t="s">
        <v>4740</v>
      </c>
      <c r="I242" s="234" t="s">
        <v>19</v>
      </c>
      <c r="J242" s="234" t="s">
        <v>4741</v>
      </c>
      <c r="K242" s="237">
        <f>IF(COUNTIF(L242:AY242,"&lt;&gt;")=0,"",SUMPRODUCT(((Recommendations[ImplStatus]="Implemented")+(Recommendations[ImplStatus]="Compensated"))*ISNUMBER(MATCH(Recommendations[Id],L242:AY242,0)))/COUNTIF(L242:AY242,"&lt;&gt;"))</f>
        <v>0</v>
      </c>
      <c r="L242" s="240" t="s">
        <v>250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1089</v>
      </c>
      <c r="B243" s="233" t="s">
        <v>4742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4743</v>
      </c>
      <c r="B244" s="234" t="s">
        <v>4744</v>
      </c>
      <c r="C244" s="234" t="s">
        <v>4745</v>
      </c>
      <c r="D244" s="234" t="s">
        <v>19</v>
      </c>
      <c r="E244" s="234" t="s">
        <v>19</v>
      </c>
      <c r="F244" s="234" t="s">
        <v>4746</v>
      </c>
      <c r="G244" s="234" t="s">
        <v>19</v>
      </c>
      <c r="H244" s="234" t="s">
        <v>4747</v>
      </c>
      <c r="I244" s="234" t="s">
        <v>4748</v>
      </c>
      <c r="J244" s="234" t="s">
        <v>4749</v>
      </c>
      <c r="K244" s="237">
        <f>IF(COUNTIF(L244:AY244,"&lt;&gt;")=0,"",SUMPRODUCT(((Recommendations[ImplStatus]="Implemented")+(Recommendations[ImplStatus]="Compensated"))*ISNUMBER(MATCH(Recommendations[Id],L244:AY244,0)))/COUNTIF(L244:AY244,"&lt;&gt;"))</f>
        <v>0</v>
      </c>
      <c r="L244" s="240" t="s">
        <v>255</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4750</v>
      </c>
      <c r="B245" s="234" t="s">
        <v>4751</v>
      </c>
      <c r="C245" s="234" t="s">
        <v>4752</v>
      </c>
      <c r="D245" s="234" t="s">
        <v>4753</v>
      </c>
      <c r="E245" s="234" t="s">
        <v>19</v>
      </c>
      <c r="F245" s="234" t="s">
        <v>19</v>
      </c>
      <c r="G245" s="234" t="s">
        <v>19</v>
      </c>
      <c r="H245" s="234" t="s">
        <v>4754</v>
      </c>
      <c r="I245" s="234" t="s">
        <v>19</v>
      </c>
      <c r="J245" s="234" t="s">
        <v>4755</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4756</v>
      </c>
      <c r="B246" s="234" t="s">
        <v>4757</v>
      </c>
      <c r="C246" s="234" t="s">
        <v>4758</v>
      </c>
      <c r="D246" s="234" t="s">
        <v>19</v>
      </c>
      <c r="E246" s="234" t="s">
        <v>19</v>
      </c>
      <c r="F246" s="234" t="s">
        <v>19</v>
      </c>
      <c r="G246" s="234" t="s">
        <v>19</v>
      </c>
      <c r="H246" s="234" t="s">
        <v>4759</v>
      </c>
      <c r="I246" s="234" t="s">
        <v>19</v>
      </c>
      <c r="J246" s="234" t="s">
        <v>4760</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1093</v>
      </c>
      <c r="B247" s="233" t="s">
        <v>4761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4762</v>
      </c>
      <c r="B248" s="234" t="s">
        <v>4763</v>
      </c>
      <c r="C248" s="234" t="s">
        <v>4764</v>
      </c>
      <c r="D248" s="234" t="s">
        <v>4765</v>
      </c>
      <c r="E248" s="234" t="s">
        <v>19</v>
      </c>
      <c r="F248" s="234" t="s">
        <v>19</v>
      </c>
      <c r="G248" s="234" t="s">
        <v>19</v>
      </c>
      <c r="H248" s="234" t="s">
        <v>4766</v>
      </c>
      <c r="I248" s="234" t="s">
        <v>4767</v>
      </c>
      <c r="J248" s="234" t="s">
        <v>4768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4769</v>
      </c>
      <c r="B249" s="234" t="s">
        <v>4770</v>
      </c>
      <c r="C249" s="234" t="s">
        <v>4764</v>
      </c>
      <c r="D249" s="234" t="s">
        <v>4771</v>
      </c>
      <c r="E249" s="234" t="s">
        <v>19</v>
      </c>
      <c r="F249" s="234" t="s">
        <v>19</v>
      </c>
      <c r="G249" s="234" t="s">
        <v>19</v>
      </c>
      <c r="H249" s="234" t="s">
        <v>4766</v>
      </c>
      <c r="I249" s="234" t="s">
        <v>4772</v>
      </c>
      <c r="J249" s="234" t="s">
        <v>4773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4774</v>
      </c>
      <c r="B250" s="234" t="s">
        <v>4775</v>
      </c>
      <c r="C250" s="234" t="s">
        <v>4776</v>
      </c>
      <c r="D250" s="234" t="s">
        <v>4777</v>
      </c>
      <c r="E250" s="234" t="s">
        <v>19</v>
      </c>
      <c r="F250" s="234" t="s">
        <v>19</v>
      </c>
      <c r="G250" s="234" t="s">
        <v>19</v>
      </c>
      <c r="H250" s="234" t="s">
        <v>4778</v>
      </c>
      <c r="I250" s="234" t="s">
        <v>19</v>
      </c>
      <c r="J250" s="234" t="s">
        <v>4779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4780</v>
      </c>
      <c r="B251" s="232" t="s">
        <v>4781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1099</v>
      </c>
      <c r="B252" s="233" t="s">
        <v>4782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4783</v>
      </c>
      <c r="B253" s="234" t="s">
        <v>4784</v>
      </c>
      <c r="C253" s="234" t="s">
        <v>4785</v>
      </c>
      <c r="D253" s="234" t="s">
        <v>3718</v>
      </c>
      <c r="E253" s="234" t="s">
        <v>3504</v>
      </c>
      <c r="F253" s="234" t="s">
        <v>19</v>
      </c>
      <c r="G253" s="234" t="s">
        <v>19</v>
      </c>
      <c r="H253" s="234" t="s">
        <v>4786</v>
      </c>
      <c r="I253" s="234" t="s">
        <v>19</v>
      </c>
      <c r="J253" s="234" t="s">
        <v>4787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4788</v>
      </c>
      <c r="B254" s="234" t="s">
        <v>4789</v>
      </c>
      <c r="C254" s="234" t="s">
        <v>3509</v>
      </c>
      <c r="D254" s="234" t="s">
        <v>3510</v>
      </c>
      <c r="E254" s="234" t="s">
        <v>19</v>
      </c>
      <c r="F254" s="234" t="s">
        <v>3512</v>
      </c>
      <c r="G254" s="234" t="s">
        <v>19</v>
      </c>
      <c r="H254" s="234" t="s">
        <v>4790</v>
      </c>
      <c r="I254" s="234" t="s">
        <v>19</v>
      </c>
      <c r="J254" s="234" t="s">
        <v>4791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1103</v>
      </c>
      <c r="B255" s="233" t="s">
        <v>4792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4793</v>
      </c>
      <c r="B256" s="234" t="s">
        <v>4794</v>
      </c>
      <c r="C256" s="234" t="s">
        <v>4795</v>
      </c>
      <c r="D256" s="234" t="s">
        <v>4796</v>
      </c>
      <c r="E256" s="234" t="s">
        <v>4797</v>
      </c>
      <c r="F256" s="234" t="s">
        <v>4798</v>
      </c>
      <c r="G256" s="234" t="s">
        <v>19</v>
      </c>
      <c r="H256" s="234" t="s">
        <v>4799</v>
      </c>
      <c r="I256" s="234" t="s">
        <v>19</v>
      </c>
      <c r="J256" s="234" t="s">
        <v>4800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4801</v>
      </c>
      <c r="B257" s="234" t="s">
        <v>4802</v>
      </c>
      <c r="C257" s="234" t="s">
        <v>4803</v>
      </c>
      <c r="D257" s="234" t="s">
        <v>4804</v>
      </c>
      <c r="E257" s="234" t="s">
        <v>19</v>
      </c>
      <c r="F257" s="234" t="s">
        <v>19</v>
      </c>
      <c r="G257" s="234" t="s">
        <v>19</v>
      </c>
      <c r="H257" s="234" t="s">
        <v>4805</v>
      </c>
      <c r="I257" s="234" t="s">
        <v>19</v>
      </c>
      <c r="J257" s="234" t="s">
        <v>4806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1108</v>
      </c>
      <c r="B258" s="233" t="s">
        <v>4807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4808</v>
      </c>
      <c r="B259" s="234" t="s">
        <v>4809</v>
      </c>
      <c r="C259" s="234" t="s">
        <v>4810</v>
      </c>
      <c r="D259" s="234" t="s">
        <v>4811</v>
      </c>
      <c r="E259" s="234" t="s">
        <v>4812</v>
      </c>
      <c r="F259" s="234" t="s">
        <v>19</v>
      </c>
      <c r="G259" s="234" t="s">
        <v>19</v>
      </c>
      <c r="H259" s="234" t="s">
        <v>4813</v>
      </c>
      <c r="I259" s="234" t="s">
        <v>19</v>
      </c>
      <c r="J259" s="234" t="s">
        <v>4814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4815</v>
      </c>
      <c r="B260" s="234" t="s">
        <v>4816</v>
      </c>
      <c r="C260" s="234" t="s">
        <v>4817</v>
      </c>
      <c r="D260" s="234" t="s">
        <v>19</v>
      </c>
      <c r="E260" s="234" t="s">
        <v>19</v>
      </c>
      <c r="F260" s="234" t="s">
        <v>19</v>
      </c>
      <c r="G260" s="234" t="s">
        <v>19</v>
      </c>
      <c r="H260" s="234" t="s">
        <v>4818</v>
      </c>
      <c r="I260" s="234" t="s">
        <v>4819</v>
      </c>
      <c r="J260" s="234" t="s">
        <v>4820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4821</v>
      </c>
      <c r="B261" s="234" t="s">
        <v>4822</v>
      </c>
      <c r="C261" s="234" t="s">
        <v>4823</v>
      </c>
      <c r="D261" s="234" t="s">
        <v>4824</v>
      </c>
      <c r="E261" s="234" t="s">
        <v>19</v>
      </c>
      <c r="F261" s="234" t="s">
        <v>19</v>
      </c>
      <c r="G261" s="234" t="s">
        <v>19</v>
      </c>
      <c r="H261" s="234" t="s">
        <v>4825</v>
      </c>
      <c r="I261" s="234" t="s">
        <v>4826</v>
      </c>
      <c r="J261" s="234" t="s">
        <v>4827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4828</v>
      </c>
      <c r="B262" s="234" t="s">
        <v>4829</v>
      </c>
      <c r="C262" s="234" t="s">
        <v>4830</v>
      </c>
      <c r="D262" s="234" t="s">
        <v>4831</v>
      </c>
      <c r="E262" s="234" t="s">
        <v>19</v>
      </c>
      <c r="F262" s="234" t="s">
        <v>19</v>
      </c>
      <c r="G262" s="234" t="s">
        <v>19</v>
      </c>
      <c r="H262" s="234" t="s">
        <v>4832</v>
      </c>
      <c r="I262" s="234" t="s">
        <v>4833</v>
      </c>
      <c r="J262" s="234" t="s">
        <v>4834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4835</v>
      </c>
      <c r="B263" s="234" t="s">
        <v>4836</v>
      </c>
      <c r="C263" s="234" t="s">
        <v>4837</v>
      </c>
      <c r="D263" s="234" t="s">
        <v>4838</v>
      </c>
      <c r="E263" s="234" t="s">
        <v>19</v>
      </c>
      <c r="F263" s="234" t="s">
        <v>19</v>
      </c>
      <c r="G263" s="234" t="s">
        <v>4839</v>
      </c>
      <c r="H263" s="234" t="s">
        <v>3742</v>
      </c>
      <c r="I263" s="234" t="s">
        <v>4840</v>
      </c>
      <c r="J263" s="234" t="s">
        <v>4841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4842</v>
      </c>
      <c r="B264" s="234" t="s">
        <v>4843</v>
      </c>
      <c r="C264" s="234" t="s">
        <v>4830</v>
      </c>
      <c r="D264" s="234" t="s">
        <v>4844</v>
      </c>
      <c r="E264" s="234" t="s">
        <v>19</v>
      </c>
      <c r="F264" s="234" t="s">
        <v>19</v>
      </c>
      <c r="G264" s="234" t="s">
        <v>19</v>
      </c>
      <c r="H264" s="234" t="s">
        <v>4845</v>
      </c>
      <c r="I264" s="234" t="s">
        <v>19</v>
      </c>
      <c r="J264" s="234" t="s">
        <v>4846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1112</v>
      </c>
      <c r="B265" s="233" t="s">
        <v>4847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4848</v>
      </c>
      <c r="B266" s="234" t="s">
        <v>4849</v>
      </c>
      <c r="C266" s="234" t="s">
        <v>4850</v>
      </c>
      <c r="D266" s="234" t="s">
        <v>4851</v>
      </c>
      <c r="E266" s="234" t="s">
        <v>4852</v>
      </c>
      <c r="F266" s="234" t="s">
        <v>19</v>
      </c>
      <c r="G266" s="234" t="s">
        <v>4853</v>
      </c>
      <c r="H266" s="234" t="s">
        <v>4854</v>
      </c>
      <c r="I266" s="234" t="s">
        <v>4855</v>
      </c>
      <c r="J266" s="234" t="s">
        <v>4856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4857</v>
      </c>
      <c r="B267" s="234" t="s">
        <v>4858</v>
      </c>
      <c r="C267" s="234" t="s">
        <v>4859</v>
      </c>
      <c r="D267" s="234" t="s">
        <v>4860</v>
      </c>
      <c r="E267" s="234" t="s">
        <v>19</v>
      </c>
      <c r="F267" s="234" t="s">
        <v>19</v>
      </c>
      <c r="G267" s="234" t="s">
        <v>19</v>
      </c>
      <c r="H267" s="234" t="s">
        <v>4861</v>
      </c>
      <c r="I267" s="234" t="s">
        <v>19</v>
      </c>
      <c r="J267" s="234" t="s">
        <v>4862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4863</v>
      </c>
      <c r="B268" s="234" t="s">
        <v>4864</v>
      </c>
      <c r="C268" s="234" t="s">
        <v>4865</v>
      </c>
      <c r="D268" s="234" t="s">
        <v>4860</v>
      </c>
      <c r="E268" s="234" t="s">
        <v>19</v>
      </c>
      <c r="F268" s="234" t="s">
        <v>19</v>
      </c>
      <c r="G268" s="234" t="s">
        <v>4866</v>
      </c>
      <c r="H268" s="234" t="s">
        <v>4867</v>
      </c>
      <c r="I268" s="234" t="s">
        <v>19</v>
      </c>
      <c r="J268" s="234" t="s">
        <v>4868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4869</v>
      </c>
      <c r="B269" s="234" t="s">
        <v>4870</v>
      </c>
      <c r="C269" s="234" t="s">
        <v>4865</v>
      </c>
      <c r="D269" s="234" t="s">
        <v>4871</v>
      </c>
      <c r="E269" s="234" t="s">
        <v>19</v>
      </c>
      <c r="F269" s="234" t="s">
        <v>19</v>
      </c>
      <c r="G269" s="234" t="s">
        <v>19</v>
      </c>
      <c r="H269" s="234" t="s">
        <v>4872</v>
      </c>
      <c r="I269" s="234" t="s">
        <v>19</v>
      </c>
      <c r="J269" s="234" t="s">
        <v>4873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4874</v>
      </c>
      <c r="B270" s="234" t="s">
        <v>4875</v>
      </c>
      <c r="C270" s="234" t="s">
        <v>4876</v>
      </c>
      <c r="D270" s="234" t="s">
        <v>4877</v>
      </c>
      <c r="E270" s="234" t="s">
        <v>19</v>
      </c>
      <c r="F270" s="234" t="s">
        <v>19</v>
      </c>
      <c r="G270" s="234" t="s">
        <v>19</v>
      </c>
      <c r="H270" s="234" t="s">
        <v>4878</v>
      </c>
      <c r="I270" s="234" t="s">
        <v>19</v>
      </c>
      <c r="J270" s="234" t="s">
        <v>4879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4880</v>
      </c>
      <c r="B271" s="234" t="s">
        <v>4881</v>
      </c>
      <c r="C271" s="234" t="s">
        <v>4882</v>
      </c>
      <c r="D271" s="234" t="s">
        <v>4883</v>
      </c>
      <c r="E271" s="234" t="s">
        <v>19</v>
      </c>
      <c r="F271" s="234" t="s">
        <v>19</v>
      </c>
      <c r="G271" s="234" t="s">
        <v>19</v>
      </c>
      <c r="H271" s="234" t="s">
        <v>4884</v>
      </c>
      <c r="I271" s="234" t="s">
        <v>4885</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4886</v>
      </c>
      <c r="B272" s="234" t="s">
        <v>4887</v>
      </c>
      <c r="C272" s="234" t="s">
        <v>4888</v>
      </c>
      <c r="D272" s="234" t="s">
        <v>4889</v>
      </c>
      <c r="E272" s="234" t="s">
        <v>19</v>
      </c>
      <c r="F272" s="234" t="s">
        <v>19</v>
      </c>
      <c r="G272" s="234" t="s">
        <v>19</v>
      </c>
      <c r="H272" s="234" t="s">
        <v>4890</v>
      </c>
      <c r="I272" s="234" t="s">
        <v>4891</v>
      </c>
      <c r="J272" s="234" t="s">
        <v>4892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1116</v>
      </c>
      <c r="B273" s="233" t="s">
        <v>4893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4894</v>
      </c>
      <c r="B274" s="234" t="s">
        <v>4895</v>
      </c>
      <c r="C274" s="234" t="s">
        <v>4896</v>
      </c>
      <c r="D274" s="234" t="s">
        <v>4889</v>
      </c>
      <c r="E274" s="234" t="s">
        <v>4897</v>
      </c>
      <c r="F274" s="234" t="s">
        <v>19</v>
      </c>
      <c r="G274" s="234" t="s">
        <v>19</v>
      </c>
      <c r="H274" s="234" t="s">
        <v>4898</v>
      </c>
      <c r="I274" s="234" t="s">
        <v>19</v>
      </c>
      <c r="J274" s="234" t="s">
        <v>4899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4900</v>
      </c>
      <c r="B275" s="234" t="s">
        <v>4901</v>
      </c>
      <c r="C275" s="234" t="s">
        <v>4902</v>
      </c>
      <c r="D275" s="234" t="s">
        <v>4903</v>
      </c>
      <c r="E275" s="234" t="s">
        <v>19</v>
      </c>
      <c r="F275" s="234" t="s">
        <v>19</v>
      </c>
      <c r="G275" s="234" t="s">
        <v>19</v>
      </c>
      <c r="H275" s="234" t="s">
        <v>4904</v>
      </c>
      <c r="I275" s="234" t="s">
        <v>19</v>
      </c>
      <c r="J275" s="234" t="s">
        <v>4905</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4906</v>
      </c>
      <c r="B276" s="234" t="s">
        <v>4907</v>
      </c>
      <c r="C276" s="234" t="s">
        <v>4908</v>
      </c>
      <c r="D276" s="234" t="s">
        <v>4909</v>
      </c>
      <c r="E276" s="234" t="s">
        <v>19</v>
      </c>
      <c r="F276" s="234" t="s">
        <v>4910</v>
      </c>
      <c r="G276" s="234" t="s">
        <v>19</v>
      </c>
      <c r="H276" s="234" t="s">
        <v>4911</v>
      </c>
      <c r="I276" s="234" t="s">
        <v>4912</v>
      </c>
      <c r="J276" s="234" t="s">
        <v>4913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4914</v>
      </c>
      <c r="B277" s="233" t="s">
        <v>4915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4916</v>
      </c>
      <c r="B278" s="234" t="s">
        <v>4917</v>
      </c>
      <c r="C278" s="234" t="s">
        <v>4918</v>
      </c>
      <c r="D278" s="234" t="s">
        <v>4919</v>
      </c>
      <c r="E278" s="234" t="s">
        <v>19</v>
      </c>
      <c r="F278" s="234" t="s">
        <v>4920</v>
      </c>
      <c r="G278" s="234" t="s">
        <v>19</v>
      </c>
      <c r="H278" s="234" t="s">
        <v>4921</v>
      </c>
      <c r="I278" s="234" t="s">
        <v>19</v>
      </c>
      <c r="J278" s="234" t="s">
        <v>4922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4923</v>
      </c>
      <c r="B279" s="232" t="s">
        <v>4924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1122</v>
      </c>
      <c r="B280" s="233" t="s">
        <v>4925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4926</v>
      </c>
      <c r="B281" s="234" t="s">
        <v>4927</v>
      </c>
      <c r="C281" s="234" t="s">
        <v>4928</v>
      </c>
      <c r="D281" s="234" t="s">
        <v>4929</v>
      </c>
      <c r="E281" s="234" t="s">
        <v>4930</v>
      </c>
      <c r="F281" s="234" t="s">
        <v>19</v>
      </c>
      <c r="G281" s="234" t="s">
        <v>19</v>
      </c>
      <c r="H281" s="234" t="s">
        <v>4931</v>
      </c>
      <c r="I281" s="234" t="s">
        <v>19</v>
      </c>
      <c r="J281" s="234" t="s">
        <v>4932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4933</v>
      </c>
      <c r="B282" s="234" t="s">
        <v>4934</v>
      </c>
      <c r="C282" s="234" t="s">
        <v>4935</v>
      </c>
      <c r="D282" s="234" t="s">
        <v>19</v>
      </c>
      <c r="E282" s="234" t="s">
        <v>19</v>
      </c>
      <c r="F282" s="234" t="s">
        <v>19</v>
      </c>
      <c r="G282" s="234" t="s">
        <v>19</v>
      </c>
      <c r="H282" s="234" t="s">
        <v>4936</v>
      </c>
      <c r="I282" s="234" t="s">
        <v>19</v>
      </c>
      <c r="J282" s="234" t="s">
        <v>4937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4938</v>
      </c>
      <c r="B283" s="234" t="s">
        <v>4939</v>
      </c>
      <c r="C283" s="234" t="s">
        <v>4940</v>
      </c>
      <c r="D283" s="234" t="s">
        <v>19</v>
      </c>
      <c r="E283" s="234" t="s">
        <v>19</v>
      </c>
      <c r="F283" s="234" t="s">
        <v>19</v>
      </c>
      <c r="G283" s="234" t="s">
        <v>19</v>
      </c>
      <c r="H283" s="234" t="s">
        <v>4941</v>
      </c>
      <c r="I283" s="234" t="s">
        <v>19</v>
      </c>
      <c r="J283" s="234" t="s">
        <v>4942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4943</v>
      </c>
      <c r="B284" s="234" t="s">
        <v>4944</v>
      </c>
      <c r="C284" s="234" t="s">
        <v>4945</v>
      </c>
      <c r="D284" s="234" t="s">
        <v>4946</v>
      </c>
      <c r="E284" s="234" t="s">
        <v>19</v>
      </c>
      <c r="F284" s="234" t="s">
        <v>19</v>
      </c>
      <c r="G284" s="234" t="s">
        <v>19</v>
      </c>
      <c r="H284" s="234" t="s">
        <v>4947</v>
      </c>
      <c r="I284" s="234" t="s">
        <v>19</v>
      </c>
      <c r="J284" s="234" t="s">
        <v>4948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1126</v>
      </c>
      <c r="B285" s="233" t="s">
        <v>4949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4950</v>
      </c>
      <c r="B286" s="234" t="s">
        <v>4951</v>
      </c>
      <c r="C286" s="234" t="s">
        <v>4952</v>
      </c>
      <c r="D286" s="234" t="s">
        <v>4953</v>
      </c>
      <c r="E286" s="234" t="s">
        <v>19</v>
      </c>
      <c r="F286" s="234" t="s">
        <v>19</v>
      </c>
      <c r="G286" s="234" t="s">
        <v>19</v>
      </c>
      <c r="H286" s="234" t="s">
        <v>4954</v>
      </c>
      <c r="I286" s="234" t="s">
        <v>4955</v>
      </c>
      <c r="J286" s="234" t="s">
        <v>4956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1130</v>
      </c>
      <c r="B287" s="233" t="s">
        <v>4957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4958</v>
      </c>
      <c r="B288" s="234" t="s">
        <v>4959</v>
      </c>
      <c r="C288" s="234" t="s">
        <v>4960</v>
      </c>
      <c r="D288" s="234" t="s">
        <v>4961</v>
      </c>
      <c r="E288" s="234" t="s">
        <v>4962</v>
      </c>
      <c r="F288" s="234" t="s">
        <v>4963</v>
      </c>
      <c r="G288" s="234" t="s">
        <v>4964</v>
      </c>
      <c r="H288" s="234" t="s">
        <v>4965</v>
      </c>
      <c r="I288" s="234" t="s">
        <v>3946</v>
      </c>
      <c r="J288" s="234" t="s">
        <v>4966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4967</v>
      </c>
      <c r="B289" s="234" t="s">
        <v>4968</v>
      </c>
      <c r="C289" s="234" t="s">
        <v>4969</v>
      </c>
      <c r="D289" s="234" t="s">
        <v>19</v>
      </c>
      <c r="E289" s="234" t="s">
        <v>4962</v>
      </c>
      <c r="F289" s="234" t="s">
        <v>19</v>
      </c>
      <c r="G289" s="234" t="s">
        <v>4970</v>
      </c>
      <c r="H289" s="234" t="s">
        <v>4971</v>
      </c>
      <c r="I289" s="234" t="s">
        <v>4972</v>
      </c>
      <c r="J289" s="234" t="s">
        <v>4973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4974</v>
      </c>
      <c r="B290" s="234" t="s">
        <v>4975</v>
      </c>
      <c r="C290" s="234" t="s">
        <v>4976</v>
      </c>
      <c r="D290" s="234" t="s">
        <v>19</v>
      </c>
      <c r="E290" s="234" t="s">
        <v>4977</v>
      </c>
      <c r="F290" s="234" t="s">
        <v>19</v>
      </c>
      <c r="G290" s="234" t="s">
        <v>4978</v>
      </c>
      <c r="H290" s="234" t="s">
        <v>4979</v>
      </c>
      <c r="I290" s="234" t="s">
        <v>4980</v>
      </c>
      <c r="J290" s="234" t="s">
        <v>4981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4982</v>
      </c>
      <c r="B291" s="234" t="s">
        <v>4983</v>
      </c>
      <c r="C291" s="234" t="s">
        <v>4984</v>
      </c>
      <c r="D291" s="234" t="s">
        <v>19</v>
      </c>
      <c r="E291" s="234" t="s">
        <v>19</v>
      </c>
      <c r="F291" s="234" t="s">
        <v>19</v>
      </c>
      <c r="G291" s="234" t="s">
        <v>19</v>
      </c>
      <c r="H291" s="234" t="s">
        <v>4985</v>
      </c>
      <c r="I291" s="234" t="s">
        <v>3946</v>
      </c>
      <c r="J291" s="234" t="s">
        <v>4986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1134</v>
      </c>
      <c r="B292" s="233" t="s">
        <v>4987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4988</v>
      </c>
      <c r="B293" s="234" t="s">
        <v>4989</v>
      </c>
      <c r="C293" s="234" t="s">
        <v>4990</v>
      </c>
      <c r="D293" s="234" t="s">
        <v>4991</v>
      </c>
      <c r="E293" s="234" t="s">
        <v>19</v>
      </c>
      <c r="F293" s="234" t="s">
        <v>19</v>
      </c>
      <c r="G293" s="234" t="s">
        <v>19</v>
      </c>
      <c r="H293" s="234" t="s">
        <v>4992</v>
      </c>
      <c r="I293" s="234" t="s">
        <v>4993</v>
      </c>
      <c r="J293" s="234" t="s">
        <v>4994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4995</v>
      </c>
      <c r="B294" s="234" t="s">
        <v>4996</v>
      </c>
      <c r="C294" s="234" t="s">
        <v>4997</v>
      </c>
      <c r="D294" s="234" t="s">
        <v>4991</v>
      </c>
      <c r="E294" s="234" t="s">
        <v>19</v>
      </c>
      <c r="F294" s="234" t="s">
        <v>4998</v>
      </c>
      <c r="G294" s="234" t="s">
        <v>19</v>
      </c>
      <c r="H294" s="234" t="s">
        <v>4999</v>
      </c>
      <c r="I294" s="234" t="s">
        <v>3916</v>
      </c>
      <c r="J294" s="234" t="s">
        <v>5000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5001</v>
      </c>
      <c r="B295" s="234" t="s">
        <v>5002</v>
      </c>
      <c r="C295" s="234" t="s">
        <v>5003</v>
      </c>
      <c r="D295" s="234" t="s">
        <v>5004</v>
      </c>
      <c r="E295" s="234" t="s">
        <v>19</v>
      </c>
      <c r="F295" s="234" t="s">
        <v>19</v>
      </c>
      <c r="G295" s="234" t="s">
        <v>19</v>
      </c>
      <c r="H295" s="234" t="s">
        <v>5005</v>
      </c>
      <c r="I295" s="234" t="s">
        <v>3916</v>
      </c>
      <c r="J295" s="234" t="s">
        <v>5006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1138</v>
      </c>
      <c r="B296" s="233" t="s">
        <v>5007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5008</v>
      </c>
      <c r="B297" s="234" t="s">
        <v>5009</v>
      </c>
      <c r="C297" s="234" t="s">
        <v>5010</v>
      </c>
      <c r="D297" s="234" t="s">
        <v>5004</v>
      </c>
      <c r="E297" s="234" t="s">
        <v>19</v>
      </c>
      <c r="F297" s="234" t="s">
        <v>5011</v>
      </c>
      <c r="G297" s="234" t="s">
        <v>19</v>
      </c>
      <c r="H297" s="234" t="s">
        <v>5012</v>
      </c>
      <c r="I297" s="234" t="s">
        <v>19</v>
      </c>
      <c r="J297" s="234" t="s">
        <v>5013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5014</v>
      </c>
      <c r="B298" s="234" t="s">
        <v>5015</v>
      </c>
      <c r="C298" s="234" t="s">
        <v>5016</v>
      </c>
      <c r="D298" s="234" t="s">
        <v>5017</v>
      </c>
      <c r="E298" s="234" t="s">
        <v>19</v>
      </c>
      <c r="F298" s="234" t="s">
        <v>19</v>
      </c>
      <c r="G298" s="234" t="s">
        <v>5018</v>
      </c>
      <c r="H298" s="234" t="s">
        <v>5019</v>
      </c>
      <c r="I298" s="234" t="s">
        <v>5019</v>
      </c>
      <c r="J298" s="234" t="s">
        <v>5020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5021</v>
      </c>
      <c r="B299" s="234" t="s">
        <v>5022</v>
      </c>
      <c r="C299" s="234" t="s">
        <v>5023</v>
      </c>
      <c r="D299" s="234" t="s">
        <v>19</v>
      </c>
      <c r="E299" s="234" t="s">
        <v>19</v>
      </c>
      <c r="F299" s="234" t="s">
        <v>19</v>
      </c>
      <c r="G299" s="234" t="s">
        <v>19</v>
      </c>
      <c r="H299" s="234" t="s">
        <v>5024</v>
      </c>
      <c r="I299" s="234" t="s">
        <v>5025</v>
      </c>
      <c r="J299" s="234" t="s">
        <v>5026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5027</v>
      </c>
      <c r="B300" s="234" t="s">
        <v>5028</v>
      </c>
      <c r="C300" s="234" t="s">
        <v>5029</v>
      </c>
      <c r="D300" s="234" t="s">
        <v>19</v>
      </c>
      <c r="E300" s="234" t="s">
        <v>19</v>
      </c>
      <c r="F300" s="234" t="s">
        <v>5030</v>
      </c>
      <c r="G300" s="234" t="s">
        <v>19</v>
      </c>
      <c r="H300" s="234" t="s">
        <v>5031</v>
      </c>
      <c r="I300" s="234" t="s">
        <v>5025</v>
      </c>
      <c r="J300" s="234" t="s">
        <v>5032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1142</v>
      </c>
      <c r="B301" s="233" t="s">
        <v>5033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5034</v>
      </c>
      <c r="B302" s="234" t="s">
        <v>5035</v>
      </c>
      <c r="C302" s="234" t="s">
        <v>5036</v>
      </c>
      <c r="D302" s="234" t="s">
        <v>19</v>
      </c>
      <c r="E302" s="234" t="s">
        <v>19</v>
      </c>
      <c r="F302" s="234" t="s">
        <v>19</v>
      </c>
      <c r="G302" s="234" t="s">
        <v>19</v>
      </c>
      <c r="H302" s="234" t="s">
        <v>5037</v>
      </c>
      <c r="I302" s="234" t="s">
        <v>19</v>
      </c>
      <c r="J302" s="234" t="s">
        <v>5038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5039</v>
      </c>
      <c r="B303" s="234" t="s">
        <v>5040</v>
      </c>
      <c r="C303" s="234" t="s">
        <v>5041</v>
      </c>
      <c r="D303" s="234" t="s">
        <v>5042</v>
      </c>
      <c r="E303" s="234" t="s">
        <v>19</v>
      </c>
      <c r="F303" s="234" t="s">
        <v>19</v>
      </c>
      <c r="G303" s="234" t="s">
        <v>19</v>
      </c>
      <c r="H303" s="234" t="s">
        <v>5043</v>
      </c>
      <c r="I303" s="234" t="s">
        <v>3946</v>
      </c>
      <c r="J303" s="234" t="s">
        <v>5044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5045</v>
      </c>
      <c r="B304" s="234" t="s">
        <v>5046</v>
      </c>
      <c r="C304" s="234" t="s">
        <v>5047</v>
      </c>
      <c r="D304" s="234" t="s">
        <v>5042</v>
      </c>
      <c r="E304" s="234" t="s">
        <v>19</v>
      </c>
      <c r="F304" s="234" t="s">
        <v>5048</v>
      </c>
      <c r="G304" s="234" t="s">
        <v>19</v>
      </c>
      <c r="H304" s="234" t="s">
        <v>5049</v>
      </c>
      <c r="I304" s="234" t="s">
        <v>19</v>
      </c>
      <c r="J304" s="234" t="s">
        <v>5050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5051</v>
      </c>
      <c r="B305" s="234" t="s">
        <v>5052</v>
      </c>
      <c r="C305" s="234" t="s">
        <v>5053</v>
      </c>
      <c r="D305" s="234" t="s">
        <v>5054</v>
      </c>
      <c r="E305" s="234" t="s">
        <v>19</v>
      </c>
      <c r="F305" s="234" t="s">
        <v>19</v>
      </c>
      <c r="G305" s="234" t="s">
        <v>19</v>
      </c>
      <c r="H305" s="234" t="s">
        <v>5055</v>
      </c>
      <c r="I305" s="234" t="s">
        <v>5056</v>
      </c>
      <c r="J305" s="234" t="s">
        <v>5057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5058</v>
      </c>
      <c r="B306" s="234" t="s">
        <v>5059</v>
      </c>
      <c r="C306" s="234" t="s">
        <v>5060</v>
      </c>
      <c r="D306" s="234" t="s">
        <v>5061</v>
      </c>
      <c r="E306" s="234" t="s">
        <v>19</v>
      </c>
      <c r="F306" s="234" t="s">
        <v>19</v>
      </c>
      <c r="G306" s="234" t="s">
        <v>19</v>
      </c>
      <c r="H306" s="234" t="s">
        <v>5062</v>
      </c>
      <c r="I306" s="234" t="s">
        <v>3946</v>
      </c>
      <c r="J306" s="234" t="s">
        <v>5063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1146</v>
      </c>
      <c r="B307" s="233" t="s">
        <v>5064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5065</v>
      </c>
      <c r="B308" s="234" t="s">
        <v>5066</v>
      </c>
      <c r="C308" s="234" t="s">
        <v>5067</v>
      </c>
      <c r="D308" s="234" t="s">
        <v>5061</v>
      </c>
      <c r="E308" s="234" t="s">
        <v>19</v>
      </c>
      <c r="F308" s="234" t="s">
        <v>5068</v>
      </c>
      <c r="G308" s="234" t="s">
        <v>19</v>
      </c>
      <c r="H308" s="234" t="s">
        <v>5069</v>
      </c>
      <c r="I308" s="234" t="s">
        <v>5070</v>
      </c>
      <c r="J308" s="234" t="s">
        <v>5071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1150</v>
      </c>
      <c r="B309" s="233" t="s">
        <v>5072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5073</v>
      </c>
      <c r="B310" s="234" t="s">
        <v>5074</v>
      </c>
      <c r="C310" s="234" t="s">
        <v>5075</v>
      </c>
      <c r="D310" s="234" t="s">
        <v>19</v>
      </c>
      <c r="E310" s="234" t="s">
        <v>19</v>
      </c>
      <c r="F310" s="234" t="s">
        <v>5076</v>
      </c>
      <c r="G310" s="234" t="s">
        <v>19</v>
      </c>
      <c r="H310" s="234" t="s">
        <v>5077</v>
      </c>
      <c r="I310" s="234" t="s">
        <v>5078</v>
      </c>
      <c r="J310" s="234" t="s">
        <v>5079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5080</v>
      </c>
      <c r="B311" s="234" t="s">
        <v>5081</v>
      </c>
      <c r="C311" s="234" t="s">
        <v>5082</v>
      </c>
      <c r="D311" s="234" t="s">
        <v>5083</v>
      </c>
      <c r="E311" s="234" t="s">
        <v>19</v>
      </c>
      <c r="F311" s="234" t="s">
        <v>19</v>
      </c>
      <c r="G311" s="234" t="s">
        <v>5084</v>
      </c>
      <c r="H311" s="234" t="s">
        <v>5085</v>
      </c>
      <c r="I311" s="234" t="s">
        <v>19</v>
      </c>
      <c r="J311" s="234" t="s">
        <v>5086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5087</v>
      </c>
      <c r="B312" s="234" t="s">
        <v>5088</v>
      </c>
      <c r="C312" s="234" t="s">
        <v>5089</v>
      </c>
      <c r="D312" s="234" t="s">
        <v>5090</v>
      </c>
      <c r="E312" s="234" t="s">
        <v>19</v>
      </c>
      <c r="F312" s="234" t="s">
        <v>19</v>
      </c>
      <c r="G312" s="234" t="s">
        <v>19</v>
      </c>
      <c r="H312" s="234" t="s">
        <v>5091</v>
      </c>
      <c r="I312" s="234" t="s">
        <v>19</v>
      </c>
      <c r="J312" s="234" t="s">
        <v>5092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5093</v>
      </c>
      <c r="B313" s="234" t="s">
        <v>5094</v>
      </c>
      <c r="C313" s="234" t="s">
        <v>5095</v>
      </c>
      <c r="D313" s="234" t="s">
        <v>5096</v>
      </c>
      <c r="E313" s="234" t="s">
        <v>19</v>
      </c>
      <c r="F313" s="234" t="s">
        <v>19</v>
      </c>
      <c r="G313" s="234" t="s">
        <v>5097</v>
      </c>
      <c r="H313" s="234" t="s">
        <v>5098</v>
      </c>
      <c r="I313" s="234" t="s">
        <v>5099</v>
      </c>
      <c r="J313" s="234" t="s">
        <v>5100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5101</v>
      </c>
      <c r="B314" s="234" t="s">
        <v>5102</v>
      </c>
      <c r="C314" s="234" t="s">
        <v>5103</v>
      </c>
      <c r="D314" s="234" t="s">
        <v>5104</v>
      </c>
      <c r="E314" s="234" t="s">
        <v>19</v>
      </c>
      <c r="F314" s="234" t="s">
        <v>19</v>
      </c>
      <c r="G314" s="234" t="s">
        <v>5105</v>
      </c>
      <c r="H314" s="234" t="s">
        <v>5106</v>
      </c>
      <c r="I314" s="234" t="s">
        <v>5107</v>
      </c>
      <c r="J314" s="234" t="s">
        <v>5108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5109</v>
      </c>
      <c r="B315" s="233" t="s">
        <v>5110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5111</v>
      </c>
      <c r="B316" s="234" t="s">
        <v>5112</v>
      </c>
      <c r="C316" s="234" t="s">
        <v>5113</v>
      </c>
      <c r="D316" s="234" t="s">
        <v>19</v>
      </c>
      <c r="E316" s="234" t="s">
        <v>19</v>
      </c>
      <c r="F316" s="234" t="s">
        <v>19</v>
      </c>
      <c r="G316" s="234" t="s">
        <v>19</v>
      </c>
      <c r="H316" s="234" t="s">
        <v>5114</v>
      </c>
      <c r="I316" s="234" t="s">
        <v>5115</v>
      </c>
      <c r="J316" s="234" t="s">
        <v>5116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5117</v>
      </c>
      <c r="B317" s="234" t="s">
        <v>5118</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5119</v>
      </c>
      <c r="B318" s="233" t="s">
        <v>5120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5121</v>
      </c>
      <c r="B319" s="234" t="s">
        <v>5122</v>
      </c>
      <c r="C319" s="234" t="s">
        <v>5123</v>
      </c>
      <c r="D319" s="234" t="s">
        <v>5124</v>
      </c>
      <c r="E319" s="234" t="s">
        <v>19</v>
      </c>
      <c r="F319" s="234" t="s">
        <v>5125</v>
      </c>
      <c r="G319" s="234" t="s">
        <v>5126</v>
      </c>
      <c r="H319" s="234" t="s">
        <v>5127</v>
      </c>
      <c r="I319" s="234" t="s">
        <v>19</v>
      </c>
      <c r="J319" s="234" t="s">
        <v>5128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5129</v>
      </c>
      <c r="B320" s="234" t="s">
        <v>5130</v>
      </c>
      <c r="C320" s="234" t="s">
        <v>5131</v>
      </c>
      <c r="D320" s="234" t="s">
        <v>5132</v>
      </c>
      <c r="E320" s="234" t="s">
        <v>19</v>
      </c>
      <c r="F320" s="234" t="s">
        <v>19</v>
      </c>
      <c r="G320" s="234" t="s">
        <v>19</v>
      </c>
      <c r="H320" s="234" t="s">
        <v>5133</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5134</v>
      </c>
      <c r="B321" s="234" t="s">
        <v>5135</v>
      </c>
      <c r="C321" s="234" t="s">
        <v>5136</v>
      </c>
      <c r="D321" s="234" t="s">
        <v>5137</v>
      </c>
      <c r="E321" s="234" t="s">
        <v>19</v>
      </c>
      <c r="F321" s="234" t="s">
        <v>19</v>
      </c>
      <c r="G321" s="234" t="s">
        <v>19</v>
      </c>
      <c r="H321" s="234" t="s">
        <v>5138</v>
      </c>
      <c r="I321" s="234" t="s">
        <v>19</v>
      </c>
      <c r="J321" s="234" t="s">
        <v>5139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5140</v>
      </c>
      <c r="B322" s="234" t="s">
        <v>5141</v>
      </c>
      <c r="C322" s="234" t="s">
        <v>5142</v>
      </c>
      <c r="D322" s="234" t="s">
        <v>5143</v>
      </c>
      <c r="E322" s="234" t="s">
        <v>19</v>
      </c>
      <c r="F322" s="234" t="s">
        <v>19</v>
      </c>
      <c r="G322" s="234" t="s">
        <v>19</v>
      </c>
      <c r="H322" s="234" t="s">
        <v>5144</v>
      </c>
      <c r="I322" s="234" t="s">
        <v>19</v>
      </c>
      <c r="J322" s="234" t="s">
        <v>5145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5146</v>
      </c>
      <c r="B323" s="234" t="s">
        <v>5147</v>
      </c>
      <c r="C323" s="234" t="s">
        <v>5148</v>
      </c>
      <c r="D323" s="234" t="s">
        <v>19</v>
      </c>
      <c r="E323" s="234" t="s">
        <v>19</v>
      </c>
      <c r="F323" s="234" t="s">
        <v>19</v>
      </c>
      <c r="G323" s="234" t="s">
        <v>19</v>
      </c>
      <c r="H323" s="234" t="s">
        <v>5149</v>
      </c>
      <c r="I323" s="234" t="s">
        <v>3946</v>
      </c>
      <c r="J323" s="234" t="s">
        <v>5150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5151</v>
      </c>
      <c r="B324" s="234" t="s">
        <v>5152</v>
      </c>
      <c r="C324" s="234" t="s">
        <v>5153</v>
      </c>
      <c r="D324" s="234" t="s">
        <v>19</v>
      </c>
      <c r="E324" s="234" t="s">
        <v>19</v>
      </c>
      <c r="F324" s="234" t="s">
        <v>19</v>
      </c>
      <c r="G324" s="234" t="s">
        <v>19</v>
      </c>
      <c r="H324" s="234" t="s">
        <v>5154</v>
      </c>
      <c r="I324" s="234" t="s">
        <v>5155</v>
      </c>
      <c r="J324" s="234" t="s">
        <v>5156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5157</v>
      </c>
      <c r="B325" s="234" t="s">
        <v>5158</v>
      </c>
      <c r="C325" s="234" t="s">
        <v>5159</v>
      </c>
      <c r="D325" s="234" t="s">
        <v>5160</v>
      </c>
      <c r="E325" s="234" t="s">
        <v>19</v>
      </c>
      <c r="F325" s="234" t="s">
        <v>19</v>
      </c>
      <c r="G325" s="234" t="s">
        <v>19</v>
      </c>
      <c r="H325" s="234" t="s">
        <v>5161</v>
      </c>
      <c r="I325" s="234" t="s">
        <v>19</v>
      </c>
      <c r="J325" s="234" t="s">
        <v>5162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5163</v>
      </c>
      <c r="B326" s="241" t="s">
        <v>5164</v>
      </c>
      <c r="C326" s="241" t="s">
        <v>5165</v>
      </c>
      <c r="D326" s="241" t="s">
        <v>5166</v>
      </c>
      <c r="E326" s="241" t="s">
        <v>19</v>
      </c>
      <c r="F326" s="241" t="s">
        <v>19</v>
      </c>
      <c r="G326" s="241" t="s">
        <v>19</v>
      </c>
      <c r="H326" s="241" t="s">
        <v>5167</v>
      </c>
      <c r="I326" s="241" t="s">
        <v>3946</v>
      </c>
      <c r="J326" s="241" t="s">
        <v>5168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440</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IFERROR(INDEX('Recommendations'!$G$2:$G$85, MATCH(L2,'Recommendations'!$A$2:$A$85,0))="Implemented", FALSE))</xm:f>
            <x14:dxf>
              <font>
                <color rgb="FF000000"/>
              </font>
              <fill>
                <patternFill>
                  <bgColor rgb="FF3C7D22"/>
                </patternFill>
              </fill>
            </x14:dxf>
          </x14:cfRule>
          <x14:cfRule type="expression" priority="2" id="{00000000-000E-0000-0A00-000002000000}">
            <xm:f>AND(L2&lt;&gt;"", IFERROR(INDEX('Recommendations'!$G$2:$G$85, MATCH(L2,'Recommendations'!$A$2:$A$85,0))="Compensated", FALSE))</xm:f>
            <x14:dxf>
              <font>
                <color rgb="FF000000"/>
              </font>
              <fill>
                <patternFill>
                  <bgColor rgb="FFC6E0B4"/>
                </patternFill>
              </fill>
            </x14:dxf>
          </x14:cfRule>
          <x14:cfRule type="expression" priority="3" id="{00000000-000E-0000-0A00-000003000000}">
            <xm:f>AND(L2&lt;&gt;"", IFERROR(INDEX('Recommendations'!$G$2:$G$85, MATCH(L2,'Recommendations'!$A$2:$A$85,0))="Testing", FALSE))</xm:f>
            <x14:dxf>
              <font>
                <color rgb="FF000000"/>
              </font>
              <fill>
                <patternFill>
                  <bgColor rgb="FFFFC000"/>
                </patternFill>
              </fill>
            </x14:dxf>
          </x14:cfRule>
          <x14:cfRule type="expression" priority="4" id="{00000000-000E-0000-0A00-000004000000}">
            <xm:f>AND(L2&lt;&gt;"", IFERROR(INDEX('Recommendations'!$G$2:$G$85, MATCH(L2,'Recommendations'!$A$2:$A$85,0))="Failed", FALSE))</xm:f>
            <x14:dxf>
              <font>
                <color rgb="FF000000"/>
              </font>
              <fill>
                <patternFill>
                  <bgColor rgb="FFD82891"/>
                </patternFill>
              </fill>
            </x14:dxf>
          </x14:cfRule>
          <x14:cfRule type="expression" priority="5" id="{00000000-000E-0000-0A00-000005000000}">
            <xm:f>AND(L2&lt;&gt;"", IFERROR(INDEX('Recommendations'!$G$2:$G$85, MATCH(L2,'Recommendations'!$A$2:$A$85,0))="Risk Accepted", FALSE))</xm:f>
            <x14:dxf>
              <font>
                <color rgb="FF000000"/>
              </font>
              <fill>
                <patternFill>
                  <bgColor rgb="FFD9D9D9"/>
                </patternFill>
              </fill>
            </x14:dxf>
          </x14:cfRule>
          <x14:cfRule type="expression" priority="6" id="{00000000-000E-0000-0A00-000006000000}">
            <xm:f>AND(L2&lt;&gt;"", IFERROR(INDEX('Recommendations'!$G$2:$G$85, MATCH(L2,'Recommendations'!$A$2:$A$85,0))="N/A",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2317</v>
      </c>
      <c r="B1" s="286" t="s">
        <v>3202</v>
      </c>
      <c r="C1" s="286" t="s">
        <v>0</v>
      </c>
      <c r="D1" s="286" t="s">
        <v>680</v>
      </c>
      <c r="E1" s="286" t="s">
        <v>5169</v>
      </c>
      <c r="F1" s="286" t="s">
        <v>5170</v>
      </c>
      <c r="G1" s="286" t="s">
        <v>685</v>
      </c>
      <c r="H1" s="286" t="s">
        <v>686</v>
      </c>
      <c r="I1" s="286" t="s">
        <v>687</v>
      </c>
      <c r="J1" s="286" t="s">
        <v>688</v>
      </c>
      <c r="K1" s="286" t="s">
        <v>689</v>
      </c>
      <c r="L1" s="286" t="s">
        <v>690</v>
      </c>
      <c r="M1" s="286" t="s">
        <v>691</v>
      </c>
      <c r="N1" s="286" t="s">
        <v>692</v>
      </c>
      <c r="O1" s="286" t="s">
        <v>693</v>
      </c>
      <c r="P1" s="286" t="s">
        <v>694</v>
      </c>
      <c r="Q1" s="286" t="s">
        <v>695</v>
      </c>
      <c r="R1" s="286" t="s">
        <v>696</v>
      </c>
      <c r="S1" s="286" t="s">
        <v>697</v>
      </c>
      <c r="T1" s="286" t="s">
        <v>698</v>
      </c>
      <c r="U1" s="286" t="s">
        <v>699</v>
      </c>
      <c r="V1" s="286" t="s">
        <v>700</v>
      </c>
      <c r="W1" s="286" t="s">
        <v>701</v>
      </c>
      <c r="X1" s="286" t="s">
        <v>702</v>
      </c>
      <c r="Y1" s="286" t="s">
        <v>703</v>
      </c>
      <c r="Z1" s="286" t="s">
        <v>704</v>
      </c>
      <c r="AA1" s="286" t="s">
        <v>705</v>
      </c>
      <c r="AB1" s="286" t="s">
        <v>706</v>
      </c>
      <c r="AC1" s="286" t="s">
        <v>707</v>
      </c>
      <c r="AD1" s="286" t="s">
        <v>708</v>
      </c>
      <c r="AE1" s="286" t="s">
        <v>709</v>
      </c>
      <c r="AF1" s="286" t="s">
        <v>710</v>
      </c>
      <c r="AG1" s="286" t="s">
        <v>711</v>
      </c>
      <c r="AH1" s="286" t="s">
        <v>712</v>
      </c>
      <c r="AI1" s="286" t="s">
        <v>713</v>
      </c>
      <c r="AJ1" s="286" t="s">
        <v>714</v>
      </c>
      <c r="AK1" s="286" t="s">
        <v>715</v>
      </c>
      <c r="AL1" s="286" t="s">
        <v>716</v>
      </c>
      <c r="AM1" s="286" t="s">
        <v>717</v>
      </c>
      <c r="AN1" s="286" t="s">
        <v>718</v>
      </c>
      <c r="AO1" s="286" t="s">
        <v>719</v>
      </c>
      <c r="AP1" s="286" t="s">
        <v>720</v>
      </c>
      <c r="AQ1" s="286" t="s">
        <v>721</v>
      </c>
      <c r="AR1" s="286" t="s">
        <v>722</v>
      </c>
      <c r="AS1" s="286" t="s">
        <v>723</v>
      </c>
      <c r="AT1" s="286" t="s">
        <v>724</v>
      </c>
      <c r="AU1" s="287" t="s">
        <v>725</v>
      </c>
    </row>
    <row r="2" spans="1:47" ht="60" customHeight="1" outlineLevel="1" x14ac:dyDescent="0.35">
      <c r="A2" s="277" t="s">
        <v>5171</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5171</v>
      </c>
      <c r="B3" s="256" t="s">
        <v>5172</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5171</v>
      </c>
      <c r="B4" s="257" t="s">
        <v>5172</v>
      </c>
      <c r="C4" s="258" t="s">
        <v>5173</v>
      </c>
      <c r="D4" s="261" t="s">
        <v>5174</v>
      </c>
      <c r="E4" s="262" t="s">
        <v>5175</v>
      </c>
      <c r="F4" s="265" t="s">
        <v>5176</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5171</v>
      </c>
      <c r="B5" s="257" t="s">
        <v>5172</v>
      </c>
      <c r="C5" s="258" t="s">
        <v>5177</v>
      </c>
      <c r="D5" s="261" t="s">
        <v>5178</v>
      </c>
      <c r="E5" s="262" t="s">
        <v>5175</v>
      </c>
      <c r="F5" s="265" t="s">
        <v>5176</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5171</v>
      </c>
      <c r="B6" s="257" t="s">
        <v>5172</v>
      </c>
      <c r="C6" s="258" t="s">
        <v>5179</v>
      </c>
      <c r="D6" s="261" t="s">
        <v>5180</v>
      </c>
      <c r="E6" s="262" t="s">
        <v>5175</v>
      </c>
      <c r="F6" s="265" t="s">
        <v>5176</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5171</v>
      </c>
      <c r="B7" s="257" t="s">
        <v>5172</v>
      </c>
      <c r="C7" s="258" t="s">
        <v>5181</v>
      </c>
      <c r="D7" s="261" t="s">
        <v>5182</v>
      </c>
      <c r="E7" s="262" t="s">
        <v>5175</v>
      </c>
      <c r="F7" s="265" t="s">
        <v>5176</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5171</v>
      </c>
      <c r="B8" s="257" t="s">
        <v>5172</v>
      </c>
      <c r="C8" s="258" t="s">
        <v>5183</v>
      </c>
      <c r="D8" s="261" t="s">
        <v>5184</v>
      </c>
      <c r="E8" s="262" t="s">
        <v>5175</v>
      </c>
      <c r="F8" s="265" t="s">
        <v>5176</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5171</v>
      </c>
      <c r="B9" s="257" t="s">
        <v>5172</v>
      </c>
      <c r="C9" s="258" t="s">
        <v>5185</v>
      </c>
      <c r="D9" s="261" t="s">
        <v>5186</v>
      </c>
      <c r="E9" s="262" t="s">
        <v>5175</v>
      </c>
      <c r="F9" s="265" t="s">
        <v>5176</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5171</v>
      </c>
      <c r="B10" s="257" t="s">
        <v>5172</v>
      </c>
      <c r="C10" s="258" t="s">
        <v>5187</v>
      </c>
      <c r="D10" s="261" t="s">
        <v>5188</v>
      </c>
      <c r="E10" s="262" t="s">
        <v>5175</v>
      </c>
      <c r="F10" s="265" t="s">
        <v>5176</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5171</v>
      </c>
      <c r="B11" s="257" t="s">
        <v>5172</v>
      </c>
      <c r="C11" s="258" t="s">
        <v>5189</v>
      </c>
      <c r="D11" s="261" t="s">
        <v>5190</v>
      </c>
      <c r="E11" s="262" t="s">
        <v>5175</v>
      </c>
      <c r="F11" s="265" t="s">
        <v>5176</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5171</v>
      </c>
      <c r="B12" s="257" t="s">
        <v>5172</v>
      </c>
      <c r="C12" s="258" t="s">
        <v>5191</v>
      </c>
      <c r="D12" s="261" t="s">
        <v>5192</v>
      </c>
      <c r="E12" s="262" t="s">
        <v>5175</v>
      </c>
      <c r="F12" s="265" t="s">
        <v>5176</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5171</v>
      </c>
      <c r="B13" s="257" t="s">
        <v>5172</v>
      </c>
      <c r="C13" s="258" t="s">
        <v>5193</v>
      </c>
      <c r="D13" s="261" t="s">
        <v>5194</v>
      </c>
      <c r="E13" s="262" t="s">
        <v>5175</v>
      </c>
      <c r="F13" s="265" t="s">
        <v>5176</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5171</v>
      </c>
      <c r="B14" s="257" t="s">
        <v>5172</v>
      </c>
      <c r="C14" s="258" t="s">
        <v>5195</v>
      </c>
      <c r="D14" s="261" t="s">
        <v>5196</v>
      </c>
      <c r="E14" s="262" t="s">
        <v>5175</v>
      </c>
      <c r="F14" s="265" t="s">
        <v>5176</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5171</v>
      </c>
      <c r="B15" s="257" t="s">
        <v>5172</v>
      </c>
      <c r="C15" s="258" t="s">
        <v>5197</v>
      </c>
      <c r="D15" s="261" t="s">
        <v>5198</v>
      </c>
      <c r="E15" s="262" t="s">
        <v>5175</v>
      </c>
      <c r="F15" s="265" t="s">
        <v>5176</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5171</v>
      </c>
      <c r="B16" s="257" t="s">
        <v>5172</v>
      </c>
      <c r="C16" s="258" t="s">
        <v>5199</v>
      </c>
      <c r="D16" s="261" t="s">
        <v>5200</v>
      </c>
      <c r="E16" s="262" t="s">
        <v>5175</v>
      </c>
      <c r="F16" s="265" t="s">
        <v>5176</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5171</v>
      </c>
      <c r="B17" s="256" t="s">
        <v>5201</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5171</v>
      </c>
      <c r="B18" s="257" t="s">
        <v>5201</v>
      </c>
      <c r="C18" s="258" t="s">
        <v>5202</v>
      </c>
      <c r="D18" s="261" t="s">
        <v>5203</v>
      </c>
      <c r="E18" s="262" t="s">
        <v>5204</v>
      </c>
      <c r="F18" s="265" t="s">
        <v>5205</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5171</v>
      </c>
      <c r="B19" s="257" t="s">
        <v>5201</v>
      </c>
      <c r="C19" s="258" t="s">
        <v>5206</v>
      </c>
      <c r="D19" s="261" t="s">
        <v>5207</v>
      </c>
      <c r="E19" s="262" t="s">
        <v>5204</v>
      </c>
      <c r="F19" s="265" t="s">
        <v>5205</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5171</v>
      </c>
      <c r="B20" s="257" t="s">
        <v>5201</v>
      </c>
      <c r="C20" s="258" t="s">
        <v>5208</v>
      </c>
      <c r="D20" s="261" t="s">
        <v>5209</v>
      </c>
      <c r="E20" s="262" t="s">
        <v>5204</v>
      </c>
      <c r="F20" s="265" t="s">
        <v>5205</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5171</v>
      </c>
      <c r="B21" s="257" t="s">
        <v>5201</v>
      </c>
      <c r="C21" s="258" t="s">
        <v>5210</v>
      </c>
      <c r="D21" s="261" t="s">
        <v>5211</v>
      </c>
      <c r="E21" s="262" t="s">
        <v>5204</v>
      </c>
      <c r="F21" s="265" t="s">
        <v>5205</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5171</v>
      </c>
      <c r="B22" s="257" t="s">
        <v>5201</v>
      </c>
      <c r="C22" s="258" t="s">
        <v>5212</v>
      </c>
      <c r="D22" s="261" t="s">
        <v>5213</v>
      </c>
      <c r="E22" s="262" t="s">
        <v>5204</v>
      </c>
      <c r="F22" s="265" t="s">
        <v>5205</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5171</v>
      </c>
      <c r="B23" s="257" t="s">
        <v>5201</v>
      </c>
      <c r="C23" s="258" t="s">
        <v>5214</v>
      </c>
      <c r="D23" s="261" t="s">
        <v>5215</v>
      </c>
      <c r="E23" s="262" t="s">
        <v>5175</v>
      </c>
      <c r="F23" s="265" t="s">
        <v>5176</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5171</v>
      </c>
      <c r="B24" s="257" t="s">
        <v>5201</v>
      </c>
      <c r="C24" s="258" t="s">
        <v>5216</v>
      </c>
      <c r="D24" s="261" t="s">
        <v>5217</v>
      </c>
      <c r="E24" s="262" t="s">
        <v>5175</v>
      </c>
      <c r="F24" s="265" t="s">
        <v>5176</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5171</v>
      </c>
      <c r="B25" s="257" t="s">
        <v>5201</v>
      </c>
      <c r="C25" s="258" t="s">
        <v>5218</v>
      </c>
      <c r="D25" s="261" t="s">
        <v>5219</v>
      </c>
      <c r="E25" s="262" t="s">
        <v>5175</v>
      </c>
      <c r="F25" s="265" t="s">
        <v>5220</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5171</v>
      </c>
      <c r="B26" s="257" t="s">
        <v>5201</v>
      </c>
      <c r="C26" s="258" t="s">
        <v>5221</v>
      </c>
      <c r="D26" s="261" t="s">
        <v>5222</v>
      </c>
      <c r="E26" s="262" t="s">
        <v>5175</v>
      </c>
      <c r="F26" s="265" t="s">
        <v>5220</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5171</v>
      </c>
      <c r="B27" s="257" t="s">
        <v>5201</v>
      </c>
      <c r="C27" s="258" t="s">
        <v>5223</v>
      </c>
      <c r="D27" s="261" t="s">
        <v>5224</v>
      </c>
      <c r="E27" s="262" t="s">
        <v>5175</v>
      </c>
      <c r="F27" s="265" t="s">
        <v>5220</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5171</v>
      </c>
      <c r="B28" s="257" t="s">
        <v>5201</v>
      </c>
      <c r="C28" s="258" t="s">
        <v>5225</v>
      </c>
      <c r="D28" s="261" t="s">
        <v>5226</v>
      </c>
      <c r="E28" s="262" t="s">
        <v>5175</v>
      </c>
      <c r="F28" s="265" t="s">
        <v>5220</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5171</v>
      </c>
      <c r="B29" s="257" t="s">
        <v>5201</v>
      </c>
      <c r="C29" s="258" t="s">
        <v>5227</v>
      </c>
      <c r="D29" s="261" t="s">
        <v>5228</v>
      </c>
      <c r="E29" s="262" t="s">
        <v>5175</v>
      </c>
      <c r="F29" s="265" t="s">
        <v>5220</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5171</v>
      </c>
      <c r="B30" s="257" t="s">
        <v>5201</v>
      </c>
      <c r="C30" s="258" t="s">
        <v>5229</v>
      </c>
      <c r="D30" s="261" t="s">
        <v>5230</v>
      </c>
      <c r="E30" s="262" t="s">
        <v>5175</v>
      </c>
      <c r="F30" s="265" t="s">
        <v>5220</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5171</v>
      </c>
      <c r="B31" s="257" t="s">
        <v>5201</v>
      </c>
      <c r="C31" s="258" t="s">
        <v>5231</v>
      </c>
      <c r="D31" s="261" t="s">
        <v>5232</v>
      </c>
      <c r="E31" s="262" t="s">
        <v>5175</v>
      </c>
      <c r="F31" s="265" t="s">
        <v>5220</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5171</v>
      </c>
      <c r="B32" s="257" t="s">
        <v>5201</v>
      </c>
      <c r="C32" s="258" t="s">
        <v>5233</v>
      </c>
      <c r="D32" s="261" t="s">
        <v>5234</v>
      </c>
      <c r="E32" s="262" t="s">
        <v>5175</v>
      </c>
      <c r="F32" s="265" t="s">
        <v>5220</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5171</v>
      </c>
      <c r="B33" s="257" t="s">
        <v>5201</v>
      </c>
      <c r="C33" s="258" t="s">
        <v>5235</v>
      </c>
      <c r="D33" s="261" t="s">
        <v>5236</v>
      </c>
      <c r="E33" s="262" t="s">
        <v>5204</v>
      </c>
      <c r="F33" s="265" t="s">
        <v>5205</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5171</v>
      </c>
      <c r="B34" s="257" t="s">
        <v>5201</v>
      </c>
      <c r="C34" s="258" t="s">
        <v>5237</v>
      </c>
      <c r="D34" s="261" t="s">
        <v>5238</v>
      </c>
      <c r="E34" s="262" t="s">
        <v>5175</v>
      </c>
      <c r="F34" s="265" t="s">
        <v>5220</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5171</v>
      </c>
      <c r="B35" s="256" t="s">
        <v>5239</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5171</v>
      </c>
      <c r="B36" s="257" t="s">
        <v>5239</v>
      </c>
      <c r="C36" s="258" t="s">
        <v>5240</v>
      </c>
      <c r="D36" s="261" t="s">
        <v>5241</v>
      </c>
      <c r="E36" s="262" t="s">
        <v>5175</v>
      </c>
      <c r="F36" s="265" t="s">
        <v>5220</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5171</v>
      </c>
      <c r="B37" s="257" t="s">
        <v>5239</v>
      </c>
      <c r="C37" s="258" t="s">
        <v>5242</v>
      </c>
      <c r="D37" s="261" t="s">
        <v>5243</v>
      </c>
      <c r="E37" s="262" t="s">
        <v>5175</v>
      </c>
      <c r="F37" s="265" t="s">
        <v>5244</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5171</v>
      </c>
      <c r="B38" s="257" t="s">
        <v>5239</v>
      </c>
      <c r="C38" s="258" t="s">
        <v>5245</v>
      </c>
      <c r="D38" s="261" t="s">
        <v>5246</v>
      </c>
      <c r="E38" s="262" t="s">
        <v>5175</v>
      </c>
      <c r="F38" s="265" t="s">
        <v>5244</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5171</v>
      </c>
      <c r="B39" s="257" t="s">
        <v>5239</v>
      </c>
      <c r="C39" s="258" t="s">
        <v>5247</v>
      </c>
      <c r="D39" s="261" t="s">
        <v>5248</v>
      </c>
      <c r="E39" s="262" t="s">
        <v>5175</v>
      </c>
      <c r="F39" s="265" t="s">
        <v>5244</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5171</v>
      </c>
      <c r="B40" s="257" t="s">
        <v>5239</v>
      </c>
      <c r="C40" s="258" t="s">
        <v>5249</v>
      </c>
      <c r="D40" s="261" t="s">
        <v>5250</v>
      </c>
      <c r="E40" s="262" t="s">
        <v>5175</v>
      </c>
      <c r="F40" s="265" t="s">
        <v>5244</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5171</v>
      </c>
      <c r="B41" s="257" t="s">
        <v>5239</v>
      </c>
      <c r="C41" s="258" t="s">
        <v>5251</v>
      </c>
      <c r="D41" s="261" t="s">
        <v>5252</v>
      </c>
      <c r="E41" s="262" t="s">
        <v>5175</v>
      </c>
      <c r="F41" s="265" t="s">
        <v>5244</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5171</v>
      </c>
      <c r="B42" s="257" t="s">
        <v>5239</v>
      </c>
      <c r="C42" s="258" t="s">
        <v>5253</v>
      </c>
      <c r="D42" s="261" t="s">
        <v>5254</v>
      </c>
      <c r="E42" s="262" t="s">
        <v>5175</v>
      </c>
      <c r="F42" s="265" t="s">
        <v>5244</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5171</v>
      </c>
      <c r="B43" s="257" t="s">
        <v>5239</v>
      </c>
      <c r="C43" s="258" t="s">
        <v>5255</v>
      </c>
      <c r="D43" s="261" t="s">
        <v>5256</v>
      </c>
      <c r="E43" s="262" t="s">
        <v>5175</v>
      </c>
      <c r="F43" s="265" t="s">
        <v>5244</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5171</v>
      </c>
      <c r="B44" s="257" t="s">
        <v>5239</v>
      </c>
      <c r="C44" s="258" t="s">
        <v>5257</v>
      </c>
      <c r="D44" s="261" t="s">
        <v>5258</v>
      </c>
      <c r="E44" s="262" t="s">
        <v>5175</v>
      </c>
      <c r="F44" s="265" t="s">
        <v>5244</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5171</v>
      </c>
      <c r="B45" s="257" t="s">
        <v>5239</v>
      </c>
      <c r="C45" s="258" t="s">
        <v>5259</v>
      </c>
      <c r="D45" s="261" t="s">
        <v>5260</v>
      </c>
      <c r="E45" s="262" t="s">
        <v>5175</v>
      </c>
      <c r="F45" s="265" t="s">
        <v>5244</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5171</v>
      </c>
      <c r="B46" s="257" t="s">
        <v>5239</v>
      </c>
      <c r="C46" s="258" t="s">
        <v>5261</v>
      </c>
      <c r="D46" s="261" t="s">
        <v>5262</v>
      </c>
      <c r="E46" s="262" t="s">
        <v>5175</v>
      </c>
      <c r="F46" s="265" t="s">
        <v>5244</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5171</v>
      </c>
      <c r="B47" s="257" t="s">
        <v>5239</v>
      </c>
      <c r="C47" s="258" t="s">
        <v>5263</v>
      </c>
      <c r="D47" s="261" t="s">
        <v>5264</v>
      </c>
      <c r="E47" s="262" t="s">
        <v>5175</v>
      </c>
      <c r="F47" s="265" t="s">
        <v>5244</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5171</v>
      </c>
      <c r="B48" s="257" t="s">
        <v>5239</v>
      </c>
      <c r="C48" s="258" t="s">
        <v>5265</v>
      </c>
      <c r="D48" s="261" t="s">
        <v>5266</v>
      </c>
      <c r="E48" s="262" t="s">
        <v>5175</v>
      </c>
      <c r="F48" s="265" t="s">
        <v>5244</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5171</v>
      </c>
      <c r="B49" s="257" t="s">
        <v>5239</v>
      </c>
      <c r="C49" s="258" t="s">
        <v>5267</v>
      </c>
      <c r="D49" s="261" t="s">
        <v>5268</v>
      </c>
      <c r="E49" s="262" t="s">
        <v>5175</v>
      </c>
      <c r="F49" s="265" t="s">
        <v>5244</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5171</v>
      </c>
      <c r="B50" s="256" t="s">
        <v>2441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5171</v>
      </c>
      <c r="B51" s="257" t="s">
        <v>2441</v>
      </c>
      <c r="C51" s="258" t="s">
        <v>5269</v>
      </c>
      <c r="D51" s="261" t="s">
        <v>5270</v>
      </c>
      <c r="E51" s="262" t="s">
        <v>5271</v>
      </c>
      <c r="F51" s="265" t="s">
        <v>5272</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5171</v>
      </c>
      <c r="B52" s="257" t="s">
        <v>2441</v>
      </c>
      <c r="C52" s="258" t="s">
        <v>5273</v>
      </c>
      <c r="D52" s="261" t="s">
        <v>5274</v>
      </c>
      <c r="E52" s="262" t="s">
        <v>5271</v>
      </c>
      <c r="F52" s="265" t="s">
        <v>5272</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5171</v>
      </c>
      <c r="B53" s="257" t="s">
        <v>2441</v>
      </c>
      <c r="C53" s="258" t="s">
        <v>5275</v>
      </c>
      <c r="D53" s="261" t="s">
        <v>5276</v>
      </c>
      <c r="E53" s="262" t="s">
        <v>5271</v>
      </c>
      <c r="F53" s="265" t="s">
        <v>5272</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5171</v>
      </c>
      <c r="B54" s="257" t="s">
        <v>2441</v>
      </c>
      <c r="C54" s="258" t="s">
        <v>5277</v>
      </c>
      <c r="D54" s="261" t="s">
        <v>5278</v>
      </c>
      <c r="E54" s="262" t="s">
        <v>5271</v>
      </c>
      <c r="F54" s="265" t="s">
        <v>5272</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5171</v>
      </c>
      <c r="B55" s="257" t="s">
        <v>2441</v>
      </c>
      <c r="C55" s="258" t="s">
        <v>5279</v>
      </c>
      <c r="D55" s="261" t="s">
        <v>5280</v>
      </c>
      <c r="E55" s="262" t="s">
        <v>5271</v>
      </c>
      <c r="F55" s="265" t="s">
        <v>5272</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5171</v>
      </c>
      <c r="B56" s="257" t="s">
        <v>2441</v>
      </c>
      <c r="C56" s="258" t="s">
        <v>5281</v>
      </c>
      <c r="D56" s="261" t="s">
        <v>5282</v>
      </c>
      <c r="E56" s="262" t="s">
        <v>5271</v>
      </c>
      <c r="F56" s="265" t="s">
        <v>5272</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5171</v>
      </c>
      <c r="B57" s="257" t="s">
        <v>2441</v>
      </c>
      <c r="C57" s="258" t="s">
        <v>5283</v>
      </c>
      <c r="D57" s="261" t="s">
        <v>5284</v>
      </c>
      <c r="E57" s="262" t="s">
        <v>5271</v>
      </c>
      <c r="F57" s="265" t="s">
        <v>5272</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5171</v>
      </c>
      <c r="B58" s="257" t="s">
        <v>2441</v>
      </c>
      <c r="C58" s="258" t="s">
        <v>5285</v>
      </c>
      <c r="D58" s="261" t="s">
        <v>5286</v>
      </c>
      <c r="E58" s="262" t="s">
        <v>5175</v>
      </c>
      <c r="F58" s="265" t="s">
        <v>5272</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5171</v>
      </c>
      <c r="B59" s="257" t="s">
        <v>2441</v>
      </c>
      <c r="C59" s="258" t="s">
        <v>5287</v>
      </c>
      <c r="D59" s="261" t="s">
        <v>5288</v>
      </c>
      <c r="E59" s="262" t="s">
        <v>5175</v>
      </c>
      <c r="F59" s="265" t="s">
        <v>5272</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5171</v>
      </c>
      <c r="B60" s="256" t="s">
        <v>5289</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5171</v>
      </c>
      <c r="B61" s="257" t="s">
        <v>5289</v>
      </c>
      <c r="C61" s="258" t="s">
        <v>5290</v>
      </c>
      <c r="D61" s="261" t="s">
        <v>5291</v>
      </c>
      <c r="E61" s="262" t="s">
        <v>5175</v>
      </c>
      <c r="F61" s="265" t="s">
        <v>5292</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5171</v>
      </c>
      <c r="B62" s="257" t="s">
        <v>5289</v>
      </c>
      <c r="C62" s="258" t="s">
        <v>5293</v>
      </c>
      <c r="D62" s="261" t="s">
        <v>5294</v>
      </c>
      <c r="E62" s="262" t="s">
        <v>5175</v>
      </c>
      <c r="F62" s="265" t="s">
        <v>5292</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5171</v>
      </c>
      <c r="B63" s="257" t="s">
        <v>5289</v>
      </c>
      <c r="C63" s="258" t="s">
        <v>5295</v>
      </c>
      <c r="D63" s="261" t="s">
        <v>5296</v>
      </c>
      <c r="E63" s="262" t="s">
        <v>5175</v>
      </c>
      <c r="F63" s="265" t="s">
        <v>5292</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5171</v>
      </c>
      <c r="B64" s="257" t="s">
        <v>5289</v>
      </c>
      <c r="C64" s="258" t="s">
        <v>5297</v>
      </c>
      <c r="D64" s="261" t="s">
        <v>5298</v>
      </c>
      <c r="E64" s="262" t="s">
        <v>5175</v>
      </c>
      <c r="F64" s="265" t="s">
        <v>5292</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5171</v>
      </c>
      <c r="B65" s="257" t="s">
        <v>5289</v>
      </c>
      <c r="C65" s="258" t="s">
        <v>5299</v>
      </c>
      <c r="D65" s="261" t="s">
        <v>5300</v>
      </c>
      <c r="E65" s="262" t="s">
        <v>5175</v>
      </c>
      <c r="F65" s="265" t="s">
        <v>5292</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5171</v>
      </c>
      <c r="B66" s="257" t="s">
        <v>5289</v>
      </c>
      <c r="C66" s="258" t="s">
        <v>5301</v>
      </c>
      <c r="D66" s="261" t="s">
        <v>5302</v>
      </c>
      <c r="E66" s="262" t="s">
        <v>5175</v>
      </c>
      <c r="F66" s="265" t="s">
        <v>5292</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5171</v>
      </c>
      <c r="B67" s="257" t="s">
        <v>5289</v>
      </c>
      <c r="C67" s="258" t="s">
        <v>5303</v>
      </c>
      <c r="D67" s="261" t="s">
        <v>5304</v>
      </c>
      <c r="E67" s="262" t="s">
        <v>5175</v>
      </c>
      <c r="F67" s="265" t="s">
        <v>5292</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5171</v>
      </c>
      <c r="B68" s="257" t="s">
        <v>5289</v>
      </c>
      <c r="C68" s="258" t="s">
        <v>5305</v>
      </c>
      <c r="D68" s="261" t="s">
        <v>5306</v>
      </c>
      <c r="E68" s="262" t="s">
        <v>5175</v>
      </c>
      <c r="F68" s="265" t="s">
        <v>5307</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5171</v>
      </c>
      <c r="B69" s="257" t="s">
        <v>5289</v>
      </c>
      <c r="C69" s="258" t="s">
        <v>5308</v>
      </c>
      <c r="D69" s="261" t="s">
        <v>5309</v>
      </c>
      <c r="E69" s="262" t="s">
        <v>5175</v>
      </c>
      <c r="F69" s="265" t="s">
        <v>5307</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5171</v>
      </c>
      <c r="B70" s="257" t="s">
        <v>5289</v>
      </c>
      <c r="C70" s="258" t="s">
        <v>5310</v>
      </c>
      <c r="D70" s="261" t="s">
        <v>5311</v>
      </c>
      <c r="E70" s="262" t="s">
        <v>5175</v>
      </c>
      <c r="F70" s="265" t="s">
        <v>5307</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5171</v>
      </c>
      <c r="B71" s="257" t="s">
        <v>5289</v>
      </c>
      <c r="C71" s="258" t="s">
        <v>5312</v>
      </c>
      <c r="D71" s="261" t="s">
        <v>5313</v>
      </c>
      <c r="E71" s="262" t="s">
        <v>5175</v>
      </c>
      <c r="F71" s="265" t="s">
        <v>5314</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5171</v>
      </c>
      <c r="B72" s="257" t="s">
        <v>5289</v>
      </c>
      <c r="C72" s="258" t="s">
        <v>5315</v>
      </c>
      <c r="D72" s="261" t="s">
        <v>5316</v>
      </c>
      <c r="E72" s="262" t="s">
        <v>5175</v>
      </c>
      <c r="F72" s="265" t="s">
        <v>5292</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5171</v>
      </c>
      <c r="B73" s="257" t="s">
        <v>5289</v>
      </c>
      <c r="C73" s="258" t="s">
        <v>5317</v>
      </c>
      <c r="D73" s="261" t="s">
        <v>5318</v>
      </c>
      <c r="E73" s="262" t="s">
        <v>5319</v>
      </c>
      <c r="F73" s="265" t="s">
        <v>5292</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5171</v>
      </c>
      <c r="B74" s="256" t="s">
        <v>5320</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5171</v>
      </c>
      <c r="B75" s="257" t="s">
        <v>5320</v>
      </c>
      <c r="C75" s="258" t="s">
        <v>5321</v>
      </c>
      <c r="D75" s="261" t="s">
        <v>5322</v>
      </c>
      <c r="E75" s="262" t="s">
        <v>5319</v>
      </c>
      <c r="F75" s="265" t="s">
        <v>5323</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5171</v>
      </c>
      <c r="B76" s="257" t="s">
        <v>5320</v>
      </c>
      <c r="C76" s="258" t="s">
        <v>5324</v>
      </c>
      <c r="D76" s="261" t="s">
        <v>5325</v>
      </c>
      <c r="E76" s="262" t="s">
        <v>5319</v>
      </c>
      <c r="F76" s="265" t="s">
        <v>5323</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5171</v>
      </c>
      <c r="B77" s="257" t="s">
        <v>5320</v>
      </c>
      <c r="C77" s="258" t="s">
        <v>5326</v>
      </c>
      <c r="D77" s="261" t="s">
        <v>5327</v>
      </c>
      <c r="E77" s="262" t="s">
        <v>5319</v>
      </c>
      <c r="F77" s="265" t="s">
        <v>5323</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5171</v>
      </c>
      <c r="B78" s="257" t="s">
        <v>5320</v>
      </c>
      <c r="C78" s="258" t="s">
        <v>5328</v>
      </c>
      <c r="D78" s="261" t="s">
        <v>5329</v>
      </c>
      <c r="E78" s="262" t="s">
        <v>5319</v>
      </c>
      <c r="F78" s="265" t="s">
        <v>5323</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5171</v>
      </c>
      <c r="B79" s="257" t="s">
        <v>5320</v>
      </c>
      <c r="C79" s="258" t="s">
        <v>5330</v>
      </c>
      <c r="D79" s="261" t="s">
        <v>5331</v>
      </c>
      <c r="E79" s="262" t="s">
        <v>5319</v>
      </c>
      <c r="F79" s="265" t="s">
        <v>5323</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5171</v>
      </c>
      <c r="B80" s="257" t="s">
        <v>5320</v>
      </c>
      <c r="C80" s="258" t="s">
        <v>5332</v>
      </c>
      <c r="D80" s="261" t="s">
        <v>5333</v>
      </c>
      <c r="E80" s="262" t="s">
        <v>5319</v>
      </c>
      <c r="F80" s="265" t="s">
        <v>5323</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5171</v>
      </c>
      <c r="B81" s="257" t="s">
        <v>5320</v>
      </c>
      <c r="C81" s="258" t="s">
        <v>5334</v>
      </c>
      <c r="D81" s="261" t="s">
        <v>5335</v>
      </c>
      <c r="E81" s="262" t="s">
        <v>5319</v>
      </c>
      <c r="F81" s="265" t="s">
        <v>5323</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5171</v>
      </c>
      <c r="B82" s="257" t="s">
        <v>5320</v>
      </c>
      <c r="C82" s="258" t="s">
        <v>5336</v>
      </c>
      <c r="D82" s="261" t="s">
        <v>5337</v>
      </c>
      <c r="E82" s="262" t="s">
        <v>5319</v>
      </c>
      <c r="F82" s="265" t="s">
        <v>5323</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5171</v>
      </c>
      <c r="B83" s="257" t="s">
        <v>5320</v>
      </c>
      <c r="C83" s="258" t="s">
        <v>5338</v>
      </c>
      <c r="D83" s="261" t="s">
        <v>5339</v>
      </c>
      <c r="E83" s="262" t="s">
        <v>5319</v>
      </c>
      <c r="F83" s="265" t="s">
        <v>5323</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5171</v>
      </c>
      <c r="B84" s="257" t="s">
        <v>5320</v>
      </c>
      <c r="C84" s="258" t="s">
        <v>5340</v>
      </c>
      <c r="D84" s="261" t="s">
        <v>5341</v>
      </c>
      <c r="E84" s="262" t="s">
        <v>5319</v>
      </c>
      <c r="F84" s="265" t="s">
        <v>5323</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5171</v>
      </c>
      <c r="B85" s="257" t="s">
        <v>5320</v>
      </c>
      <c r="C85" s="258" t="s">
        <v>5342</v>
      </c>
      <c r="D85" s="261" t="s">
        <v>5343</v>
      </c>
      <c r="E85" s="262" t="s">
        <v>5319</v>
      </c>
      <c r="F85" s="265" t="s">
        <v>5323</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5171</v>
      </c>
      <c r="B86" s="257" t="s">
        <v>5320</v>
      </c>
      <c r="C86" s="258" t="s">
        <v>5344</v>
      </c>
      <c r="D86" s="261" t="s">
        <v>5345</v>
      </c>
      <c r="E86" s="262" t="s">
        <v>5319</v>
      </c>
      <c r="F86" s="265" t="s">
        <v>5323</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5171</v>
      </c>
      <c r="B87" s="257" t="s">
        <v>5320</v>
      </c>
      <c r="C87" s="258" t="s">
        <v>5346</v>
      </c>
      <c r="D87" s="261" t="s">
        <v>5347</v>
      </c>
      <c r="E87" s="262" t="s">
        <v>5319</v>
      </c>
      <c r="F87" s="265" t="s">
        <v>5323</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5171</v>
      </c>
      <c r="B88" s="257" t="s">
        <v>5320</v>
      </c>
      <c r="C88" s="258" t="s">
        <v>5348</v>
      </c>
      <c r="D88" s="261" t="s">
        <v>5349</v>
      </c>
      <c r="E88" s="262" t="s">
        <v>5319</v>
      </c>
      <c r="F88" s="265" t="s">
        <v>5307</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5171</v>
      </c>
      <c r="B89" s="257" t="s">
        <v>5320</v>
      </c>
      <c r="C89" s="258" t="s">
        <v>5350</v>
      </c>
      <c r="D89" s="261" t="s">
        <v>5351</v>
      </c>
      <c r="E89" s="262" t="s">
        <v>5319</v>
      </c>
      <c r="F89" s="265" t="s">
        <v>5307</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5171</v>
      </c>
      <c r="B90" s="257" t="s">
        <v>5320</v>
      </c>
      <c r="C90" s="258" t="s">
        <v>5352</v>
      </c>
      <c r="D90" s="261" t="s">
        <v>5353</v>
      </c>
      <c r="E90" s="262" t="s">
        <v>5319</v>
      </c>
      <c r="F90" s="265" t="s">
        <v>5307</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5171</v>
      </c>
      <c r="B91" s="256" t="s">
        <v>5354</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5171</v>
      </c>
      <c r="B92" s="257" t="s">
        <v>5354</v>
      </c>
      <c r="C92" s="258" t="s">
        <v>5355</v>
      </c>
      <c r="D92" s="261" t="s">
        <v>5356</v>
      </c>
      <c r="E92" s="262" t="s">
        <v>5175</v>
      </c>
      <c r="F92" s="265" t="s">
        <v>5307</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5171</v>
      </c>
      <c r="B93" s="257" t="s">
        <v>5354</v>
      </c>
      <c r="C93" s="258" t="s">
        <v>5357</v>
      </c>
      <c r="D93" s="261" t="s">
        <v>5358</v>
      </c>
      <c r="E93" s="262" t="s">
        <v>5175</v>
      </c>
      <c r="F93" s="265" t="s">
        <v>5307</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5171</v>
      </c>
      <c r="B94" s="257" t="s">
        <v>5354</v>
      </c>
      <c r="C94" s="258" t="s">
        <v>5359</v>
      </c>
      <c r="D94" s="261" t="s">
        <v>5360</v>
      </c>
      <c r="E94" s="262" t="s">
        <v>5175</v>
      </c>
      <c r="F94" s="265" t="s">
        <v>5307</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5171</v>
      </c>
      <c r="B95" s="257" t="s">
        <v>5354</v>
      </c>
      <c r="C95" s="258" t="s">
        <v>5361</v>
      </c>
      <c r="D95" s="261" t="s">
        <v>5362</v>
      </c>
      <c r="E95" s="262" t="s">
        <v>5175</v>
      </c>
      <c r="F95" s="265" t="s">
        <v>5307</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5171</v>
      </c>
      <c r="B96" s="257" t="s">
        <v>5354</v>
      </c>
      <c r="C96" s="258" t="s">
        <v>5363</v>
      </c>
      <c r="D96" s="261" t="s">
        <v>5364</v>
      </c>
      <c r="E96" s="262" t="s">
        <v>5175</v>
      </c>
      <c r="F96" s="265" t="s">
        <v>5307</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5171</v>
      </c>
      <c r="B97" s="257" t="s">
        <v>5354</v>
      </c>
      <c r="C97" s="258" t="s">
        <v>5365</v>
      </c>
      <c r="D97" s="261" t="s">
        <v>5366</v>
      </c>
      <c r="E97" s="262" t="s">
        <v>5175</v>
      </c>
      <c r="F97" s="265" t="s">
        <v>5367</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5171</v>
      </c>
      <c r="B98" s="257" t="s">
        <v>5354</v>
      </c>
      <c r="C98" s="258" t="s">
        <v>5368</v>
      </c>
      <c r="D98" s="261" t="s">
        <v>5369</v>
      </c>
      <c r="E98" s="262" t="s">
        <v>5175</v>
      </c>
      <c r="F98" s="265" t="s">
        <v>5367</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5171</v>
      </c>
      <c r="B99" s="257" t="s">
        <v>5354</v>
      </c>
      <c r="C99" s="258" t="s">
        <v>5370</v>
      </c>
      <c r="D99" s="261" t="s">
        <v>5371</v>
      </c>
      <c r="E99" s="262" t="s">
        <v>5175</v>
      </c>
      <c r="F99" s="265" t="s">
        <v>5367</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5171</v>
      </c>
      <c r="B100" s="257" t="s">
        <v>5354</v>
      </c>
      <c r="C100" s="258" t="s">
        <v>5372</v>
      </c>
      <c r="D100" s="261" t="s">
        <v>5373</v>
      </c>
      <c r="E100" s="262" t="s">
        <v>5175</v>
      </c>
      <c r="F100" s="265" t="s">
        <v>5367</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5171</v>
      </c>
      <c r="B101" s="257" t="s">
        <v>5354</v>
      </c>
      <c r="C101" s="258" t="s">
        <v>5374</v>
      </c>
      <c r="D101" s="261" t="s">
        <v>5375</v>
      </c>
      <c r="E101" s="262" t="s">
        <v>5175</v>
      </c>
      <c r="F101" s="265" t="s">
        <v>5307</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5171</v>
      </c>
      <c r="B102" s="257" t="s">
        <v>5354</v>
      </c>
      <c r="C102" s="258" t="s">
        <v>5376</v>
      </c>
      <c r="D102" s="261" t="s">
        <v>5377</v>
      </c>
      <c r="E102" s="262" t="s">
        <v>5319</v>
      </c>
      <c r="F102" s="265" t="s">
        <v>5307</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5171</v>
      </c>
      <c r="B103" s="257" t="s">
        <v>5354</v>
      </c>
      <c r="C103" s="258" t="s">
        <v>5378</v>
      </c>
      <c r="D103" s="261" t="s">
        <v>5379</v>
      </c>
      <c r="E103" s="262" t="s">
        <v>5319</v>
      </c>
      <c r="F103" s="265" t="s">
        <v>5307</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5171</v>
      </c>
      <c r="B104" s="257" t="s">
        <v>5354</v>
      </c>
      <c r="C104" s="258" t="s">
        <v>5380</v>
      </c>
      <c r="D104" s="261" t="s">
        <v>5381</v>
      </c>
      <c r="E104" s="262" t="s">
        <v>5319</v>
      </c>
      <c r="F104" s="265" t="s">
        <v>5307</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5171</v>
      </c>
      <c r="B105" s="257" t="s">
        <v>5354</v>
      </c>
      <c r="C105" s="258" t="s">
        <v>5382</v>
      </c>
      <c r="D105" s="261" t="s">
        <v>5383</v>
      </c>
      <c r="E105" s="262" t="s">
        <v>5204</v>
      </c>
      <c r="F105" s="265" t="s">
        <v>5307</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5171</v>
      </c>
      <c r="B106" s="256" t="s">
        <v>5384</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5171</v>
      </c>
      <c r="B107" s="257" t="s">
        <v>5384</v>
      </c>
      <c r="C107" s="258" t="s">
        <v>5385</v>
      </c>
      <c r="D107" s="261" t="s">
        <v>5386</v>
      </c>
      <c r="E107" s="262" t="s">
        <v>5319</v>
      </c>
      <c r="F107" s="265" t="s">
        <v>5307</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5171</v>
      </c>
      <c r="B108" s="257" t="s">
        <v>5384</v>
      </c>
      <c r="C108" s="258" t="s">
        <v>5387</v>
      </c>
      <c r="D108" s="261" t="s">
        <v>5388</v>
      </c>
      <c r="E108" s="262" t="s">
        <v>5319</v>
      </c>
      <c r="F108" s="265" t="s">
        <v>5307</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5171</v>
      </c>
      <c r="B109" s="257" t="s">
        <v>5384</v>
      </c>
      <c r="C109" s="258" t="s">
        <v>5389</v>
      </c>
      <c r="D109" s="261" t="s">
        <v>5390</v>
      </c>
      <c r="E109" s="262" t="s">
        <v>5319</v>
      </c>
      <c r="F109" s="265" t="s">
        <v>5307</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5171</v>
      </c>
      <c r="B110" s="257" t="s">
        <v>5384</v>
      </c>
      <c r="C110" s="258" t="s">
        <v>5391</v>
      </c>
      <c r="D110" s="261" t="s">
        <v>5392</v>
      </c>
      <c r="E110" s="262" t="s">
        <v>5319</v>
      </c>
      <c r="F110" s="265" t="s">
        <v>5307</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5171</v>
      </c>
      <c r="B111" s="257" t="s">
        <v>5384</v>
      </c>
      <c r="C111" s="258" t="s">
        <v>5393</v>
      </c>
      <c r="D111" s="261" t="s">
        <v>5394</v>
      </c>
      <c r="E111" s="262" t="s">
        <v>5319</v>
      </c>
      <c r="F111" s="265" t="s">
        <v>5307</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5171</v>
      </c>
      <c r="B112" s="257" t="s">
        <v>5384</v>
      </c>
      <c r="C112" s="258" t="s">
        <v>5395</v>
      </c>
      <c r="D112" s="261" t="s">
        <v>5396</v>
      </c>
      <c r="E112" s="262" t="s">
        <v>5319</v>
      </c>
      <c r="F112" s="265" t="s">
        <v>5307</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5171</v>
      </c>
      <c r="B113" s="257" t="s">
        <v>5384</v>
      </c>
      <c r="C113" s="258" t="s">
        <v>5397</v>
      </c>
      <c r="D113" s="261" t="s">
        <v>5398</v>
      </c>
      <c r="E113" s="262" t="s">
        <v>5319</v>
      </c>
      <c r="F113" s="265" t="s">
        <v>5307</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5171</v>
      </c>
      <c r="B114" s="257" t="s">
        <v>5384</v>
      </c>
      <c r="C114" s="258" t="s">
        <v>5399</v>
      </c>
      <c r="D114" s="261" t="s">
        <v>5400</v>
      </c>
      <c r="E114" s="262" t="s">
        <v>5319</v>
      </c>
      <c r="F114" s="265" t="s">
        <v>5307</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5171</v>
      </c>
      <c r="B115" s="257" t="s">
        <v>5384</v>
      </c>
      <c r="C115" s="258" t="s">
        <v>5401</v>
      </c>
      <c r="D115" s="261" t="s">
        <v>5402</v>
      </c>
      <c r="E115" s="262" t="s">
        <v>5319</v>
      </c>
      <c r="F115" s="265" t="s">
        <v>5307</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5171</v>
      </c>
      <c r="B116" s="257" t="s">
        <v>5384</v>
      </c>
      <c r="C116" s="258" t="s">
        <v>5403</v>
      </c>
      <c r="D116" s="261" t="s">
        <v>5404</v>
      </c>
      <c r="E116" s="262" t="s">
        <v>5319</v>
      </c>
      <c r="F116" s="265" t="s">
        <v>5307</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5171</v>
      </c>
      <c r="B117" s="257" t="s">
        <v>5384</v>
      </c>
      <c r="C117" s="258" t="s">
        <v>5405</v>
      </c>
      <c r="D117" s="261" t="s">
        <v>5406</v>
      </c>
      <c r="E117" s="262" t="s">
        <v>5319</v>
      </c>
      <c r="F117" s="265" t="s">
        <v>5307</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5407</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5407</v>
      </c>
      <c r="B119" s="256" t="s">
        <v>5408</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5407</v>
      </c>
      <c r="B120" s="257" t="s">
        <v>5408</v>
      </c>
      <c r="C120" s="258" t="s">
        <v>5409</v>
      </c>
      <c r="D120" s="261" t="s">
        <v>5410</v>
      </c>
      <c r="E120" s="262" t="s">
        <v>5175</v>
      </c>
      <c r="F120" s="265" t="s">
        <v>5411</v>
      </c>
      <c r="G120" s="268">
        <f>IF(COUNTIF(H120:AU120,"&lt;&gt;")=0,"",SUMPRODUCT(((Recommendations[ImplStatus]="Implemented")+(Recommendations[ImplStatus]="Compensated"))*ISNUMBER(MATCH(Recommendations[Id],H120:AU120,0)))/COUNTIF(H120:AU120,"&lt;&gt;"))</f>
        <v>0</v>
      </c>
      <c r="H120" s="269" t="s">
        <v>215</v>
      </c>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5407</v>
      </c>
      <c r="B121" s="257" t="s">
        <v>5408</v>
      </c>
      <c r="C121" s="258" t="s">
        <v>5412</v>
      </c>
      <c r="D121" s="261" t="s">
        <v>5413</v>
      </c>
      <c r="E121" s="262" t="s">
        <v>5175</v>
      </c>
      <c r="F121" s="265" t="s">
        <v>5411</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5407</v>
      </c>
      <c r="B122" s="257" t="s">
        <v>5408</v>
      </c>
      <c r="C122" s="258" t="s">
        <v>5414</v>
      </c>
      <c r="D122" s="261" t="s">
        <v>5415</v>
      </c>
      <c r="E122" s="262" t="s">
        <v>5175</v>
      </c>
      <c r="F122" s="265" t="s">
        <v>5411</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5407</v>
      </c>
      <c r="B123" s="257" t="s">
        <v>5408</v>
      </c>
      <c r="C123" s="258" t="s">
        <v>5416</v>
      </c>
      <c r="D123" s="261" t="s">
        <v>5417</v>
      </c>
      <c r="E123" s="262" t="s">
        <v>5175</v>
      </c>
      <c r="F123" s="265" t="s">
        <v>5411</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5407</v>
      </c>
      <c r="B124" s="257" t="s">
        <v>5408</v>
      </c>
      <c r="C124" s="258" t="s">
        <v>5418</v>
      </c>
      <c r="D124" s="261" t="s">
        <v>5419</v>
      </c>
      <c r="E124" s="262" t="s">
        <v>5175</v>
      </c>
      <c r="F124" s="265" t="s">
        <v>5411</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5407</v>
      </c>
      <c r="B125" s="257" t="s">
        <v>5408</v>
      </c>
      <c r="C125" s="258" t="s">
        <v>5420</v>
      </c>
      <c r="D125" s="261" t="s">
        <v>5421</v>
      </c>
      <c r="E125" s="262" t="s">
        <v>5175</v>
      </c>
      <c r="F125" s="265" t="s">
        <v>5411</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5407</v>
      </c>
      <c r="B126" s="257" t="s">
        <v>5408</v>
      </c>
      <c r="C126" s="258" t="s">
        <v>5422</v>
      </c>
      <c r="D126" s="261" t="s">
        <v>5423</v>
      </c>
      <c r="E126" s="262" t="s">
        <v>5175</v>
      </c>
      <c r="F126" s="265" t="s">
        <v>5411</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5407</v>
      </c>
      <c r="B127" s="257" t="s">
        <v>5408</v>
      </c>
      <c r="C127" s="258" t="s">
        <v>5424</v>
      </c>
      <c r="D127" s="261" t="s">
        <v>5425</v>
      </c>
      <c r="E127" s="262" t="s">
        <v>5175</v>
      </c>
      <c r="F127" s="265" t="s">
        <v>5411</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5407</v>
      </c>
      <c r="B128" s="257" t="s">
        <v>5408</v>
      </c>
      <c r="C128" s="258" t="s">
        <v>5426</v>
      </c>
      <c r="D128" s="261" t="s">
        <v>5427</v>
      </c>
      <c r="E128" s="262" t="s">
        <v>5175</v>
      </c>
      <c r="F128" s="265" t="s">
        <v>5411</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5407</v>
      </c>
      <c r="B129" s="257" t="s">
        <v>5408</v>
      </c>
      <c r="C129" s="258" t="s">
        <v>5428</v>
      </c>
      <c r="D129" s="261" t="s">
        <v>5429</v>
      </c>
      <c r="E129" s="262" t="s">
        <v>5175</v>
      </c>
      <c r="F129" s="265" t="s">
        <v>5411</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5407</v>
      </c>
      <c r="B130" s="257" t="s">
        <v>5408</v>
      </c>
      <c r="C130" s="258" t="s">
        <v>5430</v>
      </c>
      <c r="D130" s="261" t="s">
        <v>5431</v>
      </c>
      <c r="E130" s="262" t="s">
        <v>5175</v>
      </c>
      <c r="F130" s="265" t="s">
        <v>5411</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5407</v>
      </c>
      <c r="B131" s="257" t="s">
        <v>5408</v>
      </c>
      <c r="C131" s="258" t="s">
        <v>5432</v>
      </c>
      <c r="D131" s="261" t="s">
        <v>5433</v>
      </c>
      <c r="E131" s="262" t="s">
        <v>5175</v>
      </c>
      <c r="F131" s="265" t="s">
        <v>5411</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5407</v>
      </c>
      <c r="B132" s="257" t="s">
        <v>5408</v>
      </c>
      <c r="C132" s="258" t="s">
        <v>5434</v>
      </c>
      <c r="D132" s="261" t="s">
        <v>5435</v>
      </c>
      <c r="E132" s="262" t="s">
        <v>5175</v>
      </c>
      <c r="F132" s="265" t="s">
        <v>5411</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5407</v>
      </c>
      <c r="B133" s="257" t="s">
        <v>5408</v>
      </c>
      <c r="C133" s="258" t="s">
        <v>5436</v>
      </c>
      <c r="D133" s="261" t="s">
        <v>5437</v>
      </c>
      <c r="E133" s="262" t="s">
        <v>5204</v>
      </c>
      <c r="F133" s="265" t="s">
        <v>5411</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5407</v>
      </c>
      <c r="B134" s="257" t="s">
        <v>5408</v>
      </c>
      <c r="C134" s="258" t="s">
        <v>5438</v>
      </c>
      <c r="D134" s="261" t="s">
        <v>5439</v>
      </c>
      <c r="E134" s="262" t="s">
        <v>5204</v>
      </c>
      <c r="F134" s="265" t="s">
        <v>5411</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5407</v>
      </c>
      <c r="B135" s="257" t="s">
        <v>5408</v>
      </c>
      <c r="C135" s="258" t="s">
        <v>5440</v>
      </c>
      <c r="D135" s="261" t="s">
        <v>5441</v>
      </c>
      <c r="E135" s="262" t="s">
        <v>5319</v>
      </c>
      <c r="F135" s="265" t="s">
        <v>5411</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5407</v>
      </c>
      <c r="B136" s="257" t="s">
        <v>5408</v>
      </c>
      <c r="C136" s="258" t="s">
        <v>5442</v>
      </c>
      <c r="D136" s="261" t="s">
        <v>5443</v>
      </c>
      <c r="E136" s="262" t="s">
        <v>5204</v>
      </c>
      <c r="F136" s="265" t="s">
        <v>5411</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5407</v>
      </c>
      <c r="B137" s="257" t="s">
        <v>5408</v>
      </c>
      <c r="C137" s="258" t="s">
        <v>5444</v>
      </c>
      <c r="D137" s="261" t="s">
        <v>5445</v>
      </c>
      <c r="E137" s="262" t="s">
        <v>5204</v>
      </c>
      <c r="F137" s="265" t="s">
        <v>5411</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5407</v>
      </c>
      <c r="B138" s="257" t="s">
        <v>5408</v>
      </c>
      <c r="C138" s="258" t="s">
        <v>5446</v>
      </c>
      <c r="D138" s="261" t="s">
        <v>5447</v>
      </c>
      <c r="E138" s="262" t="s">
        <v>5319</v>
      </c>
      <c r="F138" s="265" t="s">
        <v>5411</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5407</v>
      </c>
      <c r="B139" s="257" t="s">
        <v>5408</v>
      </c>
      <c r="C139" s="258" t="s">
        <v>5448</v>
      </c>
      <c r="D139" s="261" t="s">
        <v>5449</v>
      </c>
      <c r="E139" s="262" t="s">
        <v>5319</v>
      </c>
      <c r="F139" s="265" t="s">
        <v>5411</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5407</v>
      </c>
      <c r="B140" s="257" t="s">
        <v>5408</v>
      </c>
      <c r="C140" s="258" t="s">
        <v>5450</v>
      </c>
      <c r="D140" s="261" t="s">
        <v>5451</v>
      </c>
      <c r="E140" s="262" t="s">
        <v>5175</v>
      </c>
      <c r="F140" s="265" t="s">
        <v>5411</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5407</v>
      </c>
      <c r="B141" s="257" t="s">
        <v>5408</v>
      </c>
      <c r="C141" s="258" t="s">
        <v>5452</v>
      </c>
      <c r="D141" s="261" t="s">
        <v>5453</v>
      </c>
      <c r="E141" s="262" t="s">
        <v>5454</v>
      </c>
      <c r="F141" s="265" t="s">
        <v>5455</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5407</v>
      </c>
      <c r="B142" s="257" t="s">
        <v>5408</v>
      </c>
      <c r="C142" s="258" t="s">
        <v>5456</v>
      </c>
      <c r="D142" s="261" t="s">
        <v>5457</v>
      </c>
      <c r="E142" s="262" t="s">
        <v>5454</v>
      </c>
      <c r="F142" s="265" t="s">
        <v>5455</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5407</v>
      </c>
      <c r="B143" s="257" t="s">
        <v>5408</v>
      </c>
      <c r="C143" s="258" t="s">
        <v>5458</v>
      </c>
      <c r="D143" s="261" t="s">
        <v>5459</v>
      </c>
      <c r="E143" s="262" t="s">
        <v>5454</v>
      </c>
      <c r="F143" s="265" t="s">
        <v>5455</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5407</v>
      </c>
      <c r="B144" s="257" t="s">
        <v>5408</v>
      </c>
      <c r="C144" s="258" t="s">
        <v>5460</v>
      </c>
      <c r="D144" s="261" t="s">
        <v>5461</v>
      </c>
      <c r="E144" s="262" t="s">
        <v>5271</v>
      </c>
      <c r="F144" s="265" t="s">
        <v>5455</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5407</v>
      </c>
      <c r="B145" s="257" t="s">
        <v>5408</v>
      </c>
      <c r="C145" s="258" t="s">
        <v>5462</v>
      </c>
      <c r="D145" s="261" t="s">
        <v>5463</v>
      </c>
      <c r="E145" s="262" t="s">
        <v>5271</v>
      </c>
      <c r="F145" s="265" t="s">
        <v>5455</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5407</v>
      </c>
      <c r="B146" s="257" t="s">
        <v>5408</v>
      </c>
      <c r="C146" s="258" t="s">
        <v>5464</v>
      </c>
      <c r="D146" s="261" t="s">
        <v>5465</v>
      </c>
      <c r="E146" s="262" t="s">
        <v>5271</v>
      </c>
      <c r="F146" s="265" t="s">
        <v>5455</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5407</v>
      </c>
      <c r="B147" s="256" t="s">
        <v>5466</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5407</v>
      </c>
      <c r="B148" s="257" t="s">
        <v>5466</v>
      </c>
      <c r="C148" s="258" t="s">
        <v>5467</v>
      </c>
      <c r="D148" s="261" t="s">
        <v>5468</v>
      </c>
      <c r="E148" s="262" t="s">
        <v>5204</v>
      </c>
      <c r="F148" s="265" t="s">
        <v>5469</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5407</v>
      </c>
      <c r="B149" s="257" t="s">
        <v>5466</v>
      </c>
      <c r="C149" s="258" t="s">
        <v>5470</v>
      </c>
      <c r="D149" s="261" t="s">
        <v>5471</v>
      </c>
      <c r="E149" s="262" t="s">
        <v>5204</v>
      </c>
      <c r="F149" s="265" t="s">
        <v>5469</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5407</v>
      </c>
      <c r="B150" s="257" t="s">
        <v>5466</v>
      </c>
      <c r="C150" s="258" t="s">
        <v>5472</v>
      </c>
      <c r="D150" s="261" t="s">
        <v>5473</v>
      </c>
      <c r="E150" s="262" t="s">
        <v>5204</v>
      </c>
      <c r="F150" s="265" t="s">
        <v>5469</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5407</v>
      </c>
      <c r="B151" s="257" t="s">
        <v>5466</v>
      </c>
      <c r="C151" s="258" t="s">
        <v>5474</v>
      </c>
      <c r="D151" s="261" t="s">
        <v>5475</v>
      </c>
      <c r="E151" s="262" t="s">
        <v>5204</v>
      </c>
      <c r="F151" s="265" t="s">
        <v>5469</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5407</v>
      </c>
      <c r="B152" s="257" t="s">
        <v>5466</v>
      </c>
      <c r="C152" s="258" t="s">
        <v>5476</v>
      </c>
      <c r="D152" s="261" t="s">
        <v>5477</v>
      </c>
      <c r="E152" s="262" t="s">
        <v>5204</v>
      </c>
      <c r="F152" s="265" t="s">
        <v>5469</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5407</v>
      </c>
      <c r="B153" s="257" t="s">
        <v>5466</v>
      </c>
      <c r="C153" s="258" t="s">
        <v>5478</v>
      </c>
      <c r="D153" s="261" t="s">
        <v>5479</v>
      </c>
      <c r="E153" s="262" t="s">
        <v>5204</v>
      </c>
      <c r="F153" s="265" t="s">
        <v>5469</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5407</v>
      </c>
      <c r="B154" s="257" t="s">
        <v>5466</v>
      </c>
      <c r="C154" s="258" t="s">
        <v>5480</v>
      </c>
      <c r="D154" s="261" t="s">
        <v>5481</v>
      </c>
      <c r="E154" s="262" t="s">
        <v>5204</v>
      </c>
      <c r="F154" s="265" t="s">
        <v>5469</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5407</v>
      </c>
      <c r="B155" s="257" t="s">
        <v>5466</v>
      </c>
      <c r="C155" s="258" t="s">
        <v>5482</v>
      </c>
      <c r="D155" s="261" t="s">
        <v>5483</v>
      </c>
      <c r="E155" s="262" t="s">
        <v>5204</v>
      </c>
      <c r="F155" s="265" t="s">
        <v>5469</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5407</v>
      </c>
      <c r="B156" s="257" t="s">
        <v>5466</v>
      </c>
      <c r="C156" s="258" t="s">
        <v>5484</v>
      </c>
      <c r="D156" s="261" t="s">
        <v>5485</v>
      </c>
      <c r="E156" s="262" t="s">
        <v>5204</v>
      </c>
      <c r="F156" s="265" t="s">
        <v>5469</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5407</v>
      </c>
      <c r="B157" s="257" t="s">
        <v>5466</v>
      </c>
      <c r="C157" s="258" t="s">
        <v>5486</v>
      </c>
      <c r="D157" s="261" t="s">
        <v>5487</v>
      </c>
      <c r="E157" s="262" t="s">
        <v>5204</v>
      </c>
      <c r="F157" s="265" t="s">
        <v>5469</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5407</v>
      </c>
      <c r="B158" s="257" t="s">
        <v>5466</v>
      </c>
      <c r="C158" s="258" t="s">
        <v>5488</v>
      </c>
      <c r="D158" s="261" t="s">
        <v>5489</v>
      </c>
      <c r="E158" s="262" t="s">
        <v>5204</v>
      </c>
      <c r="F158" s="265" t="s">
        <v>5469</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5407</v>
      </c>
      <c r="B159" s="257" t="s">
        <v>5466</v>
      </c>
      <c r="C159" s="258" t="s">
        <v>5490</v>
      </c>
      <c r="D159" s="261" t="s">
        <v>5491</v>
      </c>
      <c r="E159" s="262" t="s">
        <v>5204</v>
      </c>
      <c r="F159" s="265" t="s">
        <v>5469</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5407</v>
      </c>
      <c r="B160" s="257" t="s">
        <v>5466</v>
      </c>
      <c r="C160" s="258" t="s">
        <v>5492</v>
      </c>
      <c r="D160" s="261" t="s">
        <v>5493</v>
      </c>
      <c r="E160" s="262" t="s">
        <v>5204</v>
      </c>
      <c r="F160" s="265" t="s">
        <v>5494</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5407</v>
      </c>
      <c r="B161" s="257" t="s">
        <v>5466</v>
      </c>
      <c r="C161" s="258" t="s">
        <v>5495</v>
      </c>
      <c r="D161" s="261" t="s">
        <v>5496</v>
      </c>
      <c r="E161" s="262" t="s">
        <v>5204</v>
      </c>
      <c r="F161" s="265" t="s">
        <v>5494</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5407</v>
      </c>
      <c r="B162" s="257" t="s">
        <v>5466</v>
      </c>
      <c r="C162" s="258" t="s">
        <v>5497</v>
      </c>
      <c r="D162" s="261" t="s">
        <v>5498</v>
      </c>
      <c r="E162" s="262" t="s">
        <v>5204</v>
      </c>
      <c r="F162" s="265" t="s">
        <v>5494</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5407</v>
      </c>
      <c r="B163" s="257" t="s">
        <v>5466</v>
      </c>
      <c r="C163" s="258" t="s">
        <v>5499</v>
      </c>
      <c r="D163" s="261" t="s">
        <v>5500</v>
      </c>
      <c r="E163" s="262" t="s">
        <v>5204</v>
      </c>
      <c r="F163" s="265" t="s">
        <v>5494</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5407</v>
      </c>
      <c r="B164" s="257" t="s">
        <v>5466</v>
      </c>
      <c r="C164" s="258" t="s">
        <v>5501</v>
      </c>
      <c r="D164" s="261" t="s">
        <v>5502</v>
      </c>
      <c r="E164" s="262" t="s">
        <v>5204</v>
      </c>
      <c r="F164" s="265" t="s">
        <v>5494</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5407</v>
      </c>
      <c r="B165" s="256" t="s">
        <v>5503</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5407</v>
      </c>
      <c r="B166" s="257" t="s">
        <v>5503</v>
      </c>
      <c r="C166" s="258" t="s">
        <v>5504</v>
      </c>
      <c r="D166" s="261" t="s">
        <v>5505</v>
      </c>
      <c r="E166" s="262" t="s">
        <v>5175</v>
      </c>
      <c r="F166" s="265" t="s">
        <v>5506</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5407</v>
      </c>
      <c r="B167" s="257" t="s">
        <v>5503</v>
      </c>
      <c r="C167" s="258" t="s">
        <v>5507</v>
      </c>
      <c r="D167" s="261" t="s">
        <v>5508</v>
      </c>
      <c r="E167" s="262" t="s">
        <v>5319</v>
      </c>
      <c r="F167" s="265" t="s">
        <v>5506</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5407</v>
      </c>
      <c r="B168" s="257" t="s">
        <v>5503</v>
      </c>
      <c r="C168" s="258" t="s">
        <v>5509</v>
      </c>
      <c r="D168" s="261" t="s">
        <v>5510</v>
      </c>
      <c r="E168" s="262" t="s">
        <v>5271</v>
      </c>
      <c r="F168" s="265" t="s">
        <v>5506</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5407</v>
      </c>
      <c r="B169" s="257" t="s">
        <v>5503</v>
      </c>
      <c r="C169" s="258" t="s">
        <v>5511</v>
      </c>
      <c r="D169" s="261" t="s">
        <v>5512</v>
      </c>
      <c r="E169" s="262" t="s">
        <v>5271</v>
      </c>
      <c r="F169" s="265" t="s">
        <v>5506</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5407</v>
      </c>
      <c r="B170" s="257" t="s">
        <v>5503</v>
      </c>
      <c r="C170" s="258" t="s">
        <v>5513</v>
      </c>
      <c r="D170" s="261" t="s">
        <v>5514</v>
      </c>
      <c r="E170" s="262" t="s">
        <v>5319</v>
      </c>
      <c r="F170" s="265" t="s">
        <v>5506</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5407</v>
      </c>
      <c r="B171" s="257" t="s">
        <v>5503</v>
      </c>
      <c r="C171" s="258" t="s">
        <v>5515</v>
      </c>
      <c r="D171" s="261" t="s">
        <v>5516</v>
      </c>
      <c r="E171" s="262" t="s">
        <v>5204</v>
      </c>
      <c r="F171" s="265" t="s">
        <v>5506</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5407</v>
      </c>
      <c r="B172" s="257" t="s">
        <v>5503</v>
      </c>
      <c r="C172" s="258" t="s">
        <v>5517</v>
      </c>
      <c r="D172" s="261" t="s">
        <v>5518</v>
      </c>
      <c r="E172" s="262" t="s">
        <v>5271</v>
      </c>
      <c r="F172" s="265" t="s">
        <v>5506</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5407</v>
      </c>
      <c r="B173" s="257" t="s">
        <v>5503</v>
      </c>
      <c r="C173" s="258" t="s">
        <v>5519</v>
      </c>
      <c r="D173" s="261" t="s">
        <v>5520</v>
      </c>
      <c r="E173" s="262" t="s">
        <v>5204</v>
      </c>
      <c r="F173" s="265" t="s">
        <v>5506</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5407</v>
      </c>
      <c r="B174" s="257" t="s">
        <v>5503</v>
      </c>
      <c r="C174" s="258" t="s">
        <v>5521</v>
      </c>
      <c r="D174" s="261" t="s">
        <v>5522</v>
      </c>
      <c r="E174" s="262" t="s">
        <v>5271</v>
      </c>
      <c r="F174" s="265" t="s">
        <v>5506</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5407</v>
      </c>
      <c r="B175" s="257" t="s">
        <v>5503</v>
      </c>
      <c r="C175" s="258" t="s">
        <v>5523</v>
      </c>
      <c r="D175" s="261" t="s">
        <v>5524</v>
      </c>
      <c r="E175" s="262" t="s">
        <v>5204</v>
      </c>
      <c r="F175" s="265" t="s">
        <v>5506</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5407</v>
      </c>
      <c r="B176" s="257" t="s">
        <v>5503</v>
      </c>
      <c r="C176" s="258" t="s">
        <v>5525</v>
      </c>
      <c r="D176" s="261" t="s">
        <v>5526</v>
      </c>
      <c r="E176" s="262" t="s">
        <v>5175</v>
      </c>
      <c r="F176" s="265" t="s">
        <v>5506</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5407</v>
      </c>
      <c r="B177" s="257" t="s">
        <v>5503</v>
      </c>
      <c r="C177" s="258" t="s">
        <v>5527</v>
      </c>
      <c r="D177" s="261" t="s">
        <v>5528</v>
      </c>
      <c r="E177" s="262" t="s">
        <v>5175</v>
      </c>
      <c r="F177" s="265" t="s">
        <v>5506</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5407</v>
      </c>
      <c r="B178" s="257" t="s">
        <v>5503</v>
      </c>
      <c r="C178" s="258" t="s">
        <v>5529</v>
      </c>
      <c r="D178" s="261" t="s">
        <v>5530</v>
      </c>
      <c r="E178" s="262" t="s">
        <v>5204</v>
      </c>
      <c r="F178" s="265" t="s">
        <v>5506</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5407</v>
      </c>
      <c r="B179" s="257" t="s">
        <v>5503</v>
      </c>
      <c r="C179" s="258" t="s">
        <v>5531</v>
      </c>
      <c r="D179" s="261" t="s">
        <v>5532</v>
      </c>
      <c r="E179" s="262" t="s">
        <v>5319</v>
      </c>
      <c r="F179" s="265" t="s">
        <v>5506</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5407</v>
      </c>
      <c r="B180" s="257" t="s">
        <v>5503</v>
      </c>
      <c r="C180" s="258" t="s">
        <v>5533</v>
      </c>
      <c r="D180" s="261" t="s">
        <v>5534</v>
      </c>
      <c r="E180" s="262" t="s">
        <v>5319</v>
      </c>
      <c r="F180" s="265" t="s">
        <v>5506</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5407</v>
      </c>
      <c r="B181" s="256" t="s">
        <v>5535</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5407</v>
      </c>
      <c r="B182" s="257" t="s">
        <v>5535</v>
      </c>
      <c r="C182" s="258" t="s">
        <v>5536</v>
      </c>
      <c r="D182" s="261" t="s">
        <v>5537</v>
      </c>
      <c r="E182" s="262" t="s">
        <v>5175</v>
      </c>
      <c r="F182" s="265" t="s">
        <v>5538</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5407</v>
      </c>
      <c r="B183" s="257" t="s">
        <v>5535</v>
      </c>
      <c r="C183" s="258" t="s">
        <v>5539</v>
      </c>
      <c r="D183" s="261" t="s">
        <v>5540</v>
      </c>
      <c r="E183" s="262" t="s">
        <v>5175</v>
      </c>
      <c r="F183" s="265" t="s">
        <v>5538</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5407</v>
      </c>
      <c r="B184" s="257" t="s">
        <v>5535</v>
      </c>
      <c r="C184" s="258" t="s">
        <v>5541</v>
      </c>
      <c r="D184" s="261" t="s">
        <v>5542</v>
      </c>
      <c r="E184" s="262" t="s">
        <v>5175</v>
      </c>
      <c r="F184" s="265" t="s">
        <v>5538</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5407</v>
      </c>
      <c r="B185" s="257" t="s">
        <v>5535</v>
      </c>
      <c r="C185" s="258" t="s">
        <v>5543</v>
      </c>
      <c r="D185" s="261" t="s">
        <v>5544</v>
      </c>
      <c r="E185" s="262" t="s">
        <v>5175</v>
      </c>
      <c r="F185" s="265" t="s">
        <v>5538</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5407</v>
      </c>
      <c r="B186" s="257" t="s">
        <v>5535</v>
      </c>
      <c r="C186" s="258" t="s">
        <v>5545</v>
      </c>
      <c r="D186" s="261" t="s">
        <v>5546</v>
      </c>
      <c r="E186" s="262" t="s">
        <v>5175</v>
      </c>
      <c r="F186" s="265" t="s">
        <v>5538</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5407</v>
      </c>
      <c r="B187" s="257" t="s">
        <v>5535</v>
      </c>
      <c r="C187" s="258" t="s">
        <v>5547</v>
      </c>
      <c r="D187" s="261" t="s">
        <v>5548</v>
      </c>
      <c r="E187" s="262" t="s">
        <v>5204</v>
      </c>
      <c r="F187" s="265" t="s">
        <v>5538</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5407</v>
      </c>
      <c r="B188" s="257" t="s">
        <v>5535</v>
      </c>
      <c r="C188" s="258" t="s">
        <v>5549</v>
      </c>
      <c r="D188" s="261" t="s">
        <v>5550</v>
      </c>
      <c r="E188" s="262" t="s">
        <v>5204</v>
      </c>
      <c r="F188" s="265" t="s">
        <v>5538</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5407</v>
      </c>
      <c r="B189" s="257" t="s">
        <v>5535</v>
      </c>
      <c r="C189" s="258" t="s">
        <v>5551</v>
      </c>
      <c r="D189" s="261" t="s">
        <v>5552</v>
      </c>
      <c r="E189" s="262" t="s">
        <v>5204</v>
      </c>
      <c r="F189" s="265" t="s">
        <v>5538</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5407</v>
      </c>
      <c r="B190" s="257" t="s">
        <v>5535</v>
      </c>
      <c r="C190" s="258" t="s">
        <v>5553</v>
      </c>
      <c r="D190" s="261" t="s">
        <v>5554</v>
      </c>
      <c r="E190" s="262" t="s">
        <v>5204</v>
      </c>
      <c r="F190" s="265" t="s">
        <v>5538</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5407</v>
      </c>
      <c r="B191" s="257" t="s">
        <v>5535</v>
      </c>
      <c r="C191" s="258" t="s">
        <v>5555</v>
      </c>
      <c r="D191" s="261" t="s">
        <v>5556</v>
      </c>
      <c r="E191" s="262" t="s">
        <v>5175</v>
      </c>
      <c r="F191" s="265" t="s">
        <v>5538</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5407</v>
      </c>
      <c r="B192" s="257" t="s">
        <v>5535</v>
      </c>
      <c r="C192" s="258" t="s">
        <v>5557</v>
      </c>
      <c r="D192" s="261" t="s">
        <v>5558</v>
      </c>
      <c r="E192" s="262" t="s">
        <v>5175</v>
      </c>
      <c r="F192" s="265" t="s">
        <v>5538</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5407</v>
      </c>
      <c r="B193" s="257" t="s">
        <v>5535</v>
      </c>
      <c r="C193" s="258" t="s">
        <v>5559</v>
      </c>
      <c r="D193" s="261" t="s">
        <v>5560</v>
      </c>
      <c r="E193" s="262" t="s">
        <v>5175</v>
      </c>
      <c r="F193" s="265" t="s">
        <v>5538</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5407</v>
      </c>
      <c r="B194" s="257" t="s">
        <v>5535</v>
      </c>
      <c r="C194" s="258" t="s">
        <v>5561</v>
      </c>
      <c r="D194" s="261" t="s">
        <v>5562</v>
      </c>
      <c r="E194" s="262" t="s">
        <v>5175</v>
      </c>
      <c r="F194" s="265" t="s">
        <v>5538</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5407</v>
      </c>
      <c r="B195" s="257" t="s">
        <v>5535</v>
      </c>
      <c r="C195" s="258" t="s">
        <v>5563</v>
      </c>
      <c r="D195" s="261" t="s">
        <v>5564</v>
      </c>
      <c r="E195" s="262" t="s">
        <v>5175</v>
      </c>
      <c r="F195" s="265" t="s">
        <v>5538</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5407</v>
      </c>
      <c r="B196" s="257" t="s">
        <v>5535</v>
      </c>
      <c r="C196" s="258" t="s">
        <v>5565</v>
      </c>
      <c r="D196" s="261" t="s">
        <v>5566</v>
      </c>
      <c r="E196" s="262" t="s">
        <v>5175</v>
      </c>
      <c r="F196" s="265" t="s">
        <v>5567</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5407</v>
      </c>
      <c r="B197" s="257" t="s">
        <v>5535</v>
      </c>
      <c r="C197" s="258" t="s">
        <v>5568</v>
      </c>
      <c r="D197" s="261" t="s">
        <v>5569</v>
      </c>
      <c r="E197" s="262" t="s">
        <v>5175</v>
      </c>
      <c r="F197" s="265" t="s">
        <v>5567</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5407</v>
      </c>
      <c r="B198" s="257" t="s">
        <v>5535</v>
      </c>
      <c r="C198" s="258" t="s">
        <v>5570</v>
      </c>
      <c r="D198" s="261" t="s">
        <v>5571</v>
      </c>
      <c r="E198" s="262" t="s">
        <v>5175</v>
      </c>
      <c r="F198" s="265" t="s">
        <v>5567</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5407</v>
      </c>
      <c r="B199" s="257" t="s">
        <v>5535</v>
      </c>
      <c r="C199" s="258" t="s">
        <v>5572</v>
      </c>
      <c r="D199" s="261" t="s">
        <v>5573</v>
      </c>
      <c r="E199" s="262" t="s">
        <v>5175</v>
      </c>
      <c r="F199" s="265" t="s">
        <v>5567</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5574</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5574</v>
      </c>
      <c r="B201" s="256" t="s">
        <v>5575</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5574</v>
      </c>
      <c r="B202" s="257" t="s">
        <v>5575</v>
      </c>
      <c r="C202" s="258" t="s">
        <v>5576</v>
      </c>
      <c r="D202" s="261" t="s">
        <v>5577</v>
      </c>
      <c r="E202" s="262" t="s">
        <v>5454</v>
      </c>
      <c r="F202" s="265" t="s">
        <v>5578</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5574</v>
      </c>
      <c r="B203" s="257" t="s">
        <v>5575</v>
      </c>
      <c r="C203" s="258" t="s">
        <v>5579</v>
      </c>
      <c r="D203" s="261" t="s">
        <v>5580</v>
      </c>
      <c r="E203" s="262" t="s">
        <v>5454</v>
      </c>
      <c r="F203" s="265" t="s">
        <v>5578</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5574</v>
      </c>
      <c r="B204" s="257" t="s">
        <v>5575</v>
      </c>
      <c r="C204" s="258" t="s">
        <v>5581</v>
      </c>
      <c r="D204" s="261" t="s">
        <v>5582</v>
      </c>
      <c r="E204" s="262" t="s">
        <v>5454</v>
      </c>
      <c r="F204" s="265" t="s">
        <v>5578</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5574</v>
      </c>
      <c r="B205" s="257" t="s">
        <v>5575</v>
      </c>
      <c r="C205" s="258" t="s">
        <v>5583</v>
      </c>
      <c r="D205" s="261" t="s">
        <v>5584</v>
      </c>
      <c r="E205" s="262" t="s">
        <v>5454</v>
      </c>
      <c r="F205" s="265" t="s">
        <v>5578</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5574</v>
      </c>
      <c r="B206" s="257" t="s">
        <v>5575</v>
      </c>
      <c r="C206" s="258" t="s">
        <v>5585</v>
      </c>
      <c r="D206" s="261" t="s">
        <v>5586</v>
      </c>
      <c r="E206" s="262" t="s">
        <v>5454</v>
      </c>
      <c r="F206" s="265" t="s">
        <v>5578</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5574</v>
      </c>
      <c r="B207" s="257" t="s">
        <v>5575</v>
      </c>
      <c r="C207" s="258" t="s">
        <v>5587</v>
      </c>
      <c r="D207" s="261" t="s">
        <v>5588</v>
      </c>
      <c r="E207" s="262" t="s">
        <v>5319</v>
      </c>
      <c r="F207" s="265" t="s">
        <v>5578</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5574</v>
      </c>
      <c r="B208" s="257" t="s">
        <v>5575</v>
      </c>
      <c r="C208" s="258" t="s">
        <v>5589</v>
      </c>
      <c r="D208" s="261" t="s">
        <v>5590</v>
      </c>
      <c r="E208" s="262" t="s">
        <v>5319</v>
      </c>
      <c r="F208" s="265" t="s">
        <v>5578</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5574</v>
      </c>
      <c r="B209" s="257" t="s">
        <v>5575</v>
      </c>
      <c r="C209" s="258" t="s">
        <v>5591</v>
      </c>
      <c r="D209" s="261" t="s">
        <v>5592</v>
      </c>
      <c r="E209" s="262" t="s">
        <v>5454</v>
      </c>
      <c r="F209" s="265" t="s">
        <v>5578</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5574</v>
      </c>
      <c r="B210" s="257" t="s">
        <v>5575</v>
      </c>
      <c r="C210" s="258" t="s">
        <v>5593</v>
      </c>
      <c r="D210" s="261" t="s">
        <v>5594</v>
      </c>
      <c r="E210" s="262" t="s">
        <v>5204</v>
      </c>
      <c r="F210" s="265" t="s">
        <v>5595</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5574</v>
      </c>
      <c r="B211" s="257" t="s">
        <v>5575</v>
      </c>
      <c r="C211" s="258" t="s">
        <v>5596</v>
      </c>
      <c r="D211" s="261" t="s">
        <v>5597</v>
      </c>
      <c r="E211" s="262" t="s">
        <v>5204</v>
      </c>
      <c r="F211" s="265" t="s">
        <v>5595</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5574</v>
      </c>
      <c r="B212" s="257" t="s">
        <v>5575</v>
      </c>
      <c r="C212" s="258" t="s">
        <v>5598</v>
      </c>
      <c r="D212" s="261" t="s">
        <v>5599</v>
      </c>
      <c r="E212" s="262" t="s">
        <v>5271</v>
      </c>
      <c r="F212" s="265" t="s">
        <v>5600</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5574</v>
      </c>
      <c r="B213" s="257" t="s">
        <v>5575</v>
      </c>
      <c r="C213" s="258" t="s">
        <v>5601</v>
      </c>
      <c r="D213" s="261" t="s">
        <v>5602</v>
      </c>
      <c r="E213" s="262" t="s">
        <v>5204</v>
      </c>
      <c r="F213" s="265" t="s">
        <v>5603</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5574</v>
      </c>
      <c r="B214" s="257" t="s">
        <v>5575</v>
      </c>
      <c r="C214" s="258" t="s">
        <v>5604</v>
      </c>
      <c r="D214" s="261" t="s">
        <v>5605</v>
      </c>
      <c r="E214" s="262" t="s">
        <v>5271</v>
      </c>
      <c r="F214" s="265" t="s">
        <v>5606</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5574</v>
      </c>
      <c r="B215" s="257" t="s">
        <v>5575</v>
      </c>
      <c r="C215" s="258" t="s">
        <v>5607</v>
      </c>
      <c r="D215" s="261" t="s">
        <v>5608</v>
      </c>
      <c r="E215" s="262" t="s">
        <v>5175</v>
      </c>
      <c r="F215" s="265" t="s">
        <v>5606</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5574</v>
      </c>
      <c r="B216" s="257" t="s">
        <v>5575</v>
      </c>
      <c r="C216" s="258" t="s">
        <v>5609</v>
      </c>
      <c r="D216" s="261" t="s">
        <v>5610</v>
      </c>
      <c r="E216" s="262" t="s">
        <v>5175</v>
      </c>
      <c r="F216" s="265" t="s">
        <v>5606</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5574</v>
      </c>
      <c r="B217" s="257" t="s">
        <v>5575</v>
      </c>
      <c r="C217" s="258" t="s">
        <v>5611</v>
      </c>
      <c r="D217" s="261" t="s">
        <v>5612</v>
      </c>
      <c r="E217" s="262" t="s">
        <v>5204</v>
      </c>
      <c r="F217" s="265" t="s">
        <v>5606</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5574</v>
      </c>
      <c r="B218" s="257" t="s">
        <v>5575</v>
      </c>
      <c r="C218" s="258" t="s">
        <v>5613</v>
      </c>
      <c r="D218" s="261" t="s">
        <v>5614</v>
      </c>
      <c r="E218" s="262" t="s">
        <v>5204</v>
      </c>
      <c r="F218" s="265" t="s">
        <v>5606</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5574</v>
      </c>
      <c r="B219" s="257" t="s">
        <v>5575</v>
      </c>
      <c r="C219" s="258" t="s">
        <v>5615</v>
      </c>
      <c r="D219" s="261" t="s">
        <v>5616</v>
      </c>
      <c r="E219" s="262" t="s">
        <v>5204</v>
      </c>
      <c r="F219" s="265" t="s">
        <v>5606</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5574</v>
      </c>
      <c r="B220" s="257" t="s">
        <v>5575</v>
      </c>
      <c r="C220" s="258" t="s">
        <v>5617</v>
      </c>
      <c r="D220" s="261" t="s">
        <v>5618</v>
      </c>
      <c r="E220" s="262" t="s">
        <v>5204</v>
      </c>
      <c r="F220" s="265" t="s">
        <v>5606</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5574</v>
      </c>
      <c r="B221" s="256" t="s">
        <v>5619</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5574</v>
      </c>
      <c r="B222" s="257" t="s">
        <v>5619</v>
      </c>
      <c r="C222" s="258" t="s">
        <v>5620</v>
      </c>
      <c r="D222" s="261" t="s">
        <v>5621</v>
      </c>
      <c r="E222" s="262" t="s">
        <v>5271</v>
      </c>
      <c r="F222" s="265" t="s">
        <v>5622</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5574</v>
      </c>
      <c r="B223" s="257" t="s">
        <v>5619</v>
      </c>
      <c r="C223" s="258" t="s">
        <v>5623</v>
      </c>
      <c r="D223" s="261" t="s">
        <v>5624</v>
      </c>
      <c r="E223" s="262" t="s">
        <v>5271</v>
      </c>
      <c r="F223" s="265" t="s">
        <v>5622</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5574</v>
      </c>
      <c r="B224" s="257" t="s">
        <v>5619</v>
      </c>
      <c r="C224" s="258" t="s">
        <v>5625</v>
      </c>
      <c r="D224" s="261" t="s">
        <v>5626</v>
      </c>
      <c r="E224" s="262" t="s">
        <v>5271</v>
      </c>
      <c r="F224" s="265" t="s">
        <v>5622</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5574</v>
      </c>
      <c r="B225" s="257" t="s">
        <v>5619</v>
      </c>
      <c r="C225" s="258" t="s">
        <v>5627</v>
      </c>
      <c r="D225" s="261" t="s">
        <v>5628</v>
      </c>
      <c r="E225" s="262" t="s">
        <v>5271</v>
      </c>
      <c r="F225" s="265" t="s">
        <v>5622</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5574</v>
      </c>
      <c r="B226" s="257" t="s">
        <v>5619</v>
      </c>
      <c r="C226" s="258" t="s">
        <v>5629</v>
      </c>
      <c r="D226" s="261" t="s">
        <v>5630</v>
      </c>
      <c r="E226" s="262" t="s">
        <v>5271</v>
      </c>
      <c r="F226" s="265" t="s">
        <v>5622</v>
      </c>
      <c r="G226" s="268">
        <f>IF(COUNTIF(H226:AU226,"&lt;&gt;")=0,"",SUMPRODUCT(((Recommendations[ImplStatus]="Implemented")+(Recommendations[ImplStatus]="Compensated"))*ISNUMBER(MATCH(Recommendations[Id],H226:AU226,0)))/COUNTIF(H226:AU226,"&lt;&gt;"))</f>
        <v>0</v>
      </c>
      <c r="H226" s="269" t="s">
        <v>59</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5574</v>
      </c>
      <c r="B227" s="257" t="s">
        <v>5619</v>
      </c>
      <c r="C227" s="258" t="s">
        <v>5631</v>
      </c>
      <c r="D227" s="261" t="s">
        <v>5632</v>
      </c>
      <c r="E227" s="262" t="s">
        <v>5271</v>
      </c>
      <c r="F227" s="265" t="s">
        <v>5622</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5574</v>
      </c>
      <c r="B228" s="257" t="s">
        <v>5619</v>
      </c>
      <c r="C228" s="258" t="s">
        <v>5633</v>
      </c>
      <c r="D228" s="261" t="s">
        <v>5634</v>
      </c>
      <c r="E228" s="262" t="s">
        <v>5271</v>
      </c>
      <c r="F228" s="265" t="s">
        <v>5622</v>
      </c>
      <c r="G228" s="268">
        <f>IF(COUNTIF(H228:AU228,"&lt;&gt;")=0,"",SUMPRODUCT(((Recommendations[ImplStatus]="Implemented")+(Recommendations[ImplStatus]="Compensated"))*ISNUMBER(MATCH(Recommendations[Id],H228:AU228,0)))/COUNTIF(H228:AU228,"&lt;&gt;"))</f>
        <v>0</v>
      </c>
      <c r="H228" s="269" t="s">
        <v>370</v>
      </c>
      <c r="I228" s="269" t="s">
        <v>380</v>
      </c>
      <c r="J228" s="269" t="s">
        <v>420</v>
      </c>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5574</v>
      </c>
      <c r="B229" s="257" t="s">
        <v>5619</v>
      </c>
      <c r="C229" s="258" t="s">
        <v>5635</v>
      </c>
      <c r="D229" s="261" t="s">
        <v>5636</v>
      </c>
      <c r="E229" s="262" t="s">
        <v>5175</v>
      </c>
      <c r="F229" s="265" t="s">
        <v>5622</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5574</v>
      </c>
      <c r="B230" s="257" t="s">
        <v>5619</v>
      </c>
      <c r="C230" s="258" t="s">
        <v>5637</v>
      </c>
      <c r="D230" s="261" t="s">
        <v>5638</v>
      </c>
      <c r="E230" s="262" t="s">
        <v>5175</v>
      </c>
      <c r="F230" s="265" t="s">
        <v>5622</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5574</v>
      </c>
      <c r="B231" s="257" t="s">
        <v>5619</v>
      </c>
      <c r="C231" s="258" t="s">
        <v>5639</v>
      </c>
      <c r="D231" s="261" t="s">
        <v>5640</v>
      </c>
      <c r="E231" s="262" t="s">
        <v>5271</v>
      </c>
      <c r="F231" s="265" t="s">
        <v>5641</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5574</v>
      </c>
      <c r="B232" s="257" t="s">
        <v>5619</v>
      </c>
      <c r="C232" s="258" t="s">
        <v>5642</v>
      </c>
      <c r="D232" s="261" t="s">
        <v>5643</v>
      </c>
      <c r="E232" s="262" t="s">
        <v>5271</v>
      </c>
      <c r="F232" s="265" t="s">
        <v>5641</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5574</v>
      </c>
      <c r="B233" s="257" t="s">
        <v>5619</v>
      </c>
      <c r="C233" s="258" t="s">
        <v>5644</v>
      </c>
      <c r="D233" s="261" t="s">
        <v>5645</v>
      </c>
      <c r="E233" s="262" t="s">
        <v>5204</v>
      </c>
      <c r="F233" s="265" t="s">
        <v>5641</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5574</v>
      </c>
      <c r="B234" s="257" t="s">
        <v>5619</v>
      </c>
      <c r="C234" s="258" t="s">
        <v>5646</v>
      </c>
      <c r="D234" s="261" t="s">
        <v>5647</v>
      </c>
      <c r="E234" s="262" t="s">
        <v>5204</v>
      </c>
      <c r="F234" s="265" t="s">
        <v>5641</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5574</v>
      </c>
      <c r="B235" s="257" t="s">
        <v>5619</v>
      </c>
      <c r="C235" s="258" t="s">
        <v>5648</v>
      </c>
      <c r="D235" s="261" t="s">
        <v>5649</v>
      </c>
      <c r="E235" s="262" t="s">
        <v>5271</v>
      </c>
      <c r="F235" s="265" t="s">
        <v>5641</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5574</v>
      </c>
      <c r="B236" s="257" t="s">
        <v>5619</v>
      </c>
      <c r="C236" s="258" t="s">
        <v>5650</v>
      </c>
      <c r="D236" s="261" t="s">
        <v>5651</v>
      </c>
      <c r="E236" s="262" t="s">
        <v>5204</v>
      </c>
      <c r="F236" s="265" t="s">
        <v>5641</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5574</v>
      </c>
      <c r="B237" s="256" t="s">
        <v>1808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5574</v>
      </c>
      <c r="B238" s="257" t="s">
        <v>1808</v>
      </c>
      <c r="C238" s="258" t="s">
        <v>5652</v>
      </c>
      <c r="D238" s="261" t="s">
        <v>5653</v>
      </c>
      <c r="E238" s="262" t="s">
        <v>5175</v>
      </c>
      <c r="F238" s="265" t="s">
        <v>5654</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5574</v>
      </c>
      <c r="B239" s="257" t="s">
        <v>1808</v>
      </c>
      <c r="C239" s="258" t="s">
        <v>5655</v>
      </c>
      <c r="D239" s="261" t="s">
        <v>5656</v>
      </c>
      <c r="E239" s="262" t="s">
        <v>5175</v>
      </c>
      <c r="F239" s="265" t="s">
        <v>5654</v>
      </c>
      <c r="G239" s="268">
        <f>IF(COUNTIF(H239:AU239,"&lt;&gt;")=0,"",SUMPRODUCT(((Recommendations[ImplStatus]="Implemented")+(Recommendations[ImplStatus]="Compensated"))*ISNUMBER(MATCH(Recommendations[Id],H239:AU239,0)))/COUNTIF(H239:AU239,"&lt;&gt;"))</f>
        <v>0</v>
      </c>
      <c r="H239" s="269" t="s">
        <v>74</v>
      </c>
      <c r="I239" s="269" t="s">
        <v>79</v>
      </c>
      <c r="J239" s="269" t="s">
        <v>84</v>
      </c>
      <c r="K239" s="269" t="s">
        <v>89</v>
      </c>
      <c r="L239" s="269" t="s">
        <v>94</v>
      </c>
      <c r="M239" s="269" t="s">
        <v>99</v>
      </c>
      <c r="N239" s="269" t="s">
        <v>104</v>
      </c>
      <c r="O239" s="269" t="s">
        <v>124</v>
      </c>
      <c r="P239" s="269" t="s">
        <v>129</v>
      </c>
      <c r="Q239" s="269" t="s">
        <v>134</v>
      </c>
      <c r="R239" s="269" t="s">
        <v>225</v>
      </c>
      <c r="S239" s="269" t="s">
        <v>365</v>
      </c>
      <c r="T239" s="269" t="s">
        <v>435</v>
      </c>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5574</v>
      </c>
      <c r="B240" s="257" t="s">
        <v>1808</v>
      </c>
      <c r="C240" s="258" t="s">
        <v>5657</v>
      </c>
      <c r="D240" s="261" t="s">
        <v>5658</v>
      </c>
      <c r="E240" s="262" t="s">
        <v>5175</v>
      </c>
      <c r="F240" s="265" t="s">
        <v>5654</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5574</v>
      </c>
      <c r="B241" s="257" t="s">
        <v>1808</v>
      </c>
      <c r="C241" s="258" t="s">
        <v>5659</v>
      </c>
      <c r="D241" s="261" t="s">
        <v>5660</v>
      </c>
      <c r="E241" s="262" t="s">
        <v>5175</v>
      </c>
      <c r="F241" s="265" t="s">
        <v>5654</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5574</v>
      </c>
      <c r="B242" s="257" t="s">
        <v>1808</v>
      </c>
      <c r="C242" s="258" t="s">
        <v>5661</v>
      </c>
      <c r="D242" s="261" t="s">
        <v>5662</v>
      </c>
      <c r="E242" s="262" t="s">
        <v>5175</v>
      </c>
      <c r="F242" s="265" t="s">
        <v>5654</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5574</v>
      </c>
      <c r="B243" s="257" t="s">
        <v>1808</v>
      </c>
      <c r="C243" s="258" t="s">
        <v>5663</v>
      </c>
      <c r="D243" s="261" t="s">
        <v>5664</v>
      </c>
      <c r="E243" s="262" t="s">
        <v>5175</v>
      </c>
      <c r="F243" s="265" t="s">
        <v>5654</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5574</v>
      </c>
      <c r="B244" s="257" t="s">
        <v>1808</v>
      </c>
      <c r="C244" s="258" t="s">
        <v>5665</v>
      </c>
      <c r="D244" s="261" t="s">
        <v>5666</v>
      </c>
      <c r="E244" s="262" t="s">
        <v>5175</v>
      </c>
      <c r="F244" s="265" t="s">
        <v>5654</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5574</v>
      </c>
      <c r="B245" s="257" t="s">
        <v>1808</v>
      </c>
      <c r="C245" s="258" t="s">
        <v>5667</v>
      </c>
      <c r="D245" s="261" t="s">
        <v>5668</v>
      </c>
      <c r="E245" s="262" t="s">
        <v>5175</v>
      </c>
      <c r="F245" s="265" t="s">
        <v>5654</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5574</v>
      </c>
      <c r="B246" s="257" t="s">
        <v>1808</v>
      </c>
      <c r="C246" s="258" t="s">
        <v>5669</v>
      </c>
      <c r="D246" s="261" t="s">
        <v>5670</v>
      </c>
      <c r="E246" s="262" t="s">
        <v>5175</v>
      </c>
      <c r="F246" s="265" t="s">
        <v>5654</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5574</v>
      </c>
      <c r="B247" s="257" t="s">
        <v>1808</v>
      </c>
      <c r="C247" s="258" t="s">
        <v>5671</v>
      </c>
      <c r="D247" s="261" t="s">
        <v>5672</v>
      </c>
      <c r="E247" s="262" t="s">
        <v>5175</v>
      </c>
      <c r="F247" s="265" t="s">
        <v>5654</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5574</v>
      </c>
      <c r="B248" s="257" t="s">
        <v>1808</v>
      </c>
      <c r="C248" s="258" t="s">
        <v>5673</v>
      </c>
      <c r="D248" s="261" t="s">
        <v>5674</v>
      </c>
      <c r="E248" s="262" t="s">
        <v>5204</v>
      </c>
      <c r="F248" s="265" t="s">
        <v>5654</v>
      </c>
      <c r="G248" s="268">
        <f>IF(COUNTIF(H248:AU248,"&lt;&gt;")=0,"",SUMPRODUCT(((Recommendations[ImplStatus]="Implemented")+(Recommendations[ImplStatus]="Compensated"))*ISNUMBER(MATCH(Recommendations[Id],H248:AU248,0)))/COUNTIF(H248:AU248,"&lt;&gt;"))</f>
        <v>0</v>
      </c>
      <c r="H248" s="269" t="s">
        <v>23</v>
      </c>
      <c r="I248" s="269" t="s">
        <v>64</v>
      </c>
      <c r="J248" s="269" t="s">
        <v>69</v>
      </c>
      <c r="K248" s="269" t="s">
        <v>109</v>
      </c>
      <c r="L248" s="269" t="s">
        <v>114</v>
      </c>
      <c r="M248" s="269" t="s">
        <v>119</v>
      </c>
      <c r="N248" s="269" t="s">
        <v>150</v>
      </c>
      <c r="O248" s="269" t="s">
        <v>160</v>
      </c>
      <c r="P248" s="269" t="s">
        <v>165</v>
      </c>
      <c r="Q248" s="269" t="s">
        <v>170</v>
      </c>
      <c r="R248" s="269" t="s">
        <v>175</v>
      </c>
      <c r="S248" s="269" t="s">
        <v>180</v>
      </c>
      <c r="T248" s="269" t="s">
        <v>185</v>
      </c>
      <c r="U248" s="269" t="s">
        <v>195</v>
      </c>
      <c r="V248" s="269" t="s">
        <v>205</v>
      </c>
      <c r="W248" s="269" t="s">
        <v>210</v>
      </c>
      <c r="X248" s="269" t="s">
        <v>230</v>
      </c>
      <c r="Y248" s="269" t="s">
        <v>265</v>
      </c>
      <c r="Z248" s="269" t="s">
        <v>270</v>
      </c>
      <c r="AA248" s="269" t="s">
        <v>275</v>
      </c>
      <c r="AB248" s="269" t="s">
        <v>280</v>
      </c>
      <c r="AC248" s="269" t="s">
        <v>285</v>
      </c>
      <c r="AD248" s="269" t="s">
        <v>295</v>
      </c>
      <c r="AE248" s="269" t="s">
        <v>300</v>
      </c>
      <c r="AF248" s="269" t="s">
        <v>305</v>
      </c>
      <c r="AG248" s="269" t="s">
        <v>310</v>
      </c>
      <c r="AH248" s="269" t="s">
        <v>315</v>
      </c>
      <c r="AI248" s="269" t="s">
        <v>320</v>
      </c>
      <c r="AJ248" s="269" t="s">
        <v>325</v>
      </c>
      <c r="AK248" s="269" t="s">
        <v>330</v>
      </c>
      <c r="AL248" s="269" t="s">
        <v>335</v>
      </c>
      <c r="AM248" s="269" t="s">
        <v>340</v>
      </c>
      <c r="AN248" s="269" t="s">
        <v>345</v>
      </c>
      <c r="AO248" s="269" t="s">
        <v>350</v>
      </c>
      <c r="AP248" s="269" t="s">
        <v>355</v>
      </c>
      <c r="AQ248" s="269" t="s">
        <v>395</v>
      </c>
      <c r="AR248" s="269" t="s">
        <v>400</v>
      </c>
      <c r="AS248" s="269" t="s">
        <v>405</v>
      </c>
      <c r="AT248" s="269" t="s">
        <v>410</v>
      </c>
      <c r="AU248" s="283" t="s">
        <v>415</v>
      </c>
    </row>
    <row r="249" spans="1:47" ht="60" customHeight="1" x14ac:dyDescent="0.35">
      <c r="A249" s="279" t="s">
        <v>5574</v>
      </c>
      <c r="B249" s="257" t="s">
        <v>1808</v>
      </c>
      <c r="C249" s="258" t="s">
        <v>5675</v>
      </c>
      <c r="D249" s="261" t="s">
        <v>5676</v>
      </c>
      <c r="E249" s="262" t="s">
        <v>5204</v>
      </c>
      <c r="F249" s="265" t="s">
        <v>5677</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5574</v>
      </c>
      <c r="B250" s="257" t="s">
        <v>1808</v>
      </c>
      <c r="C250" s="258" t="s">
        <v>5678</v>
      </c>
      <c r="D250" s="261" t="s">
        <v>5679</v>
      </c>
      <c r="E250" s="262" t="s">
        <v>5204</v>
      </c>
      <c r="F250" s="265" t="s">
        <v>5677</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5574</v>
      </c>
      <c r="B251" s="256" t="s">
        <v>5680</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5574</v>
      </c>
      <c r="B252" s="257" t="s">
        <v>5680</v>
      </c>
      <c r="C252" s="258" t="s">
        <v>5681</v>
      </c>
      <c r="D252" s="261" t="s">
        <v>5682</v>
      </c>
      <c r="E252" s="262" t="s">
        <v>5271</v>
      </c>
      <c r="F252" s="265" t="s">
        <v>5683</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5574</v>
      </c>
      <c r="B253" s="257" t="s">
        <v>5680</v>
      </c>
      <c r="C253" s="258" t="s">
        <v>5684</v>
      </c>
      <c r="D253" s="261" t="s">
        <v>5685</v>
      </c>
      <c r="E253" s="262" t="s">
        <v>5271</v>
      </c>
      <c r="F253" s="265" t="s">
        <v>5683</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5574</v>
      </c>
      <c r="B254" s="257" t="s">
        <v>5680</v>
      </c>
      <c r="C254" s="258" t="s">
        <v>5686</v>
      </c>
      <c r="D254" s="261" t="s">
        <v>5687</v>
      </c>
      <c r="E254" s="262" t="s">
        <v>5271</v>
      </c>
      <c r="F254" s="265" t="s">
        <v>5683</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5574</v>
      </c>
      <c r="B255" s="257" t="s">
        <v>5680</v>
      </c>
      <c r="C255" s="258" t="s">
        <v>5688</v>
      </c>
      <c r="D255" s="261" t="s">
        <v>5689</v>
      </c>
      <c r="E255" s="262" t="s">
        <v>5271</v>
      </c>
      <c r="F255" s="265" t="s">
        <v>5683</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5574</v>
      </c>
      <c r="B256" s="257" t="s">
        <v>5680</v>
      </c>
      <c r="C256" s="258" t="s">
        <v>5690</v>
      </c>
      <c r="D256" s="261" t="s">
        <v>5691</v>
      </c>
      <c r="E256" s="262" t="s">
        <v>5271</v>
      </c>
      <c r="F256" s="265" t="s">
        <v>5683</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5574</v>
      </c>
      <c r="B257" s="257" t="s">
        <v>5680</v>
      </c>
      <c r="C257" s="258" t="s">
        <v>5692</v>
      </c>
      <c r="D257" s="261" t="s">
        <v>5693</v>
      </c>
      <c r="E257" s="262" t="s">
        <v>5175</v>
      </c>
      <c r="F257" s="265" t="s">
        <v>5683</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5574</v>
      </c>
      <c r="B258" s="257" t="s">
        <v>5680</v>
      </c>
      <c r="C258" s="258" t="s">
        <v>5694</v>
      </c>
      <c r="D258" s="261" t="s">
        <v>5695</v>
      </c>
      <c r="E258" s="262" t="s">
        <v>5175</v>
      </c>
      <c r="F258" s="265" t="s">
        <v>5683</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5574</v>
      </c>
      <c r="B259" s="257" t="s">
        <v>5680</v>
      </c>
      <c r="C259" s="258" t="s">
        <v>5696</v>
      </c>
      <c r="D259" s="261" t="s">
        <v>5697</v>
      </c>
      <c r="E259" s="262" t="s">
        <v>5175</v>
      </c>
      <c r="F259" s="265" t="s">
        <v>5683</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5574</v>
      </c>
      <c r="B260" s="257" t="s">
        <v>5680</v>
      </c>
      <c r="C260" s="258" t="s">
        <v>5698</v>
      </c>
      <c r="D260" s="261" t="s">
        <v>5699</v>
      </c>
      <c r="E260" s="262" t="s">
        <v>5175</v>
      </c>
      <c r="F260" s="265" t="s">
        <v>5683</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5574</v>
      </c>
      <c r="B261" s="257" t="s">
        <v>5680</v>
      </c>
      <c r="C261" s="258" t="s">
        <v>5700</v>
      </c>
      <c r="D261" s="261" t="s">
        <v>5701</v>
      </c>
      <c r="E261" s="262" t="s">
        <v>5319</v>
      </c>
      <c r="F261" s="265" t="s">
        <v>5683</v>
      </c>
      <c r="G261" s="268">
        <f>IF(COUNTIF(H261:AU261,"&lt;&gt;")=0,"",SUMPRODUCT(((Recommendations[ImplStatus]="Implemented")+(Recommendations[ImplStatus]="Compensated"))*ISNUMBER(MATCH(Recommendations[Id],H261:AU261,0)))/COUNTIF(H261:AU261,"&lt;&gt;"))</f>
        <v>0</v>
      </c>
      <c r="H261" s="269" t="s">
        <v>375</v>
      </c>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5574</v>
      </c>
      <c r="B262" s="257" t="s">
        <v>5680</v>
      </c>
      <c r="C262" s="258" t="s">
        <v>5702</v>
      </c>
      <c r="D262" s="261" t="s">
        <v>5703</v>
      </c>
      <c r="E262" s="262" t="s">
        <v>5319</v>
      </c>
      <c r="F262" s="265" t="s">
        <v>5683</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5574</v>
      </c>
      <c r="B263" s="257" t="s">
        <v>5680</v>
      </c>
      <c r="C263" s="258" t="s">
        <v>5704</v>
      </c>
      <c r="D263" s="261" t="s">
        <v>5705</v>
      </c>
      <c r="E263" s="262" t="s">
        <v>5319</v>
      </c>
      <c r="F263" s="265" t="s">
        <v>5683</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5574</v>
      </c>
      <c r="B264" s="256" t="s">
        <v>5706</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5574</v>
      </c>
      <c r="B265" s="257" t="s">
        <v>5706</v>
      </c>
      <c r="C265" s="258" t="s">
        <v>5707</v>
      </c>
      <c r="D265" s="261" t="s">
        <v>5708</v>
      </c>
      <c r="E265" s="262" t="s">
        <v>5204</v>
      </c>
      <c r="F265" s="265" t="s">
        <v>5709</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5574</v>
      </c>
      <c r="B266" s="257" t="s">
        <v>5706</v>
      </c>
      <c r="C266" s="258" t="s">
        <v>5710</v>
      </c>
      <c r="D266" s="261" t="s">
        <v>5711</v>
      </c>
      <c r="E266" s="262" t="s">
        <v>5204</v>
      </c>
      <c r="F266" s="265" t="s">
        <v>5709</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5574</v>
      </c>
      <c r="B267" s="257" t="s">
        <v>5706</v>
      </c>
      <c r="C267" s="258" t="s">
        <v>5712</v>
      </c>
      <c r="D267" s="261" t="s">
        <v>5713</v>
      </c>
      <c r="E267" s="262" t="s">
        <v>5204</v>
      </c>
      <c r="F267" s="265" t="s">
        <v>5709</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5574</v>
      </c>
      <c r="B268" s="257" t="s">
        <v>5706</v>
      </c>
      <c r="C268" s="258" t="s">
        <v>5714</v>
      </c>
      <c r="D268" s="261" t="s">
        <v>5715</v>
      </c>
      <c r="E268" s="262" t="s">
        <v>5204</v>
      </c>
      <c r="F268" s="265" t="s">
        <v>5709</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5574</v>
      </c>
      <c r="B269" s="257" t="s">
        <v>5706</v>
      </c>
      <c r="C269" s="258" t="s">
        <v>5716</v>
      </c>
      <c r="D269" s="261" t="s">
        <v>5717</v>
      </c>
      <c r="E269" s="262" t="s">
        <v>5204</v>
      </c>
      <c r="F269" s="265" t="s">
        <v>5709</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5574</v>
      </c>
      <c r="B270" s="257" t="s">
        <v>5706</v>
      </c>
      <c r="C270" s="258" t="s">
        <v>5718</v>
      </c>
      <c r="D270" s="261" t="s">
        <v>5719</v>
      </c>
      <c r="E270" s="262" t="s">
        <v>5204</v>
      </c>
      <c r="F270" s="265" t="s">
        <v>5709</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5574</v>
      </c>
      <c r="B271" s="257" t="s">
        <v>5706</v>
      </c>
      <c r="C271" s="258" t="s">
        <v>5720</v>
      </c>
      <c r="D271" s="261" t="s">
        <v>5721</v>
      </c>
      <c r="E271" s="262" t="s">
        <v>5204</v>
      </c>
      <c r="F271" s="265" t="s">
        <v>5709</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5574</v>
      </c>
      <c r="B272" s="257" t="s">
        <v>5706</v>
      </c>
      <c r="C272" s="258" t="s">
        <v>5722</v>
      </c>
      <c r="D272" s="261" t="s">
        <v>5723</v>
      </c>
      <c r="E272" s="262" t="s">
        <v>5204</v>
      </c>
      <c r="F272" s="265" t="s">
        <v>5709</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5574</v>
      </c>
      <c r="B273" s="257" t="s">
        <v>5706</v>
      </c>
      <c r="C273" s="258" t="s">
        <v>5724</v>
      </c>
      <c r="D273" s="261" t="s">
        <v>5725</v>
      </c>
      <c r="E273" s="262" t="s">
        <v>5204</v>
      </c>
      <c r="F273" s="265" t="s">
        <v>5709</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5726</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5726</v>
      </c>
      <c r="B275" s="256" t="s">
        <v>5727</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5726</v>
      </c>
      <c r="B276" s="257" t="s">
        <v>5727</v>
      </c>
      <c r="C276" s="258" t="s">
        <v>5728</v>
      </c>
      <c r="D276" s="261" t="s">
        <v>5729</v>
      </c>
      <c r="E276" s="262" t="s">
        <v>5175</v>
      </c>
      <c r="F276" s="265" t="s">
        <v>5730</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5726</v>
      </c>
      <c r="B277" s="257" t="s">
        <v>5727</v>
      </c>
      <c r="C277" s="258" t="s">
        <v>5731</v>
      </c>
      <c r="D277" s="261" t="s">
        <v>5732</v>
      </c>
      <c r="E277" s="262" t="s">
        <v>5175</v>
      </c>
      <c r="F277" s="265" t="s">
        <v>5730</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5726</v>
      </c>
      <c r="B278" s="257" t="s">
        <v>5727</v>
      </c>
      <c r="C278" s="258" t="s">
        <v>5733</v>
      </c>
      <c r="D278" s="261" t="s">
        <v>5734</v>
      </c>
      <c r="E278" s="262" t="s">
        <v>5175</v>
      </c>
      <c r="F278" s="265" t="s">
        <v>5730</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5726</v>
      </c>
      <c r="B279" s="257" t="s">
        <v>5727</v>
      </c>
      <c r="C279" s="258" t="s">
        <v>5735</v>
      </c>
      <c r="D279" s="261" t="s">
        <v>5736</v>
      </c>
      <c r="E279" s="262" t="s">
        <v>5175</v>
      </c>
      <c r="F279" s="265" t="s">
        <v>5730</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5726</v>
      </c>
      <c r="B280" s="257" t="s">
        <v>5727</v>
      </c>
      <c r="C280" s="258" t="s">
        <v>5737</v>
      </c>
      <c r="D280" s="261" t="s">
        <v>5738</v>
      </c>
      <c r="E280" s="262" t="s">
        <v>5175</v>
      </c>
      <c r="F280" s="265" t="s">
        <v>5730</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5726</v>
      </c>
      <c r="B281" s="257" t="s">
        <v>5727</v>
      </c>
      <c r="C281" s="258" t="s">
        <v>5739</v>
      </c>
      <c r="D281" s="261" t="s">
        <v>5740</v>
      </c>
      <c r="E281" s="262" t="s">
        <v>5175</v>
      </c>
      <c r="F281" s="265" t="s">
        <v>5730</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5726</v>
      </c>
      <c r="B282" s="257" t="s">
        <v>5727</v>
      </c>
      <c r="C282" s="258" t="s">
        <v>5741</v>
      </c>
      <c r="D282" s="261" t="s">
        <v>5742</v>
      </c>
      <c r="E282" s="262" t="s">
        <v>5175</v>
      </c>
      <c r="F282" s="265" t="s">
        <v>5730</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5726</v>
      </c>
      <c r="B283" s="257" t="s">
        <v>5727</v>
      </c>
      <c r="C283" s="258" t="s">
        <v>5743</v>
      </c>
      <c r="D283" s="261" t="s">
        <v>5744</v>
      </c>
      <c r="E283" s="262" t="s">
        <v>5271</v>
      </c>
      <c r="F283" s="265" t="s">
        <v>5745</v>
      </c>
      <c r="G283" s="268">
        <f>IF(COUNTIF(H283:AU283,"&lt;&gt;")=0,"",SUMPRODUCT(((Recommendations[ImplStatus]="Implemented")+(Recommendations[ImplStatus]="Compensated"))*ISNUMBER(MATCH(Recommendations[Id],H283:AU283,0)))/COUNTIF(H283:AU283,"&lt;&gt;"))</f>
        <v>0</v>
      </c>
      <c r="H283" s="269" t="s">
        <v>144</v>
      </c>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5726</v>
      </c>
      <c r="B284" s="257" t="s">
        <v>5727</v>
      </c>
      <c r="C284" s="258" t="s">
        <v>5746</v>
      </c>
      <c r="D284" s="261" t="s">
        <v>5747</v>
      </c>
      <c r="E284" s="262" t="s">
        <v>5271</v>
      </c>
      <c r="F284" s="265" t="s">
        <v>5745</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5726</v>
      </c>
      <c r="B285" s="257" t="s">
        <v>5727</v>
      </c>
      <c r="C285" s="258" t="s">
        <v>5748</v>
      </c>
      <c r="D285" s="261" t="s">
        <v>5749</v>
      </c>
      <c r="E285" s="262" t="s">
        <v>5175</v>
      </c>
      <c r="F285" s="265" t="s">
        <v>5745</v>
      </c>
      <c r="G285" s="268">
        <f>IF(COUNTIF(H285:AU285,"&lt;&gt;")=0,"",SUMPRODUCT(((Recommendations[ImplStatus]="Implemented")+(Recommendations[ImplStatus]="Compensated"))*ISNUMBER(MATCH(Recommendations[Id],H285:AU285,0)))/COUNTIF(H285:AU285,"&lt;&gt;"))</f>
        <v>0</v>
      </c>
      <c r="H285" s="269" t="s">
        <v>34</v>
      </c>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5726</v>
      </c>
      <c r="B286" s="257" t="s">
        <v>5727</v>
      </c>
      <c r="C286" s="258" t="s">
        <v>5750</v>
      </c>
      <c r="D286" s="261" t="s">
        <v>5751</v>
      </c>
      <c r="E286" s="262" t="s">
        <v>5204</v>
      </c>
      <c r="F286" s="265" t="s">
        <v>5745</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5726</v>
      </c>
      <c r="B287" s="257" t="s">
        <v>5727</v>
      </c>
      <c r="C287" s="258" t="s">
        <v>5752</v>
      </c>
      <c r="D287" s="261" t="s">
        <v>5753</v>
      </c>
      <c r="E287" s="262" t="s">
        <v>5204</v>
      </c>
      <c r="F287" s="265" t="s">
        <v>5745</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5726</v>
      </c>
      <c r="B288" s="257" t="s">
        <v>5727</v>
      </c>
      <c r="C288" s="258" t="s">
        <v>5754</v>
      </c>
      <c r="D288" s="261" t="s">
        <v>5755</v>
      </c>
      <c r="E288" s="262" t="s">
        <v>5204</v>
      </c>
      <c r="F288" s="265" t="s">
        <v>5745</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5726</v>
      </c>
      <c r="B289" s="257" t="s">
        <v>5727</v>
      </c>
      <c r="C289" s="258" t="s">
        <v>5756</v>
      </c>
      <c r="D289" s="261" t="s">
        <v>5757</v>
      </c>
      <c r="E289" s="262" t="s">
        <v>5204</v>
      </c>
      <c r="F289" s="265" t="s">
        <v>5745</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5726</v>
      </c>
      <c r="B290" s="257" t="s">
        <v>5727</v>
      </c>
      <c r="C290" s="258" t="s">
        <v>5758</v>
      </c>
      <c r="D290" s="261" t="s">
        <v>5759</v>
      </c>
      <c r="E290" s="262" t="s">
        <v>5175</v>
      </c>
      <c r="F290" s="265" t="s">
        <v>5745</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5726</v>
      </c>
      <c r="B291" s="257" t="s">
        <v>5727</v>
      </c>
      <c r="C291" s="258" t="s">
        <v>5760</v>
      </c>
      <c r="D291" s="261" t="s">
        <v>5761</v>
      </c>
      <c r="E291" s="262" t="s">
        <v>5204</v>
      </c>
      <c r="F291" s="265" t="s">
        <v>5762</v>
      </c>
      <c r="G291" s="268">
        <f>IF(COUNTIF(H291:AU291,"&lt;&gt;")=0,"",SUMPRODUCT(((Recommendations[ImplStatus]="Implemented")+(Recommendations[ImplStatus]="Compensated"))*ISNUMBER(MATCH(Recommendations[Id],H291:AU291,0)))/COUNTIF(H291:AU291,"&lt;&gt;"))</f>
        <v>0</v>
      </c>
      <c r="H291" s="269" t="s">
        <v>34</v>
      </c>
      <c r="I291" s="269" t="s">
        <v>144</v>
      </c>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5726</v>
      </c>
      <c r="B292" s="257" t="s">
        <v>5727</v>
      </c>
      <c r="C292" s="258" t="s">
        <v>5763</v>
      </c>
      <c r="D292" s="261" t="s">
        <v>5764</v>
      </c>
      <c r="E292" s="262" t="s">
        <v>5204</v>
      </c>
      <c r="F292" s="265" t="s">
        <v>5762</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5726</v>
      </c>
      <c r="B293" s="257" t="s">
        <v>5727</v>
      </c>
      <c r="C293" s="258" t="s">
        <v>5765</v>
      </c>
      <c r="D293" s="261" t="s">
        <v>5766</v>
      </c>
      <c r="E293" s="262" t="s">
        <v>5454</v>
      </c>
      <c r="F293" s="265" t="s">
        <v>5745</v>
      </c>
      <c r="G293" s="268">
        <f>IF(COUNTIF(H293:AU293,"&lt;&gt;")=0,"",SUMPRODUCT(((Recommendations[ImplStatus]="Implemented")+(Recommendations[ImplStatus]="Compensated"))*ISNUMBER(MATCH(Recommendations[Id],H293:AU293,0)))/COUNTIF(H293:AU293,"&lt;&gt;"))</f>
        <v>0</v>
      </c>
      <c r="H293" s="269" t="s">
        <v>29</v>
      </c>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5726</v>
      </c>
      <c r="B294" s="257" t="s">
        <v>5727</v>
      </c>
      <c r="C294" s="258" t="s">
        <v>5767</v>
      </c>
      <c r="D294" s="261" t="s">
        <v>5768</v>
      </c>
      <c r="E294" s="262" t="s">
        <v>5454</v>
      </c>
      <c r="F294" s="265" t="s">
        <v>5745</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5726</v>
      </c>
      <c r="B295" s="257" t="s">
        <v>5727</v>
      </c>
      <c r="C295" s="258" t="s">
        <v>5769</v>
      </c>
      <c r="D295" s="261" t="s">
        <v>5770</v>
      </c>
      <c r="E295" s="262" t="s">
        <v>5271</v>
      </c>
      <c r="F295" s="265" t="s">
        <v>5745</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5726</v>
      </c>
      <c r="B296" s="257" t="s">
        <v>5727</v>
      </c>
      <c r="C296" s="258" t="s">
        <v>5771</v>
      </c>
      <c r="D296" s="261" t="s">
        <v>5772</v>
      </c>
      <c r="E296" s="262" t="s">
        <v>5271</v>
      </c>
      <c r="F296" s="265" t="s">
        <v>5745</v>
      </c>
      <c r="G296" s="268">
        <f>IF(COUNTIF(H296:AU296,"&lt;&gt;")=0,"",SUMPRODUCT(((Recommendations[ImplStatus]="Implemented")+(Recommendations[ImplStatus]="Compensated"))*ISNUMBER(MATCH(Recommendations[Id],H296:AU296,0)))/COUNTIF(H296:AU296,"&lt;&gt;"))</f>
        <v>0</v>
      </c>
      <c r="H296" s="269" t="s">
        <v>260</v>
      </c>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5726</v>
      </c>
      <c r="B297" s="257" t="s">
        <v>5727</v>
      </c>
      <c r="C297" s="258" t="s">
        <v>5773</v>
      </c>
      <c r="D297" s="261" t="s">
        <v>5774</v>
      </c>
      <c r="E297" s="262" t="s">
        <v>5175</v>
      </c>
      <c r="F297" s="265" t="s">
        <v>5745</v>
      </c>
      <c r="G297" s="268">
        <f>IF(COUNTIF(H297:AU297,"&lt;&gt;")=0,"",SUMPRODUCT(((Recommendations[ImplStatus]="Implemented")+(Recommendations[ImplStatus]="Compensated"))*ISNUMBER(MATCH(Recommendations[Id],H297:AU297,0)))/COUNTIF(H297:AU297,"&lt;&gt;"))</f>
        <v>0</v>
      </c>
      <c r="H297" s="269" t="s">
        <v>155</v>
      </c>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5726</v>
      </c>
      <c r="B298" s="257" t="s">
        <v>5727</v>
      </c>
      <c r="C298" s="258" t="s">
        <v>5775</v>
      </c>
      <c r="D298" s="261" t="s">
        <v>5776</v>
      </c>
      <c r="E298" s="262" t="s">
        <v>5271</v>
      </c>
      <c r="F298" s="265" t="s">
        <v>5745</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5726</v>
      </c>
      <c r="B299" s="257" t="s">
        <v>5727</v>
      </c>
      <c r="C299" s="258" t="s">
        <v>5777</v>
      </c>
      <c r="D299" s="261" t="s">
        <v>5778</v>
      </c>
      <c r="E299" s="262" t="s">
        <v>5204</v>
      </c>
      <c r="F299" s="265" t="s">
        <v>5745</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5726</v>
      </c>
      <c r="B300" s="257" t="s">
        <v>5727</v>
      </c>
      <c r="C300" s="258" t="s">
        <v>5779</v>
      </c>
      <c r="D300" s="261" t="s">
        <v>5780</v>
      </c>
      <c r="E300" s="262" t="s">
        <v>5271</v>
      </c>
      <c r="F300" s="265" t="s">
        <v>5745</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5726</v>
      </c>
      <c r="B301" s="257" t="s">
        <v>5727</v>
      </c>
      <c r="C301" s="258" t="s">
        <v>5781</v>
      </c>
      <c r="D301" s="261" t="s">
        <v>5782</v>
      </c>
      <c r="E301" s="262" t="s">
        <v>5319</v>
      </c>
      <c r="F301" s="265" t="s">
        <v>5745</v>
      </c>
      <c r="G301" s="268">
        <f>IF(COUNTIF(H301:AU301,"&lt;&gt;")=0,"",SUMPRODUCT(((Recommendations[ImplStatus]="Implemented")+(Recommendations[ImplStatus]="Compensated"))*ISNUMBER(MATCH(Recommendations[Id],H301:AU301,0)))/COUNTIF(H301:AU301,"&lt;&gt;"))</f>
        <v>0</v>
      </c>
      <c r="H301" s="269" t="s">
        <v>13</v>
      </c>
      <c r="I301" s="269" t="s">
        <v>235</v>
      </c>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5726</v>
      </c>
      <c r="B302" s="257" t="s">
        <v>5727</v>
      </c>
      <c r="C302" s="258" t="s">
        <v>5783</v>
      </c>
      <c r="D302" s="261" t="s">
        <v>5784</v>
      </c>
      <c r="E302" s="262" t="s">
        <v>5319</v>
      </c>
      <c r="F302" s="265" t="s">
        <v>5745</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5726</v>
      </c>
      <c r="B303" s="256" t="s">
        <v>1541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5726</v>
      </c>
      <c r="B304" s="257" t="s">
        <v>1541</v>
      </c>
      <c r="C304" s="258" t="s">
        <v>5785</v>
      </c>
      <c r="D304" s="261" t="s">
        <v>5786</v>
      </c>
      <c r="E304" s="262" t="s">
        <v>5175</v>
      </c>
      <c r="F304" s="265" t="s">
        <v>5787</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5726</v>
      </c>
      <c r="B305" s="257" t="s">
        <v>1541</v>
      </c>
      <c r="C305" s="258" t="s">
        <v>5788</v>
      </c>
      <c r="D305" s="261" t="s">
        <v>5789</v>
      </c>
      <c r="E305" s="262" t="s">
        <v>5175</v>
      </c>
      <c r="F305" s="265" t="s">
        <v>5787</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5726</v>
      </c>
      <c r="B306" s="257" t="s">
        <v>1541</v>
      </c>
      <c r="C306" s="258" t="s">
        <v>5790</v>
      </c>
      <c r="D306" s="261" t="s">
        <v>5791</v>
      </c>
      <c r="E306" s="262" t="s">
        <v>5175</v>
      </c>
      <c r="F306" s="265" t="s">
        <v>5787</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5726</v>
      </c>
      <c r="B307" s="257" t="s">
        <v>1541</v>
      </c>
      <c r="C307" s="258" t="s">
        <v>5792</v>
      </c>
      <c r="D307" s="261" t="s">
        <v>5793</v>
      </c>
      <c r="E307" s="262" t="s">
        <v>5175</v>
      </c>
      <c r="F307" s="265" t="s">
        <v>5787</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5726</v>
      </c>
      <c r="B308" s="257" t="s">
        <v>1541</v>
      </c>
      <c r="C308" s="258" t="s">
        <v>5794</v>
      </c>
      <c r="D308" s="261" t="s">
        <v>5795</v>
      </c>
      <c r="E308" s="262" t="s">
        <v>5271</v>
      </c>
      <c r="F308" s="265" t="s">
        <v>5787</v>
      </c>
      <c r="G308" s="268">
        <f>IF(COUNTIF(H308:AU308,"&lt;&gt;")=0,"",SUMPRODUCT(((Recommendations[ImplStatus]="Implemented")+(Recommendations[ImplStatus]="Compensated"))*ISNUMBER(MATCH(Recommendations[Id],H308:AU308,0)))/COUNTIF(H308:AU308,"&lt;&gt;"))</f>
        <v>0</v>
      </c>
      <c r="H308" s="269" t="s">
        <v>385</v>
      </c>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5726</v>
      </c>
      <c r="B309" s="257" t="s">
        <v>1541</v>
      </c>
      <c r="C309" s="258" t="s">
        <v>5796</v>
      </c>
      <c r="D309" s="261" t="s">
        <v>5797</v>
      </c>
      <c r="E309" s="262" t="s">
        <v>5271</v>
      </c>
      <c r="F309" s="265" t="s">
        <v>5787</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5726</v>
      </c>
      <c r="B310" s="257" t="s">
        <v>1541</v>
      </c>
      <c r="C310" s="258" t="s">
        <v>5798</v>
      </c>
      <c r="D310" s="261" t="s">
        <v>5799</v>
      </c>
      <c r="E310" s="262" t="s">
        <v>5271</v>
      </c>
      <c r="F310" s="265" t="s">
        <v>5787</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5726</v>
      </c>
      <c r="B311" s="257" t="s">
        <v>1541</v>
      </c>
      <c r="C311" s="258" t="s">
        <v>5800</v>
      </c>
      <c r="D311" s="261" t="s">
        <v>5801</v>
      </c>
      <c r="E311" s="262" t="s">
        <v>5271</v>
      </c>
      <c r="F311" s="265" t="s">
        <v>5787</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5726</v>
      </c>
      <c r="B312" s="257" t="s">
        <v>1541</v>
      </c>
      <c r="C312" s="258" t="s">
        <v>5802</v>
      </c>
      <c r="D312" s="261" t="s">
        <v>5803</v>
      </c>
      <c r="E312" s="262" t="s">
        <v>5271</v>
      </c>
      <c r="F312" s="265" t="s">
        <v>5787</v>
      </c>
      <c r="G312" s="268">
        <f>IF(COUNTIF(H312:AU312,"&lt;&gt;")=0,"",SUMPRODUCT(((Recommendations[ImplStatus]="Implemented")+(Recommendations[ImplStatus]="Compensated"))*ISNUMBER(MATCH(Recommendations[Id],H312:AU312,0)))/COUNTIF(H312:AU312,"&lt;&gt;"))</f>
        <v>0</v>
      </c>
      <c r="H312" s="269" t="s">
        <v>390</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5726</v>
      </c>
      <c r="B313" s="257" t="s">
        <v>1541</v>
      </c>
      <c r="C313" s="258" t="s">
        <v>5804</v>
      </c>
      <c r="D313" s="261" t="s">
        <v>5805</v>
      </c>
      <c r="E313" s="262" t="s">
        <v>5204</v>
      </c>
      <c r="F313" s="265" t="s">
        <v>5787</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5726</v>
      </c>
      <c r="B314" s="257" t="s">
        <v>1541</v>
      </c>
      <c r="C314" s="258" t="s">
        <v>5806</v>
      </c>
      <c r="D314" s="261" t="s">
        <v>5807</v>
      </c>
      <c r="E314" s="262" t="s">
        <v>5204</v>
      </c>
      <c r="F314" s="265" t="s">
        <v>5787</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5726</v>
      </c>
      <c r="B315" s="257" t="s">
        <v>1541</v>
      </c>
      <c r="C315" s="258" t="s">
        <v>5808</v>
      </c>
      <c r="D315" s="261" t="s">
        <v>5809</v>
      </c>
      <c r="E315" s="262" t="s">
        <v>5204</v>
      </c>
      <c r="F315" s="265" t="s">
        <v>5787</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5726</v>
      </c>
      <c r="B316" s="257" t="s">
        <v>1541</v>
      </c>
      <c r="C316" s="258" t="s">
        <v>5810</v>
      </c>
      <c r="D316" s="261" t="s">
        <v>5811</v>
      </c>
      <c r="E316" s="262" t="s">
        <v>5204</v>
      </c>
      <c r="F316" s="265" t="s">
        <v>5787</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5726</v>
      </c>
      <c r="B317" s="257" t="s">
        <v>1541</v>
      </c>
      <c r="C317" s="258" t="s">
        <v>5812</v>
      </c>
      <c r="D317" s="261" t="s">
        <v>5813</v>
      </c>
      <c r="E317" s="262" t="s">
        <v>5271</v>
      </c>
      <c r="F317" s="265" t="s">
        <v>5745</v>
      </c>
      <c r="G317" s="268">
        <f>IF(COUNTIF(H317:AU317,"&lt;&gt;")=0,"",SUMPRODUCT(((Recommendations[ImplStatus]="Implemented")+(Recommendations[ImplStatus]="Compensated"))*ISNUMBER(MATCH(Recommendations[Id],H317:AU317,0)))/COUNTIF(H317:AU317,"&lt;&gt;"))</f>
        <v>0</v>
      </c>
      <c r="H317" s="269" t="s">
        <v>13</v>
      </c>
      <c r="I317" s="269" t="s">
        <v>29</v>
      </c>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5726</v>
      </c>
      <c r="B318" s="257" t="s">
        <v>1541</v>
      </c>
      <c r="C318" s="258" t="s">
        <v>5814</v>
      </c>
      <c r="D318" s="261" t="s">
        <v>5815</v>
      </c>
      <c r="E318" s="262" t="s">
        <v>5319</v>
      </c>
      <c r="F318" s="265" t="s">
        <v>5745</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5726</v>
      </c>
      <c r="B319" s="257" t="s">
        <v>1541</v>
      </c>
      <c r="C319" s="258" t="s">
        <v>5816</v>
      </c>
      <c r="D319" s="261" t="s">
        <v>5817</v>
      </c>
      <c r="E319" s="262" t="s">
        <v>5319</v>
      </c>
      <c r="F319" s="265" t="s">
        <v>5745</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5726</v>
      </c>
      <c r="B320" s="256" t="s">
        <v>5818</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5726</v>
      </c>
      <c r="B321" s="257" t="s">
        <v>5818</v>
      </c>
      <c r="C321" s="258" t="s">
        <v>5819</v>
      </c>
      <c r="D321" s="261" t="s">
        <v>5820</v>
      </c>
      <c r="E321" s="262" t="s">
        <v>5204</v>
      </c>
      <c r="F321" s="265" t="s">
        <v>5821</v>
      </c>
      <c r="G321" s="268">
        <f>IF(COUNTIF(H321:AU321,"&lt;&gt;")=0,"",SUMPRODUCT(((Recommendations[ImplStatus]="Implemented")+(Recommendations[ImplStatus]="Compensated"))*ISNUMBER(MATCH(Recommendations[Id],H321:AU321,0)))/COUNTIF(H321:AU321,"&lt;&gt;"))</f>
        <v>0</v>
      </c>
      <c r="H321" s="269" t="s">
        <v>290</v>
      </c>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5726</v>
      </c>
      <c r="B322" s="257" t="s">
        <v>5818</v>
      </c>
      <c r="C322" s="258" t="s">
        <v>5822</v>
      </c>
      <c r="D322" s="261" t="s">
        <v>5823</v>
      </c>
      <c r="E322" s="262" t="s">
        <v>5204</v>
      </c>
      <c r="F322" s="265" t="s">
        <v>5821</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5726</v>
      </c>
      <c r="B323" s="257" t="s">
        <v>5818</v>
      </c>
      <c r="C323" s="258" t="s">
        <v>5824</v>
      </c>
      <c r="D323" s="261" t="s">
        <v>5825</v>
      </c>
      <c r="E323" s="262" t="s">
        <v>5204</v>
      </c>
      <c r="F323" s="265" t="s">
        <v>5821</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5726</v>
      </c>
      <c r="B324" s="257" t="s">
        <v>5818</v>
      </c>
      <c r="C324" s="258" t="s">
        <v>5826</v>
      </c>
      <c r="D324" s="261" t="s">
        <v>5827</v>
      </c>
      <c r="E324" s="262" t="s">
        <v>5204</v>
      </c>
      <c r="F324" s="265" t="s">
        <v>5821</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5726</v>
      </c>
      <c r="B325" s="257" t="s">
        <v>5818</v>
      </c>
      <c r="C325" s="258" t="s">
        <v>5828</v>
      </c>
      <c r="D325" s="261" t="s">
        <v>5829</v>
      </c>
      <c r="E325" s="262" t="s">
        <v>5204</v>
      </c>
      <c r="F325" s="265" t="s">
        <v>5821</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5726</v>
      </c>
      <c r="B326" s="257" t="s">
        <v>5818</v>
      </c>
      <c r="C326" s="258" t="s">
        <v>5830</v>
      </c>
      <c r="D326" s="261" t="s">
        <v>5831</v>
      </c>
      <c r="E326" s="262" t="s">
        <v>5204</v>
      </c>
      <c r="F326" s="265" t="s">
        <v>5821</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5726</v>
      </c>
      <c r="B327" s="257" t="s">
        <v>5818</v>
      </c>
      <c r="C327" s="258" t="s">
        <v>5832</v>
      </c>
      <c r="D327" s="261" t="s">
        <v>5833</v>
      </c>
      <c r="E327" s="262" t="s">
        <v>5204</v>
      </c>
      <c r="F327" s="265" t="s">
        <v>5821</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5726</v>
      </c>
      <c r="B328" s="257" t="s">
        <v>5818</v>
      </c>
      <c r="C328" s="258" t="s">
        <v>5834</v>
      </c>
      <c r="D328" s="261" t="s">
        <v>5835</v>
      </c>
      <c r="E328" s="262" t="s">
        <v>5204</v>
      </c>
      <c r="F328" s="265" t="s">
        <v>5821</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5726</v>
      </c>
      <c r="B329" s="257" t="s">
        <v>5818</v>
      </c>
      <c r="C329" s="258" t="s">
        <v>5836</v>
      </c>
      <c r="D329" s="261" t="s">
        <v>5837</v>
      </c>
      <c r="E329" s="262" t="s">
        <v>5204</v>
      </c>
      <c r="F329" s="265" t="s">
        <v>5821</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5726</v>
      </c>
      <c r="B330" s="257" t="s">
        <v>5818</v>
      </c>
      <c r="C330" s="258" t="s">
        <v>5838</v>
      </c>
      <c r="D330" s="261" t="s">
        <v>5839</v>
      </c>
      <c r="E330" s="262" t="s">
        <v>5204</v>
      </c>
      <c r="F330" s="265" t="s">
        <v>5821</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5726</v>
      </c>
      <c r="B331" s="257" t="s">
        <v>5818</v>
      </c>
      <c r="C331" s="258" t="s">
        <v>5840</v>
      </c>
      <c r="D331" s="261" t="s">
        <v>5841</v>
      </c>
      <c r="E331" s="262" t="s">
        <v>5204</v>
      </c>
      <c r="F331" s="265" t="s">
        <v>5821</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5726</v>
      </c>
      <c r="B332" s="257" t="s">
        <v>5818</v>
      </c>
      <c r="C332" s="258" t="s">
        <v>5842</v>
      </c>
      <c r="D332" s="261" t="s">
        <v>5843</v>
      </c>
      <c r="E332" s="262" t="s">
        <v>5204</v>
      </c>
      <c r="F332" s="265" t="s">
        <v>5821</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5726</v>
      </c>
      <c r="B333" s="257" t="s">
        <v>5818</v>
      </c>
      <c r="C333" s="258" t="s">
        <v>5844</v>
      </c>
      <c r="D333" s="261" t="s">
        <v>5845</v>
      </c>
      <c r="E333" s="262" t="s">
        <v>5204</v>
      </c>
      <c r="F333" s="265" t="s">
        <v>5821</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5726</v>
      </c>
      <c r="B334" s="257" t="s">
        <v>5818</v>
      </c>
      <c r="C334" s="258" t="s">
        <v>5846</v>
      </c>
      <c r="D334" s="261" t="s">
        <v>5847</v>
      </c>
      <c r="E334" s="262" t="s">
        <v>5204</v>
      </c>
      <c r="F334" s="265" t="s">
        <v>5821</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5726</v>
      </c>
      <c r="B335" s="257" t="s">
        <v>5818</v>
      </c>
      <c r="C335" s="258" t="s">
        <v>5848</v>
      </c>
      <c r="D335" s="261" t="s">
        <v>5849</v>
      </c>
      <c r="E335" s="262" t="s">
        <v>5204</v>
      </c>
      <c r="F335" s="265" t="s">
        <v>5821</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5726</v>
      </c>
      <c r="B336" s="257" t="s">
        <v>5818</v>
      </c>
      <c r="C336" s="258" t="s">
        <v>5850</v>
      </c>
      <c r="D336" s="261" t="s">
        <v>5851</v>
      </c>
      <c r="E336" s="262" t="s">
        <v>5319</v>
      </c>
      <c r="F336" s="265" t="s">
        <v>5821</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5726</v>
      </c>
      <c r="B337" s="257" t="s">
        <v>5818</v>
      </c>
      <c r="C337" s="258" t="s">
        <v>5852</v>
      </c>
      <c r="D337" s="261" t="s">
        <v>5853</v>
      </c>
      <c r="E337" s="262" t="s">
        <v>5319</v>
      </c>
      <c r="F337" s="265" t="s">
        <v>5821</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5726</v>
      </c>
      <c r="B338" s="257" t="s">
        <v>5818</v>
      </c>
      <c r="C338" s="258" t="s">
        <v>5854</v>
      </c>
      <c r="D338" s="261" t="s">
        <v>5855</v>
      </c>
      <c r="E338" s="262" t="s">
        <v>5204</v>
      </c>
      <c r="F338" s="265" t="s">
        <v>5821</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5726</v>
      </c>
      <c r="B339" s="257" t="s">
        <v>5818</v>
      </c>
      <c r="C339" s="258" t="s">
        <v>5856</v>
      </c>
      <c r="D339" s="261" t="s">
        <v>5857</v>
      </c>
      <c r="E339" s="262" t="s">
        <v>5204</v>
      </c>
      <c r="F339" s="265" t="s">
        <v>5821</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5726</v>
      </c>
      <c r="B340" s="256" t="s">
        <v>5858</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5726</v>
      </c>
      <c r="B341" s="257" t="s">
        <v>5858</v>
      </c>
      <c r="C341" s="258" t="s">
        <v>5859</v>
      </c>
      <c r="D341" s="261" t="s">
        <v>5860</v>
      </c>
      <c r="E341" s="262" t="s">
        <v>5175</v>
      </c>
      <c r="F341" s="265" t="s">
        <v>5745</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5726</v>
      </c>
      <c r="B342" s="257" t="s">
        <v>5858</v>
      </c>
      <c r="C342" s="258" t="s">
        <v>5861</v>
      </c>
      <c r="D342" s="261" t="s">
        <v>5862</v>
      </c>
      <c r="E342" s="262" t="s">
        <v>5175</v>
      </c>
      <c r="F342" s="265" t="s">
        <v>5745</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5726</v>
      </c>
      <c r="B343" s="257" t="s">
        <v>5858</v>
      </c>
      <c r="C343" s="258" t="s">
        <v>5863</v>
      </c>
      <c r="D343" s="261" t="s">
        <v>5864</v>
      </c>
      <c r="E343" s="262" t="s">
        <v>5271</v>
      </c>
      <c r="F343" s="265" t="s">
        <v>5865</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5726</v>
      </c>
      <c r="B344" s="257" t="s">
        <v>5858</v>
      </c>
      <c r="C344" s="258" t="s">
        <v>5866</v>
      </c>
      <c r="D344" s="261" t="s">
        <v>5867</v>
      </c>
      <c r="E344" s="262" t="s">
        <v>5204</v>
      </c>
      <c r="F344" s="265" t="s">
        <v>5865</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5726</v>
      </c>
      <c r="B345" s="257" t="s">
        <v>5858</v>
      </c>
      <c r="C345" s="258" t="s">
        <v>5868</v>
      </c>
      <c r="D345" s="261" t="s">
        <v>5869</v>
      </c>
      <c r="E345" s="262" t="s">
        <v>5204</v>
      </c>
      <c r="F345" s="265" t="s">
        <v>5865</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5726</v>
      </c>
      <c r="B346" s="257" t="s">
        <v>5858</v>
      </c>
      <c r="C346" s="258" t="s">
        <v>5870</v>
      </c>
      <c r="D346" s="261" t="s">
        <v>5871</v>
      </c>
      <c r="E346" s="262" t="s">
        <v>5204</v>
      </c>
      <c r="F346" s="265" t="s">
        <v>5865</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5726</v>
      </c>
      <c r="B347" s="257" t="s">
        <v>5858</v>
      </c>
      <c r="C347" s="258" t="s">
        <v>5872</v>
      </c>
      <c r="D347" s="261" t="s">
        <v>5873</v>
      </c>
      <c r="E347" s="262" t="s">
        <v>5204</v>
      </c>
      <c r="F347" s="265" t="s">
        <v>5865</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5726</v>
      </c>
      <c r="B348" s="257" t="s">
        <v>5858</v>
      </c>
      <c r="C348" s="258" t="s">
        <v>5874</v>
      </c>
      <c r="D348" s="261" t="s">
        <v>5875</v>
      </c>
      <c r="E348" s="262" t="s">
        <v>5204</v>
      </c>
      <c r="F348" s="265" t="s">
        <v>5865</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5726</v>
      </c>
      <c r="B349" s="257" t="s">
        <v>5858</v>
      </c>
      <c r="C349" s="258" t="s">
        <v>5876</v>
      </c>
      <c r="D349" s="261" t="s">
        <v>5877</v>
      </c>
      <c r="E349" s="262" t="s">
        <v>5204</v>
      </c>
      <c r="F349" s="265" t="s">
        <v>5865</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5726</v>
      </c>
      <c r="B350" s="257" t="s">
        <v>5858</v>
      </c>
      <c r="C350" s="258" t="s">
        <v>5878</v>
      </c>
      <c r="D350" s="261" t="s">
        <v>5879</v>
      </c>
      <c r="E350" s="262" t="s">
        <v>5175</v>
      </c>
      <c r="F350" s="265" t="s">
        <v>5865</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5726</v>
      </c>
      <c r="B351" s="257" t="s">
        <v>5858</v>
      </c>
      <c r="C351" s="258" t="s">
        <v>5880</v>
      </c>
      <c r="D351" s="261" t="s">
        <v>5881</v>
      </c>
      <c r="E351" s="262" t="s">
        <v>5175</v>
      </c>
      <c r="F351" s="265" t="s">
        <v>5865</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5726</v>
      </c>
      <c r="B352" s="257" t="s">
        <v>5858</v>
      </c>
      <c r="C352" s="258" t="s">
        <v>5882</v>
      </c>
      <c r="D352" s="261" t="s">
        <v>5883</v>
      </c>
      <c r="E352" s="262" t="s">
        <v>5175</v>
      </c>
      <c r="F352" s="265" t="s">
        <v>5865</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5726</v>
      </c>
      <c r="B353" s="257" t="s">
        <v>5858</v>
      </c>
      <c r="C353" s="258" t="s">
        <v>5884</v>
      </c>
      <c r="D353" s="261" t="s">
        <v>5885</v>
      </c>
      <c r="E353" s="262" t="s">
        <v>5271</v>
      </c>
      <c r="F353" s="265" t="s">
        <v>5745</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5726</v>
      </c>
      <c r="B354" s="256" t="s">
        <v>5886</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5726</v>
      </c>
      <c r="B355" s="257" t="s">
        <v>5886</v>
      </c>
      <c r="C355" s="258" t="s">
        <v>5887</v>
      </c>
      <c r="D355" s="261" t="s">
        <v>5888</v>
      </c>
      <c r="E355" s="262" t="s">
        <v>5271</v>
      </c>
      <c r="F355" s="265" t="s">
        <v>5889</v>
      </c>
      <c r="G355" s="268">
        <f>IF(COUNTIF(H355:AU355,"&lt;&gt;")=0,"",SUMPRODUCT(((Recommendations[ImplStatus]="Implemented")+(Recommendations[ImplStatus]="Compensated"))*ISNUMBER(MATCH(Recommendations[Id],H355:AU355,0)))/COUNTIF(H355:AU355,"&lt;&gt;"))</f>
        <v>0</v>
      </c>
      <c r="H355" s="269" t="s">
        <v>255</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5726</v>
      </c>
      <c r="B356" s="257" t="s">
        <v>5886</v>
      </c>
      <c r="C356" s="258" t="s">
        <v>5890</v>
      </c>
      <c r="D356" s="261" t="s">
        <v>5891</v>
      </c>
      <c r="E356" s="262" t="s">
        <v>5271</v>
      </c>
      <c r="F356" s="265" t="s">
        <v>5889</v>
      </c>
      <c r="G356" s="268">
        <f>IF(COUNTIF(H356:AU356,"&lt;&gt;")=0,"",SUMPRODUCT(((Recommendations[ImplStatus]="Implemented")+(Recommendations[ImplStatus]="Compensated"))*ISNUMBER(MATCH(Recommendations[Id],H356:AU356,0)))/COUNTIF(H356:AU356,"&lt;&gt;"))</f>
        <v>0</v>
      </c>
      <c r="H356" s="269" t="s">
        <v>39</v>
      </c>
      <c r="I356" s="269" t="s">
        <v>44</v>
      </c>
      <c r="J356" s="269" t="s">
        <v>255</v>
      </c>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5726</v>
      </c>
      <c r="B357" s="257" t="s">
        <v>5886</v>
      </c>
      <c r="C357" s="258" t="s">
        <v>5892</v>
      </c>
      <c r="D357" s="261" t="s">
        <v>5893</v>
      </c>
      <c r="E357" s="262" t="s">
        <v>5319</v>
      </c>
      <c r="F357" s="265" t="s">
        <v>5889</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5726</v>
      </c>
      <c r="B358" s="257" t="s">
        <v>5886</v>
      </c>
      <c r="C358" s="258" t="s">
        <v>5894</v>
      </c>
      <c r="D358" s="261" t="s">
        <v>5895</v>
      </c>
      <c r="E358" s="262" t="s">
        <v>5319</v>
      </c>
      <c r="F358" s="265" t="s">
        <v>5889</v>
      </c>
      <c r="G358" s="268">
        <f>IF(COUNTIF(H358:AU358,"&lt;&gt;")=0,"",SUMPRODUCT(((Recommendations[ImplStatus]="Implemented")+(Recommendations[ImplStatus]="Compensated"))*ISNUMBER(MATCH(Recommendations[Id],H358:AU358,0)))/COUNTIF(H358:AU358,"&lt;&gt;"))</f>
        <v>0</v>
      </c>
      <c r="H358" s="269" t="s">
        <v>39</v>
      </c>
      <c r="I358" s="269" t="s">
        <v>44</v>
      </c>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5726</v>
      </c>
      <c r="B359" s="257" t="s">
        <v>5886</v>
      </c>
      <c r="C359" s="258" t="s">
        <v>5896</v>
      </c>
      <c r="D359" s="261" t="s">
        <v>5897</v>
      </c>
      <c r="E359" s="262" t="s">
        <v>5319</v>
      </c>
      <c r="F359" s="265" t="s">
        <v>5889</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5726</v>
      </c>
      <c r="B360" s="257" t="s">
        <v>5886</v>
      </c>
      <c r="C360" s="258" t="s">
        <v>5898</v>
      </c>
      <c r="D360" s="261" t="s">
        <v>5899</v>
      </c>
      <c r="E360" s="262" t="s">
        <v>5271</v>
      </c>
      <c r="F360" s="265" t="s">
        <v>5889</v>
      </c>
      <c r="G360" s="268">
        <f>IF(COUNTIF(H360:AU360,"&lt;&gt;")=0,"",SUMPRODUCT(((Recommendations[ImplStatus]="Implemented")+(Recommendations[ImplStatus]="Compensated"))*ISNUMBER(MATCH(Recommendations[Id],H360:AU360,0)))/COUNTIF(H360:AU360,"&lt;&gt;"))</f>
        <v>0</v>
      </c>
      <c r="H360" s="269" t="s">
        <v>220</v>
      </c>
      <c r="I360" s="269" t="s">
        <v>250</v>
      </c>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5726</v>
      </c>
      <c r="B361" s="257" t="s">
        <v>5886</v>
      </c>
      <c r="C361" s="258" t="s">
        <v>5900</v>
      </c>
      <c r="D361" s="261" t="s">
        <v>5901</v>
      </c>
      <c r="E361" s="262" t="s">
        <v>5204</v>
      </c>
      <c r="F361" s="265" t="s">
        <v>5889</v>
      </c>
      <c r="G361" s="268">
        <f>IF(COUNTIF(H361:AU361,"&lt;&gt;")=0,"",SUMPRODUCT(((Recommendations[ImplStatus]="Implemented")+(Recommendations[ImplStatus]="Compensated"))*ISNUMBER(MATCH(Recommendations[Id],H361:AU361,0)))/COUNTIF(H361:AU361,"&lt;&gt;"))</f>
        <v>0</v>
      </c>
      <c r="H361" s="269" t="s">
        <v>49</v>
      </c>
      <c r="I361" s="269" t="s">
        <v>54</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5726</v>
      </c>
      <c r="B362" s="257" t="s">
        <v>5886</v>
      </c>
      <c r="C362" s="258" t="s">
        <v>5902</v>
      </c>
      <c r="D362" s="261" t="s">
        <v>5903</v>
      </c>
      <c r="E362" s="262" t="s">
        <v>5319</v>
      </c>
      <c r="F362" s="265" t="s">
        <v>5889</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5726</v>
      </c>
      <c r="B363" s="257" t="s">
        <v>5886</v>
      </c>
      <c r="C363" s="258" t="s">
        <v>5904</v>
      </c>
      <c r="D363" s="261" t="s">
        <v>5905</v>
      </c>
      <c r="E363" s="262" t="s">
        <v>5319</v>
      </c>
      <c r="F363" s="265" t="s">
        <v>5889</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5726</v>
      </c>
      <c r="B364" s="257" t="s">
        <v>5886</v>
      </c>
      <c r="C364" s="258" t="s">
        <v>5906</v>
      </c>
      <c r="D364" s="261" t="s">
        <v>5907</v>
      </c>
      <c r="E364" s="262" t="s">
        <v>5319</v>
      </c>
      <c r="F364" s="265" t="s">
        <v>5889</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5726</v>
      </c>
      <c r="B365" s="257" t="s">
        <v>5886</v>
      </c>
      <c r="C365" s="258" t="s">
        <v>5908</v>
      </c>
      <c r="D365" s="261" t="s">
        <v>5909</v>
      </c>
      <c r="E365" s="262" t="s">
        <v>5319</v>
      </c>
      <c r="F365" s="265" t="s">
        <v>5889</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5726</v>
      </c>
      <c r="B366" s="257" t="s">
        <v>5886</v>
      </c>
      <c r="C366" s="258" t="s">
        <v>5910</v>
      </c>
      <c r="D366" s="261" t="s">
        <v>5911</v>
      </c>
      <c r="E366" s="262" t="s">
        <v>5319</v>
      </c>
      <c r="F366" s="265" t="s">
        <v>5889</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5726</v>
      </c>
      <c r="B367" s="257" t="s">
        <v>5886</v>
      </c>
      <c r="C367" s="258" t="s">
        <v>5912</v>
      </c>
      <c r="D367" s="261" t="s">
        <v>5913</v>
      </c>
      <c r="E367" s="262" t="s">
        <v>5319</v>
      </c>
      <c r="F367" s="265" t="s">
        <v>5889</v>
      </c>
      <c r="G367" s="268">
        <f>IF(COUNTIF(H367:AU367,"&lt;&gt;")=0,"",SUMPRODUCT(((Recommendations[ImplStatus]="Implemented")+(Recommendations[ImplStatus]="Compensated"))*ISNUMBER(MATCH(Recommendations[Id],H367:AU367,0)))/COUNTIF(H367:AU367,"&lt;&gt;"))</f>
        <v>0</v>
      </c>
      <c r="H367" s="269" t="s">
        <v>220</v>
      </c>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5726</v>
      </c>
      <c r="B368" s="257" t="s">
        <v>5886</v>
      </c>
      <c r="C368" s="258" t="s">
        <v>5914</v>
      </c>
      <c r="D368" s="261" t="s">
        <v>5915</v>
      </c>
      <c r="E368" s="262" t="s">
        <v>5319</v>
      </c>
      <c r="F368" s="265" t="s">
        <v>5889</v>
      </c>
      <c r="G368" s="268">
        <f>IF(COUNTIF(H368:AU368,"&lt;&gt;")=0,"",SUMPRODUCT(((Recommendations[ImplStatus]="Implemented")+(Recommendations[ImplStatus]="Compensated"))*ISNUMBER(MATCH(Recommendations[Id],H368:AU368,0)))/COUNTIF(H368:AU368,"&lt;&gt;"))</f>
        <v>0</v>
      </c>
      <c r="H368" s="269" t="s">
        <v>250</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5726</v>
      </c>
      <c r="B369" s="257" t="s">
        <v>5886</v>
      </c>
      <c r="C369" s="258" t="s">
        <v>5916</v>
      </c>
      <c r="D369" s="261" t="s">
        <v>5917</v>
      </c>
      <c r="E369" s="262" t="s">
        <v>5319</v>
      </c>
      <c r="F369" s="265" t="s">
        <v>5889</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5918</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5918</v>
      </c>
      <c r="B371" s="256" t="s">
        <v>5919</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5918</v>
      </c>
      <c r="B372" s="257" t="s">
        <v>5919</v>
      </c>
      <c r="C372" s="258" t="s">
        <v>5920</v>
      </c>
      <c r="D372" s="261" t="s">
        <v>5921</v>
      </c>
      <c r="E372" s="262" t="s">
        <v>5175</v>
      </c>
      <c r="F372" s="265" t="s">
        <v>5922</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5918</v>
      </c>
      <c r="B373" s="257" t="s">
        <v>5919</v>
      </c>
      <c r="C373" s="258" t="s">
        <v>5923</v>
      </c>
      <c r="D373" s="261" t="s">
        <v>5924</v>
      </c>
      <c r="E373" s="262" t="s">
        <v>5175</v>
      </c>
      <c r="F373" s="265" t="s">
        <v>5925</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5918</v>
      </c>
      <c r="B374" s="257" t="s">
        <v>5919</v>
      </c>
      <c r="C374" s="258" t="s">
        <v>5926</v>
      </c>
      <c r="D374" s="261" t="s">
        <v>5927</v>
      </c>
      <c r="E374" s="262" t="s">
        <v>5204</v>
      </c>
      <c r="F374" s="265" t="s">
        <v>5925</v>
      </c>
      <c r="G374" s="268">
        <f>IF(COUNTIF(H374:AU374,"&lt;&gt;")=0,"",SUMPRODUCT(((Recommendations[ImplStatus]="Implemented")+(Recommendations[ImplStatus]="Compensated"))*ISNUMBER(MATCH(Recommendations[Id],H374:AU374,0)))/COUNTIF(H374:AU374,"&lt;&gt;"))</f>
        <v>0</v>
      </c>
      <c r="H374" s="269" t="s">
        <v>139</v>
      </c>
      <c r="I374" s="269" t="s">
        <v>190</v>
      </c>
      <c r="J374" s="269" t="s">
        <v>240</v>
      </c>
      <c r="K374" s="269" t="s">
        <v>245</v>
      </c>
      <c r="L374" s="269" t="s">
        <v>425</v>
      </c>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5918</v>
      </c>
      <c r="B375" s="257" t="s">
        <v>5919</v>
      </c>
      <c r="C375" s="258" t="s">
        <v>5928</v>
      </c>
      <c r="D375" s="261" t="s">
        <v>5929</v>
      </c>
      <c r="E375" s="262" t="s">
        <v>5204</v>
      </c>
      <c r="F375" s="265" t="s">
        <v>5925</v>
      </c>
      <c r="G375" s="268">
        <f>IF(COUNTIF(H375:AU375,"&lt;&gt;")=0,"",SUMPRODUCT(((Recommendations[ImplStatus]="Implemented")+(Recommendations[ImplStatus]="Compensated"))*ISNUMBER(MATCH(Recommendations[Id],H375:AU375,0)))/COUNTIF(H375:AU375,"&lt;&gt;"))</f>
        <v>0</v>
      </c>
      <c r="H375" s="269" t="s">
        <v>139</v>
      </c>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5918</v>
      </c>
      <c r="B376" s="257" t="s">
        <v>5919</v>
      </c>
      <c r="C376" s="258" t="s">
        <v>5930</v>
      </c>
      <c r="D376" s="261" t="s">
        <v>5931</v>
      </c>
      <c r="E376" s="262" t="s">
        <v>5204</v>
      </c>
      <c r="F376" s="265" t="s">
        <v>5787</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5918</v>
      </c>
      <c r="B377" s="257" t="s">
        <v>5919</v>
      </c>
      <c r="C377" s="258" t="s">
        <v>5932</v>
      </c>
      <c r="D377" s="261" t="s">
        <v>5933</v>
      </c>
      <c r="E377" s="262" t="s">
        <v>5271</v>
      </c>
      <c r="F377" s="265" t="s">
        <v>5745</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5918</v>
      </c>
      <c r="B378" s="257" t="s">
        <v>5919</v>
      </c>
      <c r="C378" s="258" t="s">
        <v>5934</v>
      </c>
      <c r="D378" s="261" t="s">
        <v>5935</v>
      </c>
      <c r="E378" s="262" t="s">
        <v>5271</v>
      </c>
      <c r="F378" s="265" t="s">
        <v>5925</v>
      </c>
      <c r="G378" s="268">
        <f>IF(COUNTIF(H378:AU378,"&lt;&gt;")=0,"",SUMPRODUCT(((Recommendations[ImplStatus]="Implemented")+(Recommendations[ImplStatus]="Compensated"))*ISNUMBER(MATCH(Recommendations[Id],H378:AU378,0)))/COUNTIF(H378:AU378,"&lt;&gt;"))</f>
        <v>0</v>
      </c>
      <c r="H378" s="269" t="s">
        <v>360</v>
      </c>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5918</v>
      </c>
      <c r="B379" s="257" t="s">
        <v>5919</v>
      </c>
      <c r="C379" s="258" t="s">
        <v>5936</v>
      </c>
      <c r="D379" s="261" t="s">
        <v>5937</v>
      </c>
      <c r="E379" s="262" t="s">
        <v>5271</v>
      </c>
      <c r="F379" s="265" t="s">
        <v>5922</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5918</v>
      </c>
      <c r="B380" s="257" t="s">
        <v>5919</v>
      </c>
      <c r="C380" s="258" t="s">
        <v>5938</v>
      </c>
      <c r="D380" s="261" t="s">
        <v>5939</v>
      </c>
      <c r="E380" s="262" t="s">
        <v>5271</v>
      </c>
      <c r="F380" s="265" t="s">
        <v>5922</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5918</v>
      </c>
      <c r="B381" s="257" t="s">
        <v>5919</v>
      </c>
      <c r="C381" s="258" t="s">
        <v>5940</v>
      </c>
      <c r="D381" s="261" t="s">
        <v>5941</v>
      </c>
      <c r="E381" s="262" t="s">
        <v>5271</v>
      </c>
      <c r="F381" s="265" t="s">
        <v>5922</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5918</v>
      </c>
      <c r="B382" s="257" t="s">
        <v>5919</v>
      </c>
      <c r="C382" s="258" t="s">
        <v>5942</v>
      </c>
      <c r="D382" s="261" t="s">
        <v>5943</v>
      </c>
      <c r="E382" s="262" t="s">
        <v>5319</v>
      </c>
      <c r="F382" s="265" t="s">
        <v>5922</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5918</v>
      </c>
      <c r="B383" s="257" t="s">
        <v>5919</v>
      </c>
      <c r="C383" s="258" t="s">
        <v>5944</v>
      </c>
      <c r="D383" s="261" t="s">
        <v>5945</v>
      </c>
      <c r="E383" s="262" t="s">
        <v>5319</v>
      </c>
      <c r="F383" s="265" t="s">
        <v>5922</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5918</v>
      </c>
      <c r="B384" s="257" t="s">
        <v>5919</v>
      </c>
      <c r="C384" s="258" t="s">
        <v>5946</v>
      </c>
      <c r="D384" s="261" t="s">
        <v>5947</v>
      </c>
      <c r="E384" s="262" t="s">
        <v>5319</v>
      </c>
      <c r="F384" s="265" t="s">
        <v>5922</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5918</v>
      </c>
      <c r="B385" s="257" t="s">
        <v>5919</v>
      </c>
      <c r="C385" s="258" t="s">
        <v>5948</v>
      </c>
      <c r="D385" s="261" t="s">
        <v>5949</v>
      </c>
      <c r="E385" s="262" t="s">
        <v>5271</v>
      </c>
      <c r="F385" s="265" t="s">
        <v>5922</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5918</v>
      </c>
      <c r="B386" s="256" t="s">
        <v>5950</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5918</v>
      </c>
      <c r="B387" s="257" t="s">
        <v>5950</v>
      </c>
      <c r="C387" s="258" t="s">
        <v>5951</v>
      </c>
      <c r="D387" s="261" t="s">
        <v>5952</v>
      </c>
      <c r="E387" s="262" t="s">
        <v>5175</v>
      </c>
      <c r="F387" s="265" t="s">
        <v>5953</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5918</v>
      </c>
      <c r="B388" s="257" t="s">
        <v>5950</v>
      </c>
      <c r="C388" s="258" t="s">
        <v>5954</v>
      </c>
      <c r="D388" s="261" t="s">
        <v>5955</v>
      </c>
      <c r="E388" s="262" t="s">
        <v>5175</v>
      </c>
      <c r="F388" s="265" t="s">
        <v>5953</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5918</v>
      </c>
      <c r="B389" s="257" t="s">
        <v>5950</v>
      </c>
      <c r="C389" s="258" t="s">
        <v>5956</v>
      </c>
      <c r="D389" s="261" t="s">
        <v>5957</v>
      </c>
      <c r="E389" s="262" t="s">
        <v>5454</v>
      </c>
      <c r="F389" s="265" t="s">
        <v>5953</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5918</v>
      </c>
      <c r="B390" s="257" t="s">
        <v>5950</v>
      </c>
      <c r="C390" s="258" t="s">
        <v>5958</v>
      </c>
      <c r="D390" s="261" t="s">
        <v>5959</v>
      </c>
      <c r="E390" s="262" t="s">
        <v>5271</v>
      </c>
      <c r="F390" s="265" t="s">
        <v>5953</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5918</v>
      </c>
      <c r="B391" s="257" t="s">
        <v>5950</v>
      </c>
      <c r="C391" s="258" t="s">
        <v>5960</v>
      </c>
      <c r="D391" s="261" t="s">
        <v>5961</v>
      </c>
      <c r="E391" s="262" t="s">
        <v>5454</v>
      </c>
      <c r="F391" s="265" t="s">
        <v>5953</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5918</v>
      </c>
      <c r="B392" s="257" t="s">
        <v>5950</v>
      </c>
      <c r="C392" s="258" t="s">
        <v>5962</v>
      </c>
      <c r="D392" s="261" t="s">
        <v>5963</v>
      </c>
      <c r="E392" s="262" t="s">
        <v>5204</v>
      </c>
      <c r="F392" s="265" t="s">
        <v>5953</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5918</v>
      </c>
      <c r="B393" s="257" t="s">
        <v>5950</v>
      </c>
      <c r="C393" s="258" t="s">
        <v>5964</v>
      </c>
      <c r="D393" s="261" t="s">
        <v>5965</v>
      </c>
      <c r="E393" s="262" t="s">
        <v>5204</v>
      </c>
      <c r="F393" s="265" t="s">
        <v>5953</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5918</v>
      </c>
      <c r="B394" s="257" t="s">
        <v>5950</v>
      </c>
      <c r="C394" s="258" t="s">
        <v>5966</v>
      </c>
      <c r="D394" s="261" t="s">
        <v>5967</v>
      </c>
      <c r="E394" s="262" t="s">
        <v>5454</v>
      </c>
      <c r="F394" s="265" t="s">
        <v>5953</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5918</v>
      </c>
      <c r="B395" s="257" t="s">
        <v>5950</v>
      </c>
      <c r="C395" s="258" t="s">
        <v>5968</v>
      </c>
      <c r="D395" s="261" t="s">
        <v>5969</v>
      </c>
      <c r="E395" s="262" t="s">
        <v>5271</v>
      </c>
      <c r="F395" s="265" t="s">
        <v>5953</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5918</v>
      </c>
      <c r="B396" s="257" t="s">
        <v>5950</v>
      </c>
      <c r="C396" s="258" t="s">
        <v>5970</v>
      </c>
      <c r="D396" s="261" t="s">
        <v>5971</v>
      </c>
      <c r="E396" s="262" t="s">
        <v>5454</v>
      </c>
      <c r="F396" s="265" t="s">
        <v>5953</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5918</v>
      </c>
      <c r="B397" s="257" t="s">
        <v>5950</v>
      </c>
      <c r="C397" s="258" t="s">
        <v>5972</v>
      </c>
      <c r="D397" s="261" t="s">
        <v>5973</v>
      </c>
      <c r="E397" s="262" t="s">
        <v>5204</v>
      </c>
      <c r="F397" s="265" t="s">
        <v>5953</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5918</v>
      </c>
      <c r="B398" s="257" t="s">
        <v>5950</v>
      </c>
      <c r="C398" s="258" t="s">
        <v>5974</v>
      </c>
      <c r="D398" s="261" t="s">
        <v>5975</v>
      </c>
      <c r="E398" s="262" t="s">
        <v>5319</v>
      </c>
      <c r="F398" s="265" t="s">
        <v>5953</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5918</v>
      </c>
      <c r="B399" s="257" t="s">
        <v>5950</v>
      </c>
      <c r="C399" s="258" t="s">
        <v>5976</v>
      </c>
      <c r="D399" s="261" t="s">
        <v>5977</v>
      </c>
      <c r="E399" s="262" t="s">
        <v>5454</v>
      </c>
      <c r="F399" s="265" t="s">
        <v>5953</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5918</v>
      </c>
      <c r="B400" s="257" t="s">
        <v>5950</v>
      </c>
      <c r="C400" s="258" t="s">
        <v>5978</v>
      </c>
      <c r="D400" s="261" t="s">
        <v>5979</v>
      </c>
      <c r="E400" s="262" t="s">
        <v>5454</v>
      </c>
      <c r="F400" s="265" t="s">
        <v>5953</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5918</v>
      </c>
      <c r="B401" s="257" t="s">
        <v>5950</v>
      </c>
      <c r="C401" s="258" t="s">
        <v>5980</v>
      </c>
      <c r="D401" s="261" t="s">
        <v>5981</v>
      </c>
      <c r="E401" s="262" t="s">
        <v>5204</v>
      </c>
      <c r="F401" s="265" t="s">
        <v>5953</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5918</v>
      </c>
      <c r="B402" s="257" t="s">
        <v>5950</v>
      </c>
      <c r="C402" s="258" t="s">
        <v>5982</v>
      </c>
      <c r="D402" s="261" t="s">
        <v>5983</v>
      </c>
      <c r="E402" s="262" t="s">
        <v>5204</v>
      </c>
      <c r="F402" s="265" t="s">
        <v>5953</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5918</v>
      </c>
      <c r="B403" s="257" t="s">
        <v>5950</v>
      </c>
      <c r="C403" s="258" t="s">
        <v>5984</v>
      </c>
      <c r="D403" s="261" t="s">
        <v>5985</v>
      </c>
      <c r="E403" s="262" t="s">
        <v>5204</v>
      </c>
      <c r="F403" s="265" t="s">
        <v>5953</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5918</v>
      </c>
      <c r="B404" s="257" t="s">
        <v>5950</v>
      </c>
      <c r="C404" s="258" t="s">
        <v>5986</v>
      </c>
      <c r="D404" s="261" t="s">
        <v>5987</v>
      </c>
      <c r="E404" s="262" t="s">
        <v>5319</v>
      </c>
      <c r="F404" s="265" t="s">
        <v>5953</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5918</v>
      </c>
      <c r="B405" s="257" t="s">
        <v>5950</v>
      </c>
      <c r="C405" s="258" t="s">
        <v>5988</v>
      </c>
      <c r="D405" s="261" t="s">
        <v>5989</v>
      </c>
      <c r="E405" s="262" t="s">
        <v>5319</v>
      </c>
      <c r="F405" s="265" t="s">
        <v>5953</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5918</v>
      </c>
      <c r="B406" s="257" t="s">
        <v>5950</v>
      </c>
      <c r="C406" s="258" t="s">
        <v>5990</v>
      </c>
      <c r="D406" s="261" t="s">
        <v>5991</v>
      </c>
      <c r="E406" s="262" t="s">
        <v>5319</v>
      </c>
      <c r="F406" s="265" t="s">
        <v>5992</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5918</v>
      </c>
      <c r="B407" s="257" t="s">
        <v>5950</v>
      </c>
      <c r="C407" s="258" t="s">
        <v>5993</v>
      </c>
      <c r="D407" s="261" t="s">
        <v>5994</v>
      </c>
      <c r="E407" s="262" t="s">
        <v>5319</v>
      </c>
      <c r="F407" s="265" t="s">
        <v>5953</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5918</v>
      </c>
      <c r="B408" s="257" t="s">
        <v>5950</v>
      </c>
      <c r="C408" s="258" t="s">
        <v>5995</v>
      </c>
      <c r="D408" s="261" t="s">
        <v>5996</v>
      </c>
      <c r="E408" s="262" t="s">
        <v>5319</v>
      </c>
      <c r="F408" s="265" t="s">
        <v>5953</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5918</v>
      </c>
      <c r="B409" s="257" t="s">
        <v>5950</v>
      </c>
      <c r="C409" s="258" t="s">
        <v>5997</v>
      </c>
      <c r="D409" s="261" t="s">
        <v>5998</v>
      </c>
      <c r="E409" s="262" t="s">
        <v>5319</v>
      </c>
      <c r="F409" s="265" t="s">
        <v>5999</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5918</v>
      </c>
      <c r="B410" s="256" t="s">
        <v>6000</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5918</v>
      </c>
      <c r="B411" s="257" t="s">
        <v>6000</v>
      </c>
      <c r="C411" s="258" t="s">
        <v>6001</v>
      </c>
      <c r="D411" s="261" t="s">
        <v>6002</v>
      </c>
      <c r="E411" s="262" t="s">
        <v>5175</v>
      </c>
      <c r="F411" s="265" t="s">
        <v>5925</v>
      </c>
      <c r="G411" s="268">
        <f>IF(COUNTIF(H411:AU411,"&lt;&gt;")=0,"",SUMPRODUCT(((Recommendations[ImplStatus]="Implemented")+(Recommendations[ImplStatus]="Compensated"))*ISNUMBER(MATCH(Recommendations[Id],H411:AU411,0)))/COUNTIF(H411:AU411,"&lt;&gt;"))</f>
        <v>0</v>
      </c>
      <c r="H411" s="269" t="s">
        <v>200</v>
      </c>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5918</v>
      </c>
      <c r="B412" s="257" t="s">
        <v>6000</v>
      </c>
      <c r="C412" s="258" t="s">
        <v>6003</v>
      </c>
      <c r="D412" s="261" t="s">
        <v>6004</v>
      </c>
      <c r="E412" s="262" t="s">
        <v>5175</v>
      </c>
      <c r="F412" s="265" t="s">
        <v>5925</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5918</v>
      </c>
      <c r="B413" s="257" t="s">
        <v>6000</v>
      </c>
      <c r="C413" s="258" t="s">
        <v>6005</v>
      </c>
      <c r="D413" s="261" t="s">
        <v>6006</v>
      </c>
      <c r="E413" s="262" t="s">
        <v>5175</v>
      </c>
      <c r="F413" s="265" t="s">
        <v>5925</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5918</v>
      </c>
      <c r="B414" s="257" t="s">
        <v>6000</v>
      </c>
      <c r="C414" s="258" t="s">
        <v>6007</v>
      </c>
      <c r="D414" s="261" t="s">
        <v>6008</v>
      </c>
      <c r="E414" s="262" t="s">
        <v>5175</v>
      </c>
      <c r="F414" s="265" t="s">
        <v>5925</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5918</v>
      </c>
      <c r="B415" s="257" t="s">
        <v>6000</v>
      </c>
      <c r="C415" s="258" t="s">
        <v>6009</v>
      </c>
      <c r="D415" s="261" t="s">
        <v>6010</v>
      </c>
      <c r="E415" s="262" t="s">
        <v>5204</v>
      </c>
      <c r="F415" s="265" t="s">
        <v>5925</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5918</v>
      </c>
      <c r="B416" s="257" t="s">
        <v>6000</v>
      </c>
      <c r="C416" s="258" t="s">
        <v>6011</v>
      </c>
      <c r="D416" s="261" t="s">
        <v>6012</v>
      </c>
      <c r="E416" s="262" t="s">
        <v>5204</v>
      </c>
      <c r="F416" s="265" t="s">
        <v>6013</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5918</v>
      </c>
      <c r="B417" s="257" t="s">
        <v>6000</v>
      </c>
      <c r="C417" s="258" t="s">
        <v>6014</v>
      </c>
      <c r="D417" s="261" t="s">
        <v>6015</v>
      </c>
      <c r="E417" s="262" t="s">
        <v>5204</v>
      </c>
      <c r="F417" s="265" t="s">
        <v>6013</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5918</v>
      </c>
      <c r="B418" s="257" t="s">
        <v>6000</v>
      </c>
      <c r="C418" s="258" t="s">
        <v>6016</v>
      </c>
      <c r="D418" s="261" t="s">
        <v>6017</v>
      </c>
      <c r="E418" s="262" t="s">
        <v>5454</v>
      </c>
      <c r="F418" s="265" t="s">
        <v>6013</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5918</v>
      </c>
      <c r="B419" s="257" t="s">
        <v>6000</v>
      </c>
      <c r="C419" s="258" t="s">
        <v>6018</v>
      </c>
      <c r="D419" s="261" t="s">
        <v>6019</v>
      </c>
      <c r="E419" s="262" t="s">
        <v>5204</v>
      </c>
      <c r="F419" s="265" t="s">
        <v>6013</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5918</v>
      </c>
      <c r="B420" s="257" t="s">
        <v>6000</v>
      </c>
      <c r="C420" s="258" t="s">
        <v>6020</v>
      </c>
      <c r="D420" s="261" t="s">
        <v>6021</v>
      </c>
      <c r="E420" s="262" t="s">
        <v>5454</v>
      </c>
      <c r="F420" s="265" t="s">
        <v>6013</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5918</v>
      </c>
      <c r="B421" s="257" t="s">
        <v>6000</v>
      </c>
      <c r="C421" s="258" t="s">
        <v>6022</v>
      </c>
      <c r="D421" s="261" t="s">
        <v>6023</v>
      </c>
      <c r="E421" s="262" t="s">
        <v>5454</v>
      </c>
      <c r="F421" s="265" t="s">
        <v>6013</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5918</v>
      </c>
      <c r="B422" s="257" t="s">
        <v>6000</v>
      </c>
      <c r="C422" s="258" t="s">
        <v>6024</v>
      </c>
      <c r="D422" s="261" t="s">
        <v>6025</v>
      </c>
      <c r="E422" s="262" t="s">
        <v>5204</v>
      </c>
      <c r="F422" s="265" t="s">
        <v>6013</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5918</v>
      </c>
      <c r="B423" s="257" t="s">
        <v>6000</v>
      </c>
      <c r="C423" s="258" t="s">
        <v>6026</v>
      </c>
      <c r="D423" s="261" t="s">
        <v>6027</v>
      </c>
      <c r="E423" s="262" t="s">
        <v>5204</v>
      </c>
      <c r="F423" s="265" t="s">
        <v>6013</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6028</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6028</v>
      </c>
      <c r="B425" s="256" t="s">
        <v>6029</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6028</v>
      </c>
      <c r="B426" s="257" t="s">
        <v>6029</v>
      </c>
      <c r="C426" s="258" t="s">
        <v>6030</v>
      </c>
      <c r="D426" s="261" t="s">
        <v>6031</v>
      </c>
      <c r="E426" s="262" t="s">
        <v>5175</v>
      </c>
      <c r="F426" s="265" t="s">
        <v>5992</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6028</v>
      </c>
      <c r="B427" s="257" t="s">
        <v>6029</v>
      </c>
      <c r="C427" s="258" t="s">
        <v>6032</v>
      </c>
      <c r="D427" s="261" t="s">
        <v>6033</v>
      </c>
      <c r="E427" s="262" t="s">
        <v>5175</v>
      </c>
      <c r="F427" s="265" t="s">
        <v>5992</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6028</v>
      </c>
      <c r="B428" s="257" t="s">
        <v>6029</v>
      </c>
      <c r="C428" s="258" t="s">
        <v>6034</v>
      </c>
      <c r="D428" s="261" t="s">
        <v>6035</v>
      </c>
      <c r="E428" s="262" t="s">
        <v>5454</v>
      </c>
      <c r="F428" s="265" t="s">
        <v>5992</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6028</v>
      </c>
      <c r="B429" s="257" t="s">
        <v>6029</v>
      </c>
      <c r="C429" s="258" t="s">
        <v>6036</v>
      </c>
      <c r="D429" s="261" t="s">
        <v>6037</v>
      </c>
      <c r="E429" s="262" t="s">
        <v>5204</v>
      </c>
      <c r="F429" s="265" t="s">
        <v>5992</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6028</v>
      </c>
      <c r="B430" s="257" t="s">
        <v>6029</v>
      </c>
      <c r="C430" s="258" t="s">
        <v>6038</v>
      </c>
      <c r="D430" s="261" t="s">
        <v>6039</v>
      </c>
      <c r="E430" s="262" t="s">
        <v>5204</v>
      </c>
      <c r="F430" s="265" t="s">
        <v>5992</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6028</v>
      </c>
      <c r="B431" s="257" t="s">
        <v>6029</v>
      </c>
      <c r="C431" s="258" t="s">
        <v>6040</v>
      </c>
      <c r="D431" s="261" t="s">
        <v>6041</v>
      </c>
      <c r="E431" s="262" t="s">
        <v>5454</v>
      </c>
      <c r="F431" s="265" t="s">
        <v>5992</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6028</v>
      </c>
      <c r="B432" s="257" t="s">
        <v>6029</v>
      </c>
      <c r="C432" s="258" t="s">
        <v>6042</v>
      </c>
      <c r="D432" s="261" t="s">
        <v>6043</v>
      </c>
      <c r="E432" s="262" t="s">
        <v>5454</v>
      </c>
      <c r="F432" s="265" t="s">
        <v>5992</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6028</v>
      </c>
      <c r="B433" s="257" t="s">
        <v>6029</v>
      </c>
      <c r="C433" s="258" t="s">
        <v>6044</v>
      </c>
      <c r="D433" s="261" t="s">
        <v>6045</v>
      </c>
      <c r="E433" s="262" t="s">
        <v>5271</v>
      </c>
      <c r="F433" s="265" t="s">
        <v>5992</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6028</v>
      </c>
      <c r="B434" s="257" t="s">
        <v>6029</v>
      </c>
      <c r="C434" s="258" t="s">
        <v>6046</v>
      </c>
      <c r="D434" s="261" t="s">
        <v>6047</v>
      </c>
      <c r="E434" s="262" t="s">
        <v>5271</v>
      </c>
      <c r="F434" s="265" t="s">
        <v>5992</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6028</v>
      </c>
      <c r="B435" s="257" t="s">
        <v>6029</v>
      </c>
      <c r="C435" s="258" t="s">
        <v>6048</v>
      </c>
      <c r="D435" s="261" t="s">
        <v>6049</v>
      </c>
      <c r="E435" s="262" t="s">
        <v>5204</v>
      </c>
      <c r="F435" s="265" t="s">
        <v>5992</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6028</v>
      </c>
      <c r="B436" s="257" t="s">
        <v>6029</v>
      </c>
      <c r="C436" s="258" t="s">
        <v>6050</v>
      </c>
      <c r="D436" s="261" t="s">
        <v>6051</v>
      </c>
      <c r="E436" s="262" t="s">
        <v>5271</v>
      </c>
      <c r="F436" s="265" t="s">
        <v>5992</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6028</v>
      </c>
      <c r="B437" s="257" t="s">
        <v>6029</v>
      </c>
      <c r="C437" s="258" t="s">
        <v>6052</v>
      </c>
      <c r="D437" s="261" t="s">
        <v>6053</v>
      </c>
      <c r="E437" s="262" t="s">
        <v>5204</v>
      </c>
      <c r="F437" s="265" t="s">
        <v>5992</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6028</v>
      </c>
      <c r="B438" s="256" t="s">
        <v>6054</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6028</v>
      </c>
      <c r="B439" s="257" t="s">
        <v>6054</v>
      </c>
      <c r="C439" s="258" t="s">
        <v>6055</v>
      </c>
      <c r="D439" s="261" t="s">
        <v>6056</v>
      </c>
      <c r="E439" s="262" t="s">
        <v>5175</v>
      </c>
      <c r="F439" s="265" t="s">
        <v>6057</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6028</v>
      </c>
      <c r="B440" s="257" t="s">
        <v>6054</v>
      </c>
      <c r="C440" s="258" t="s">
        <v>6058</v>
      </c>
      <c r="D440" s="261" t="s">
        <v>6059</v>
      </c>
      <c r="E440" s="262" t="s">
        <v>5175</v>
      </c>
      <c r="F440" s="265" t="s">
        <v>6057</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6028</v>
      </c>
      <c r="B441" s="257" t="s">
        <v>6054</v>
      </c>
      <c r="C441" s="258" t="s">
        <v>6060</v>
      </c>
      <c r="D441" s="261" t="s">
        <v>6061</v>
      </c>
      <c r="E441" s="262" t="s">
        <v>5175</v>
      </c>
      <c r="F441" s="265" t="s">
        <v>6057</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6028</v>
      </c>
      <c r="B442" s="257" t="s">
        <v>6054</v>
      </c>
      <c r="C442" s="258" t="s">
        <v>6062</v>
      </c>
      <c r="D442" s="261" t="s">
        <v>6063</v>
      </c>
      <c r="E442" s="262" t="s">
        <v>5175</v>
      </c>
      <c r="F442" s="265" t="s">
        <v>6057</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6028</v>
      </c>
      <c r="B443" s="257" t="s">
        <v>6054</v>
      </c>
      <c r="C443" s="258" t="s">
        <v>6064</v>
      </c>
      <c r="D443" s="261" t="s">
        <v>6065</v>
      </c>
      <c r="E443" s="262" t="s">
        <v>5204</v>
      </c>
      <c r="F443" s="265" t="s">
        <v>6057</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6028</v>
      </c>
      <c r="B444" s="257" t="s">
        <v>6054</v>
      </c>
      <c r="C444" s="258" t="s">
        <v>6066</v>
      </c>
      <c r="D444" s="261" t="s">
        <v>6067</v>
      </c>
      <c r="E444" s="262" t="s">
        <v>5204</v>
      </c>
      <c r="F444" s="265" t="s">
        <v>6057</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6028</v>
      </c>
      <c r="B445" s="257" t="s">
        <v>6054</v>
      </c>
      <c r="C445" s="258" t="s">
        <v>6068</v>
      </c>
      <c r="D445" s="261" t="s">
        <v>6069</v>
      </c>
      <c r="E445" s="262" t="s">
        <v>5204</v>
      </c>
      <c r="F445" s="265" t="s">
        <v>6057</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6028</v>
      </c>
      <c r="B446" s="257" t="s">
        <v>6054</v>
      </c>
      <c r="C446" s="258" t="s">
        <v>6070</v>
      </c>
      <c r="D446" s="261" t="s">
        <v>6071</v>
      </c>
      <c r="E446" s="262" t="s">
        <v>5319</v>
      </c>
      <c r="F446" s="265" t="s">
        <v>6057</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6028</v>
      </c>
      <c r="B447" s="257" t="s">
        <v>6054</v>
      </c>
      <c r="C447" s="258" t="s">
        <v>6072</v>
      </c>
      <c r="D447" s="261" t="s">
        <v>6073</v>
      </c>
      <c r="E447" s="262" t="s">
        <v>5204</v>
      </c>
      <c r="F447" s="265" t="s">
        <v>6057</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6028</v>
      </c>
      <c r="B448" s="257" t="s">
        <v>6054</v>
      </c>
      <c r="C448" s="258" t="s">
        <v>6074</v>
      </c>
      <c r="D448" s="261" t="s">
        <v>6075</v>
      </c>
      <c r="E448" s="262" t="s">
        <v>5319</v>
      </c>
      <c r="F448" s="265" t="s">
        <v>6057</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6028</v>
      </c>
      <c r="B449" s="257" t="s">
        <v>6054</v>
      </c>
      <c r="C449" s="258" t="s">
        <v>6076</v>
      </c>
      <c r="D449" s="261" t="s">
        <v>6077</v>
      </c>
      <c r="E449" s="262" t="s">
        <v>5319</v>
      </c>
      <c r="F449" s="265" t="s">
        <v>6057</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6078</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6078</v>
      </c>
      <c r="B451" s="256" t="s">
        <v>6079</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6078</v>
      </c>
      <c r="B452" s="257" t="s">
        <v>6079</v>
      </c>
      <c r="C452" s="258" t="s">
        <v>6080</v>
      </c>
      <c r="D452" s="261" t="s">
        <v>6081</v>
      </c>
      <c r="E452" s="262" t="s">
        <v>5175</v>
      </c>
      <c r="F452" s="265" t="s">
        <v>6082</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6078</v>
      </c>
      <c r="B453" s="257" t="s">
        <v>6079</v>
      </c>
      <c r="C453" s="258" t="s">
        <v>6083</v>
      </c>
      <c r="D453" s="261" t="s">
        <v>6084</v>
      </c>
      <c r="E453" s="262" t="s">
        <v>5175</v>
      </c>
      <c r="F453" s="265" t="s">
        <v>6082</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6078</v>
      </c>
      <c r="B454" s="257" t="s">
        <v>6079</v>
      </c>
      <c r="C454" s="258" t="s">
        <v>6085</v>
      </c>
      <c r="D454" s="261" t="s">
        <v>6086</v>
      </c>
      <c r="E454" s="262" t="s">
        <v>5175</v>
      </c>
      <c r="F454" s="265" t="s">
        <v>6082</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6078</v>
      </c>
      <c r="B455" s="257" t="s">
        <v>6079</v>
      </c>
      <c r="C455" s="258" t="s">
        <v>6087</v>
      </c>
      <c r="D455" s="261" t="s">
        <v>6088</v>
      </c>
      <c r="E455" s="262" t="s">
        <v>5175</v>
      </c>
      <c r="F455" s="265" t="s">
        <v>6082</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6078</v>
      </c>
      <c r="B456" s="257" t="s">
        <v>6079</v>
      </c>
      <c r="C456" s="258" t="s">
        <v>6089</v>
      </c>
      <c r="D456" s="261" t="s">
        <v>6090</v>
      </c>
      <c r="E456" s="262" t="s">
        <v>5175</v>
      </c>
      <c r="F456" s="265" t="s">
        <v>6082</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6078</v>
      </c>
      <c r="B457" s="257" t="s">
        <v>6079</v>
      </c>
      <c r="C457" s="258" t="s">
        <v>6091</v>
      </c>
      <c r="D457" s="261" t="s">
        <v>6092</v>
      </c>
      <c r="E457" s="262" t="s">
        <v>5204</v>
      </c>
      <c r="F457" s="265" t="s">
        <v>6082</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6078</v>
      </c>
      <c r="B458" s="257" t="s">
        <v>6079</v>
      </c>
      <c r="C458" s="258" t="s">
        <v>6093</v>
      </c>
      <c r="D458" s="261" t="s">
        <v>6094</v>
      </c>
      <c r="E458" s="262" t="s">
        <v>5204</v>
      </c>
      <c r="F458" s="265" t="s">
        <v>6082</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6078</v>
      </c>
      <c r="B459" s="257" t="s">
        <v>6079</v>
      </c>
      <c r="C459" s="258" t="s">
        <v>6095</v>
      </c>
      <c r="D459" s="261" t="s">
        <v>6096</v>
      </c>
      <c r="E459" s="262" t="s">
        <v>5204</v>
      </c>
      <c r="F459" s="265" t="s">
        <v>6082</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6078</v>
      </c>
      <c r="B460" s="257" t="s">
        <v>6079</v>
      </c>
      <c r="C460" s="258" t="s">
        <v>6097</v>
      </c>
      <c r="D460" s="261" t="s">
        <v>6098</v>
      </c>
      <c r="E460" s="262" t="s">
        <v>5204</v>
      </c>
      <c r="F460" s="265" t="s">
        <v>6082</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6078</v>
      </c>
      <c r="B461" s="257" t="s">
        <v>6079</v>
      </c>
      <c r="C461" s="258" t="s">
        <v>6099</v>
      </c>
      <c r="D461" s="261" t="s">
        <v>6100</v>
      </c>
      <c r="E461" s="262" t="s">
        <v>5204</v>
      </c>
      <c r="F461" s="265" t="s">
        <v>6082</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6078</v>
      </c>
      <c r="B462" s="257" t="s">
        <v>6079</v>
      </c>
      <c r="C462" s="258" t="s">
        <v>6101</v>
      </c>
      <c r="D462" s="261" t="s">
        <v>6102</v>
      </c>
      <c r="E462" s="262" t="s">
        <v>5204</v>
      </c>
      <c r="F462" s="265" t="s">
        <v>6082</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6078</v>
      </c>
      <c r="B463" s="257" t="s">
        <v>6079</v>
      </c>
      <c r="C463" s="258" t="s">
        <v>6103</v>
      </c>
      <c r="D463" s="261" t="s">
        <v>6104</v>
      </c>
      <c r="E463" s="262" t="s">
        <v>5204</v>
      </c>
      <c r="F463" s="265" t="s">
        <v>6082</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6078</v>
      </c>
      <c r="B464" s="257" t="s">
        <v>6079</v>
      </c>
      <c r="C464" s="258" t="s">
        <v>6105</v>
      </c>
      <c r="D464" s="261" t="s">
        <v>6106</v>
      </c>
      <c r="E464" s="262" t="s">
        <v>5204</v>
      </c>
      <c r="F464" s="265" t="s">
        <v>6082</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6078</v>
      </c>
      <c r="B465" s="257" t="s">
        <v>6079</v>
      </c>
      <c r="C465" s="258" t="s">
        <v>6107</v>
      </c>
      <c r="D465" s="261" t="s">
        <v>6108</v>
      </c>
      <c r="E465" s="262" t="s">
        <v>5204</v>
      </c>
      <c r="F465" s="265" t="s">
        <v>6082</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6078</v>
      </c>
      <c r="B466" s="256" t="s">
        <v>6109</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6078</v>
      </c>
      <c r="B467" s="257" t="s">
        <v>6109</v>
      </c>
      <c r="C467" s="258" t="s">
        <v>6110</v>
      </c>
      <c r="D467" s="261" t="s">
        <v>6111</v>
      </c>
      <c r="E467" s="262" t="s">
        <v>5175</v>
      </c>
      <c r="F467" s="265" t="s">
        <v>5314</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6078</v>
      </c>
      <c r="B468" s="257" t="s">
        <v>6109</v>
      </c>
      <c r="C468" s="258" t="s">
        <v>6112</v>
      </c>
      <c r="D468" s="261" t="s">
        <v>6113</v>
      </c>
      <c r="E468" s="262" t="s">
        <v>5175</v>
      </c>
      <c r="F468" s="265" t="s">
        <v>5314</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6078</v>
      </c>
      <c r="B469" s="257" t="s">
        <v>6109</v>
      </c>
      <c r="C469" s="258" t="s">
        <v>6114</v>
      </c>
      <c r="D469" s="261" t="s">
        <v>6115</v>
      </c>
      <c r="E469" s="262" t="s">
        <v>5175</v>
      </c>
      <c r="F469" s="265" t="s">
        <v>5314</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6078</v>
      </c>
      <c r="B470" s="257" t="s">
        <v>6109</v>
      </c>
      <c r="C470" s="258" t="s">
        <v>6116</v>
      </c>
      <c r="D470" s="261" t="s">
        <v>6117</v>
      </c>
      <c r="E470" s="262" t="s">
        <v>5271</v>
      </c>
      <c r="F470" s="265" t="s">
        <v>5683</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6078</v>
      </c>
      <c r="B471" s="257" t="s">
        <v>6109</v>
      </c>
      <c r="C471" s="258" t="s">
        <v>6118</v>
      </c>
      <c r="D471" s="261" t="s">
        <v>6119</v>
      </c>
      <c r="E471" s="262" t="s">
        <v>5271</v>
      </c>
      <c r="F471" s="265" t="s">
        <v>5683</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6078</v>
      </c>
      <c r="B472" s="257" t="s">
        <v>6109</v>
      </c>
      <c r="C472" s="258" t="s">
        <v>6120</v>
      </c>
      <c r="D472" s="261" t="s">
        <v>6121</v>
      </c>
      <c r="E472" s="262" t="s">
        <v>5175</v>
      </c>
      <c r="F472" s="265" t="s">
        <v>5683</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6078</v>
      </c>
      <c r="B473" s="257" t="s">
        <v>6109</v>
      </c>
      <c r="C473" s="258" t="s">
        <v>6122</v>
      </c>
      <c r="D473" s="261" t="s">
        <v>6123</v>
      </c>
      <c r="E473" s="262" t="s">
        <v>5175</v>
      </c>
      <c r="F473" s="265" t="s">
        <v>5622</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6078</v>
      </c>
      <c r="B474" s="257" t="s">
        <v>6109</v>
      </c>
      <c r="C474" s="258" t="s">
        <v>6124</v>
      </c>
      <c r="D474" s="261" t="s">
        <v>6125</v>
      </c>
      <c r="E474" s="262" t="s">
        <v>5204</v>
      </c>
      <c r="F474" s="265" t="s">
        <v>5622</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6078</v>
      </c>
      <c r="B475" s="257" t="s">
        <v>6109</v>
      </c>
      <c r="C475" s="258" t="s">
        <v>6126</v>
      </c>
      <c r="D475" s="261" t="s">
        <v>6127</v>
      </c>
      <c r="E475" s="262" t="s">
        <v>5204</v>
      </c>
      <c r="F475" s="265" t="s">
        <v>5622</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6078</v>
      </c>
      <c r="B476" s="257" t="s">
        <v>6109</v>
      </c>
      <c r="C476" s="258" t="s">
        <v>6128</v>
      </c>
      <c r="D476" s="261" t="s">
        <v>6129</v>
      </c>
      <c r="E476" s="262" t="s">
        <v>5204</v>
      </c>
      <c r="F476" s="265" t="s">
        <v>5622</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6078</v>
      </c>
      <c r="B477" s="257" t="s">
        <v>6109</v>
      </c>
      <c r="C477" s="258" t="s">
        <v>6130</v>
      </c>
      <c r="D477" s="261" t="s">
        <v>6131</v>
      </c>
      <c r="E477" s="262" t="s">
        <v>5204</v>
      </c>
      <c r="F477" s="265" t="s">
        <v>5622</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6078</v>
      </c>
      <c r="B478" s="257" t="s">
        <v>6109</v>
      </c>
      <c r="C478" s="258" t="s">
        <v>6132</v>
      </c>
      <c r="D478" s="261" t="s">
        <v>6133</v>
      </c>
      <c r="E478" s="262" t="s">
        <v>5204</v>
      </c>
      <c r="F478" s="265" t="s">
        <v>5683</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6078</v>
      </c>
      <c r="B479" s="257" t="s">
        <v>6109</v>
      </c>
      <c r="C479" s="258" t="s">
        <v>6134</v>
      </c>
      <c r="D479" s="261" t="s">
        <v>6135</v>
      </c>
      <c r="E479" s="262" t="s">
        <v>5319</v>
      </c>
      <c r="F479" s="265" t="s">
        <v>5683</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6078</v>
      </c>
      <c r="B480" s="257" t="s">
        <v>6109</v>
      </c>
      <c r="C480" s="258" t="s">
        <v>6136</v>
      </c>
      <c r="D480" s="261" t="s">
        <v>6137</v>
      </c>
      <c r="E480" s="262" t="s">
        <v>5319</v>
      </c>
      <c r="F480" s="265" t="s">
        <v>5683</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6078</v>
      </c>
      <c r="B481" s="270" t="s">
        <v>6109</v>
      </c>
      <c r="C481" s="271" t="s">
        <v>6138</v>
      </c>
      <c r="D481" s="272" t="s">
        <v>6139</v>
      </c>
      <c r="E481" s="273" t="s">
        <v>5319</v>
      </c>
      <c r="F481" s="274" t="s">
        <v>5314</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440</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IFERROR(INDEX('Recommendations'!$G$2:$G$85, MATCH(H2,'Recommendations'!$A$2:$A$85,0))="Implemented", FALSE))</xm:f>
            <x14:dxf>
              <font>
                <color rgb="FF000000"/>
              </font>
              <fill>
                <patternFill>
                  <bgColor rgb="FF3C7D22"/>
                </patternFill>
              </fill>
            </x14:dxf>
          </x14:cfRule>
          <x14:cfRule type="expression" priority="2" id="{00000000-000E-0000-0B00-000002000000}">
            <xm:f>AND(H2&lt;&gt;"", IFERROR(INDEX('Recommendations'!$G$2:$G$85, MATCH(H2,'Recommendations'!$A$2:$A$85,0))="Compensated", FALSE))</xm:f>
            <x14:dxf>
              <font>
                <color rgb="FF000000"/>
              </font>
              <fill>
                <patternFill>
                  <bgColor rgb="FFC6E0B4"/>
                </patternFill>
              </fill>
            </x14:dxf>
          </x14:cfRule>
          <x14:cfRule type="expression" priority="3" id="{00000000-000E-0000-0B00-000003000000}">
            <xm:f>AND(H2&lt;&gt;"", IFERROR(INDEX('Recommendations'!$G$2:$G$85, MATCH(H2,'Recommendations'!$A$2:$A$85,0))="Testing", FALSE))</xm:f>
            <x14:dxf>
              <font>
                <color rgb="FF000000"/>
              </font>
              <fill>
                <patternFill>
                  <bgColor rgb="FFFFC000"/>
                </patternFill>
              </fill>
            </x14:dxf>
          </x14:cfRule>
          <x14:cfRule type="expression" priority="4" id="{00000000-000E-0000-0B00-000004000000}">
            <xm:f>AND(H2&lt;&gt;"", IFERROR(INDEX('Recommendations'!$G$2:$G$85, MATCH(H2,'Recommendations'!$A$2:$A$85,0))="Failed", FALSE))</xm:f>
            <x14:dxf>
              <font>
                <color rgb="FF000000"/>
              </font>
              <fill>
                <patternFill>
                  <bgColor rgb="FFD82891"/>
                </patternFill>
              </fill>
            </x14:dxf>
          </x14:cfRule>
          <x14:cfRule type="expression" priority="5" id="{00000000-000E-0000-0B00-000005000000}">
            <xm:f>AND(H2&lt;&gt;"", IFERROR(INDEX('Recommendations'!$G$2:$G$85, MATCH(H2,'Recommendations'!$A$2:$A$85,0))="Risk Accepted", FALSE))</xm:f>
            <x14:dxf>
              <font>
                <color rgb="FF000000"/>
              </font>
              <fill>
                <patternFill>
                  <bgColor rgb="FFD9D9D9"/>
                </patternFill>
              </fill>
            </x14:dxf>
          </x14:cfRule>
          <x14:cfRule type="expression" priority="6" id="{00000000-000E-0000-0B00-000006000000}">
            <xm:f>AND(H2&lt;&gt;"", IFERROR(INDEX('Recommendations'!$G$2:$G$85, MATCH(H2,'Recommendations'!$A$2:$A$85,0))="N/A",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520</v>
      </c>
      <c r="C2" s="290"/>
      <c r="D2" s="290"/>
      <c r="E2" s="290"/>
      <c r="F2" s="290"/>
      <c r="G2" s="290"/>
      <c r="H2" s="290"/>
      <c r="I2" s="290"/>
    </row>
    <row r="4" spans="2:15" ht="18.5" x14ac:dyDescent="0.45">
      <c r="B4" s="39" t="s">
        <v>521</v>
      </c>
    </row>
    <row r="5" spans="2:15" x14ac:dyDescent="0.35">
      <c r="B5" s="41" t="s">
        <v>19</v>
      </c>
      <c r="C5" s="41" t="s">
        <v>522</v>
      </c>
      <c r="D5" s="41" t="s">
        <v>523</v>
      </c>
      <c r="F5" s="291" t="s">
        <v>524</v>
      </c>
      <c r="G5" s="291"/>
      <c r="H5" s="291"/>
      <c r="I5" s="292" t="s">
        <v>525</v>
      </c>
      <c r="J5" s="292"/>
      <c r="K5" s="292"/>
      <c r="L5" s="292"/>
      <c r="M5" s="292"/>
      <c r="N5" s="292"/>
      <c r="O5" s="292"/>
    </row>
    <row r="6" spans="2:15" x14ac:dyDescent="0.35">
      <c r="B6" s="47" t="s">
        <v>526</v>
      </c>
      <c r="C6" s="48">
        <v>84</v>
      </c>
      <c r="D6" s="49" t="s">
        <v>19</v>
      </c>
      <c r="F6" s="291" t="s">
        <v>527</v>
      </c>
      <c r="G6" s="291"/>
      <c r="H6" s="291"/>
      <c r="I6" s="293" t="s">
        <v>528</v>
      </c>
      <c r="J6" s="293"/>
      <c r="K6" s="293"/>
      <c r="L6" s="293"/>
      <c r="M6" s="293"/>
      <c r="N6" s="293"/>
      <c r="O6" s="293"/>
    </row>
    <row r="7" spans="2:15" x14ac:dyDescent="0.35">
      <c r="B7" s="50" t="s">
        <v>529</v>
      </c>
      <c r="C7" s="51">
        <f>C6-C8-C9</f>
        <v>84</v>
      </c>
      <c r="D7" s="52">
        <f>IF(C6&gt;0,C7/C6,0)</f>
        <v>1</v>
      </c>
      <c r="F7" s="291" t="s">
        <v>530</v>
      </c>
      <c r="G7" s="291"/>
      <c r="H7" s="291"/>
      <c r="I7" s="293" t="s">
        <v>528</v>
      </c>
      <c r="J7" s="293"/>
      <c r="K7" s="293"/>
      <c r="L7" s="293"/>
      <c r="M7" s="293"/>
      <c r="N7" s="293"/>
      <c r="O7" s="293"/>
    </row>
    <row r="8" spans="2:15" x14ac:dyDescent="0.35">
      <c r="B8" s="43" t="s">
        <v>531</v>
      </c>
      <c r="C8" s="44">
        <f>COUNTIF('Recommendations'!G:G,"Risk Accepted")</f>
        <v>0</v>
      </c>
      <c r="D8" s="45">
        <f>IF(C6&gt;0,C8/C6,0)</f>
        <v>0</v>
      </c>
      <c r="F8" s="291" t="s">
        <v>532</v>
      </c>
      <c r="G8" s="291"/>
      <c r="H8" s="291"/>
      <c r="I8" s="293" t="s">
        <v>528</v>
      </c>
      <c r="J8" s="293"/>
      <c r="K8" s="293"/>
      <c r="L8" s="293"/>
      <c r="M8" s="293"/>
      <c r="N8" s="293"/>
      <c r="O8" s="293"/>
    </row>
    <row r="9" spans="2:15" x14ac:dyDescent="0.35">
      <c r="B9" s="43" t="s">
        <v>533</v>
      </c>
      <c r="C9" s="44">
        <f>COUNTIF('Recommendations'!G:G,"N/A")</f>
        <v>0</v>
      </c>
      <c r="D9" s="45">
        <f>IF(C6&gt;0,C9/C6,0)</f>
        <v>0</v>
      </c>
      <c r="F9" s="291" t="s">
        <v>534</v>
      </c>
      <c r="G9" s="291"/>
      <c r="H9" s="291"/>
      <c r="I9" s="293" t="s">
        <v>528</v>
      </c>
      <c r="J9" s="293"/>
      <c r="K9" s="293"/>
      <c r="L9" s="293"/>
      <c r="M9" s="293"/>
      <c r="N9" s="293"/>
      <c r="O9" s="293"/>
    </row>
    <row r="12" spans="2:15" ht="18.5" x14ac:dyDescent="0.45">
      <c r="B12" s="39" t="s">
        <v>535</v>
      </c>
    </row>
    <row r="14" spans="2:15" x14ac:dyDescent="0.35">
      <c r="B14" s="53" t="s">
        <v>536</v>
      </c>
    </row>
    <row r="15" spans="2:15" x14ac:dyDescent="0.35">
      <c r="B15" s="41" t="s">
        <v>19</v>
      </c>
      <c r="C15" s="41" t="s">
        <v>537</v>
      </c>
      <c r="D15" s="41" t="s">
        <v>538</v>
      </c>
      <c r="E15" s="41" t="s">
        <v>539</v>
      </c>
      <c r="F15" s="41" t="s">
        <v>540</v>
      </c>
    </row>
    <row r="16" spans="2:15" x14ac:dyDescent="0.35">
      <c r="B16" s="43" t="s">
        <v>541</v>
      </c>
      <c r="C16" s="44">
        <f>COUNTIF('Recommendations'!L:L,"Resolved")</f>
        <v>0</v>
      </c>
      <c r="D16" s="44">
        <f>COUNTIF('Recommendations'!L:L,"Testing")</f>
        <v>0</v>
      </c>
      <c r="E16" s="44">
        <f>COUNTIF('Recommendations'!L:L,"Outstanding")</f>
        <v>84</v>
      </c>
      <c r="F16" s="44">
        <f>SUM(C16:E16)</f>
        <v>84</v>
      </c>
    </row>
    <row r="18" spans="2:6" x14ac:dyDescent="0.35">
      <c r="B18" s="53" t="s">
        <v>542</v>
      </c>
    </row>
    <row r="19" spans="2:6" x14ac:dyDescent="0.35">
      <c r="B19" s="54" t="s">
        <v>19</v>
      </c>
      <c r="C19" s="54" t="s">
        <v>537</v>
      </c>
      <c r="D19" s="54" t="s">
        <v>538</v>
      </c>
      <c r="E19" s="54" t="s">
        <v>539</v>
      </c>
      <c r="F19" s="54" t="s">
        <v>19</v>
      </c>
    </row>
    <row r="20" spans="2:6" x14ac:dyDescent="0.35">
      <c r="B20" s="43" t="s">
        <v>541</v>
      </c>
      <c r="C20" s="45">
        <f>IF(F16&gt;0, C16/F16, 0)</f>
        <v>0</v>
      </c>
      <c r="D20" s="45">
        <f>IF(F16&gt;0, D16/F16, 0)</f>
        <v>0</v>
      </c>
      <c r="E20" s="45">
        <f>IF(F16&gt;0, E16/F16, 0)</f>
        <v>1</v>
      </c>
      <c r="F20" s="46" t="s">
        <v>19</v>
      </c>
    </row>
    <row r="25" spans="2:6" ht="18.5" x14ac:dyDescent="0.45">
      <c r="B25" s="39" t="s">
        <v>543</v>
      </c>
    </row>
    <row r="27" spans="2:6" x14ac:dyDescent="0.35">
      <c r="B27" s="53" t="s">
        <v>536</v>
      </c>
    </row>
    <row r="28" spans="2:6" x14ac:dyDescent="0.35">
      <c r="B28" s="41" t="s">
        <v>5</v>
      </c>
      <c r="C28" s="41" t="s">
        <v>537</v>
      </c>
      <c r="D28" s="41" t="s">
        <v>538</v>
      </c>
      <c r="E28" s="41" t="s">
        <v>539</v>
      </c>
      <c r="F28" s="41" t="s">
        <v>540</v>
      </c>
    </row>
    <row r="29" spans="2:6" x14ac:dyDescent="0.35">
      <c r="B29" s="43" t="s">
        <v>544</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545</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546</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547</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548</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84</v>
      </c>
      <c r="F34" s="44">
        <f t="shared" si="0"/>
        <v>84</v>
      </c>
    </row>
    <row r="36" spans="2:6" x14ac:dyDescent="0.35">
      <c r="B36" s="53" t="s">
        <v>542</v>
      </c>
    </row>
    <row r="37" spans="2:6" x14ac:dyDescent="0.35">
      <c r="B37" s="54" t="s">
        <v>5</v>
      </c>
      <c r="C37" s="54" t="s">
        <v>537</v>
      </c>
      <c r="D37" s="54" t="s">
        <v>538</v>
      </c>
      <c r="E37" s="54" t="s">
        <v>539</v>
      </c>
      <c r="F37" s="54" t="s">
        <v>19</v>
      </c>
    </row>
    <row r="38" spans="2:6" x14ac:dyDescent="0.35">
      <c r="B38" s="43" t="s">
        <v>544</v>
      </c>
      <c r="C38" s="45">
        <f t="shared" ref="C38:C43" si="1">IF(F29&gt;0, C29/F29, 0)</f>
        <v>0</v>
      </c>
      <c r="D38" s="45">
        <f t="shared" ref="D38:D43" si="2">IF(F29&gt;0, D29/F29, 0)</f>
        <v>0</v>
      </c>
      <c r="E38" s="45">
        <f t="shared" ref="E38:E43" si="3">IF(F29&gt;0, E29/F29, 0)</f>
        <v>0</v>
      </c>
      <c r="F38" s="46" t="s">
        <v>19</v>
      </c>
    </row>
    <row r="39" spans="2:6" x14ac:dyDescent="0.35">
      <c r="B39" s="43" t="s">
        <v>545</v>
      </c>
      <c r="C39" s="45">
        <f t="shared" si="1"/>
        <v>0</v>
      </c>
      <c r="D39" s="45">
        <f t="shared" si="2"/>
        <v>0</v>
      </c>
      <c r="E39" s="45">
        <f t="shared" si="3"/>
        <v>0</v>
      </c>
      <c r="F39" s="46" t="s">
        <v>19</v>
      </c>
    </row>
    <row r="40" spans="2:6" x14ac:dyDescent="0.35">
      <c r="B40" s="43" t="s">
        <v>546</v>
      </c>
      <c r="C40" s="45">
        <f t="shared" si="1"/>
        <v>0</v>
      </c>
      <c r="D40" s="45">
        <f t="shared" si="2"/>
        <v>0</v>
      </c>
      <c r="E40" s="45">
        <f t="shared" si="3"/>
        <v>0</v>
      </c>
      <c r="F40" s="46" t="s">
        <v>19</v>
      </c>
    </row>
    <row r="41" spans="2:6" x14ac:dyDescent="0.35">
      <c r="B41" s="43" t="s">
        <v>547</v>
      </c>
      <c r="C41" s="45">
        <f t="shared" si="1"/>
        <v>0</v>
      </c>
      <c r="D41" s="45">
        <f t="shared" si="2"/>
        <v>0</v>
      </c>
      <c r="E41" s="45">
        <f t="shared" si="3"/>
        <v>0</v>
      </c>
      <c r="F41" s="46" t="s">
        <v>19</v>
      </c>
    </row>
    <row r="42" spans="2:6" x14ac:dyDescent="0.35">
      <c r="B42" s="43" t="s">
        <v>548</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549</v>
      </c>
    </row>
    <row r="50" spans="2:6" x14ac:dyDescent="0.35">
      <c r="B50" s="53" t="s">
        <v>536</v>
      </c>
    </row>
    <row r="51" spans="2:6" x14ac:dyDescent="0.35">
      <c r="B51" s="41" t="s">
        <v>2</v>
      </c>
      <c r="C51" s="41" t="s">
        <v>537</v>
      </c>
      <c r="D51" s="41" t="s">
        <v>538</v>
      </c>
      <c r="E51" s="41" t="s">
        <v>539</v>
      </c>
      <c r="F51" s="41" t="s">
        <v>540</v>
      </c>
    </row>
    <row r="52" spans="2:6" x14ac:dyDescent="0.35">
      <c r="B52" s="43" t="s">
        <v>146</v>
      </c>
      <c r="C52" s="44">
        <f>COUNTIFS('Recommendations'!C:C,"CAT I (High)",'Recommendations'!L:L,"=Resolved")</f>
        <v>0</v>
      </c>
      <c r="D52" s="44">
        <f>COUNTIFS('Recommendations'!C:C,"=CAT I (High)",'Recommendations'!L:L,"=Testing")</f>
        <v>0</v>
      </c>
      <c r="E52" s="44">
        <f>COUNTIFS('Recommendations'!C:C,"=CAT I (High)",'Recommendations'!L:L,"=Outstanding")</f>
        <v>7</v>
      </c>
      <c r="F52" s="44">
        <f>SUM(C52:E52)</f>
        <v>7</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64</v>
      </c>
      <c r="F53" s="44">
        <f>SUM(C53:E53)</f>
        <v>64</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13</v>
      </c>
      <c r="F54" s="44">
        <f>SUM(C54:E54)</f>
        <v>13</v>
      </c>
    </row>
    <row r="56" spans="2:6" x14ac:dyDescent="0.35">
      <c r="B56" s="53" t="s">
        <v>542</v>
      </c>
    </row>
    <row r="57" spans="2:6" x14ac:dyDescent="0.35">
      <c r="B57" s="54" t="s">
        <v>2</v>
      </c>
      <c r="C57" s="54" t="s">
        <v>537</v>
      </c>
      <c r="D57" s="54" t="s">
        <v>538</v>
      </c>
      <c r="E57" s="54" t="s">
        <v>539</v>
      </c>
      <c r="F57" s="54" t="s">
        <v>19</v>
      </c>
    </row>
    <row r="58" spans="2:6" x14ac:dyDescent="0.35">
      <c r="B58" s="43" t="s">
        <v>146</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550</v>
      </c>
    </row>
    <row r="67" spans="2:6" x14ac:dyDescent="0.35">
      <c r="B67" s="53" t="s">
        <v>536</v>
      </c>
    </row>
    <row r="68" spans="2:6" x14ac:dyDescent="0.35">
      <c r="B68" s="41" t="s">
        <v>3</v>
      </c>
      <c r="C68" s="41" t="s">
        <v>537</v>
      </c>
      <c r="D68" s="41" t="s">
        <v>538</v>
      </c>
      <c r="E68" s="41" t="s">
        <v>539</v>
      </c>
      <c r="F68" s="41" t="s">
        <v>540</v>
      </c>
    </row>
    <row r="69" spans="2:6" x14ac:dyDescent="0.35">
      <c r="B69" s="43" t="s">
        <v>551</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552</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553</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554</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84</v>
      </c>
      <c r="F73" s="44">
        <f>SUM(C73:E73)</f>
        <v>84</v>
      </c>
    </row>
    <row r="75" spans="2:6" x14ac:dyDescent="0.35">
      <c r="B75" s="53" t="s">
        <v>542</v>
      </c>
    </row>
    <row r="76" spans="2:6" x14ac:dyDescent="0.35">
      <c r="B76" s="54" t="s">
        <v>3</v>
      </c>
      <c r="C76" s="54" t="s">
        <v>537</v>
      </c>
      <c r="D76" s="54" t="s">
        <v>538</v>
      </c>
      <c r="E76" s="54" t="s">
        <v>539</v>
      </c>
      <c r="F76" s="54" t="s">
        <v>19</v>
      </c>
    </row>
    <row r="77" spans="2:6" x14ac:dyDescent="0.35">
      <c r="B77" s="43" t="s">
        <v>551</v>
      </c>
      <c r="C77" s="45">
        <f>IF(F69&gt;0, C69/F69, 0)</f>
        <v>0</v>
      </c>
      <c r="D77" s="45">
        <f>IF(F69&gt;0, D69/F69, 0)</f>
        <v>0</v>
      </c>
      <c r="E77" s="45">
        <f>IF(F69&gt;0, E69/F69, 0)</f>
        <v>0</v>
      </c>
      <c r="F77" s="46" t="s">
        <v>19</v>
      </c>
    </row>
    <row r="78" spans="2:6" x14ac:dyDescent="0.35">
      <c r="B78" s="43" t="s">
        <v>552</v>
      </c>
      <c r="C78" s="45">
        <f>IF(F70&gt;0, C70/F70, 0)</f>
        <v>0</v>
      </c>
      <c r="D78" s="45">
        <f>IF(F70&gt;0, D70/F70, 0)</f>
        <v>0</v>
      </c>
      <c r="E78" s="45">
        <f>IF(F70&gt;0, E70/F70, 0)</f>
        <v>0</v>
      </c>
      <c r="F78" s="46" t="s">
        <v>19</v>
      </c>
    </row>
    <row r="79" spans="2:6" x14ac:dyDescent="0.35">
      <c r="B79" s="43" t="s">
        <v>553</v>
      </c>
      <c r="C79" s="45">
        <f>IF(F71&gt;0, C71/F71, 0)</f>
        <v>0</v>
      </c>
      <c r="D79" s="45">
        <f>IF(F71&gt;0, D71/F71, 0)</f>
        <v>0</v>
      </c>
      <c r="E79" s="45">
        <f>IF(F71&gt;0, E71/F71, 0)</f>
        <v>0</v>
      </c>
      <c r="F79" s="46" t="s">
        <v>19</v>
      </c>
    </row>
    <row r="80" spans="2:6" x14ac:dyDescent="0.35">
      <c r="B80" s="43" t="s">
        <v>554</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555</v>
      </c>
    </row>
    <row r="88" spans="2:6" x14ac:dyDescent="0.35">
      <c r="B88" s="53" t="s">
        <v>536</v>
      </c>
    </row>
    <row r="89" spans="2:6" x14ac:dyDescent="0.35">
      <c r="B89" s="41" t="s">
        <v>556</v>
      </c>
      <c r="C89" s="41" t="s">
        <v>537</v>
      </c>
      <c r="D89" s="41" t="s">
        <v>538</v>
      </c>
      <c r="E89" s="41" t="s">
        <v>539</v>
      </c>
      <c r="F89" s="41" t="s">
        <v>540</v>
      </c>
    </row>
    <row r="90" spans="2:6" x14ac:dyDescent="0.35">
      <c r="B90" s="43" t="s">
        <v>557</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558</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559</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84</v>
      </c>
      <c r="F93" s="44">
        <f>SUM(C93:E93)</f>
        <v>84</v>
      </c>
    </row>
    <row r="95" spans="2:6" x14ac:dyDescent="0.35">
      <c r="B95" s="53" t="s">
        <v>542</v>
      </c>
    </row>
    <row r="96" spans="2:6" x14ac:dyDescent="0.35">
      <c r="B96" s="54" t="s">
        <v>556</v>
      </c>
      <c r="C96" s="54" t="s">
        <v>537</v>
      </c>
      <c r="D96" s="54" t="s">
        <v>538</v>
      </c>
      <c r="E96" s="54" t="s">
        <v>539</v>
      </c>
      <c r="F96" s="54" t="s">
        <v>19</v>
      </c>
    </row>
    <row r="97" spans="2:15" x14ac:dyDescent="0.35">
      <c r="B97" s="43" t="s">
        <v>557</v>
      </c>
      <c r="C97" s="45">
        <f>IF(F90&gt;0, C90/F90, 0)</f>
        <v>0</v>
      </c>
      <c r="D97" s="45">
        <f>IF(F90&gt;0, D90/F90, 0)</f>
        <v>0</v>
      </c>
      <c r="E97" s="45">
        <f>IF(F90&gt;0, E90/F90, 0)</f>
        <v>0</v>
      </c>
      <c r="F97" s="46" t="s">
        <v>19</v>
      </c>
    </row>
    <row r="98" spans="2:15" x14ac:dyDescent="0.35">
      <c r="B98" s="43" t="s">
        <v>558</v>
      </c>
      <c r="C98" s="45">
        <f>IF(F91&gt;0, C91/F91, 0)</f>
        <v>0</v>
      </c>
      <c r="D98" s="45">
        <f>IF(F91&gt;0, D91/F91, 0)</f>
        <v>0</v>
      </c>
      <c r="E98" s="45">
        <f>IF(F91&gt;0, E91/F91, 0)</f>
        <v>0</v>
      </c>
      <c r="F98" s="46" t="s">
        <v>19</v>
      </c>
    </row>
    <row r="99" spans="2:15" x14ac:dyDescent="0.35">
      <c r="B99" s="43" t="s">
        <v>559</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560</v>
      </c>
      <c r="J105" s="39" t="s">
        <v>561</v>
      </c>
    </row>
    <row r="106" spans="2:15" x14ac:dyDescent="0.35">
      <c r="B106" s="41" t="s">
        <v>5</v>
      </c>
      <c r="C106" s="294" t="s">
        <v>562</v>
      </c>
      <c r="D106" s="294"/>
      <c r="E106" s="41" t="s">
        <v>529</v>
      </c>
      <c r="F106" s="41" t="s">
        <v>537</v>
      </c>
      <c r="G106" s="294" t="s">
        <v>563</v>
      </c>
      <c r="H106" s="294"/>
      <c r="J106" s="41" t="s">
        <v>5</v>
      </c>
      <c r="K106" s="41" t="s">
        <v>551</v>
      </c>
      <c r="L106" s="41" t="s">
        <v>552</v>
      </c>
      <c r="M106" s="41" t="s">
        <v>553</v>
      </c>
      <c r="N106" s="41" t="s">
        <v>554</v>
      </c>
      <c r="O106" s="41" t="s">
        <v>16</v>
      </c>
    </row>
    <row r="107" spans="2:15" x14ac:dyDescent="0.35">
      <c r="B107" s="47" t="s">
        <v>544</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544</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545</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545</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546</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546</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547</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547</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548</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548</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84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84</v>
      </c>
    </row>
    <row r="119" spans="2:24" ht="21" x14ac:dyDescent="0.5">
      <c r="B119" s="39" t="s">
        <v>564</v>
      </c>
      <c r="P119" s="56" t="s">
        <v>565</v>
      </c>
    </row>
    <row r="121" spans="2:24" ht="60" customHeight="1" x14ac:dyDescent="0.35">
      <c r="B121" s="297" t="s">
        <v>566</v>
      </c>
      <c r="C121" s="290"/>
      <c r="D121" s="290"/>
      <c r="E121" s="290"/>
      <c r="F121" s="290"/>
      <c r="P121" s="297" t="s">
        <v>567</v>
      </c>
      <c r="Q121" s="290"/>
      <c r="R121" s="290"/>
      <c r="S121" s="290"/>
      <c r="T121" s="290"/>
      <c r="U121" s="290"/>
      <c r="V121" s="290"/>
      <c r="W121" s="290"/>
    </row>
    <row r="123" spans="2:24" ht="30" customHeight="1" x14ac:dyDescent="0.35">
      <c r="P123" s="57" t="s">
        <v>568</v>
      </c>
      <c r="Q123" s="58">
        <f>C16</f>
        <v>0</v>
      </c>
      <c r="R123" s="59"/>
      <c r="S123" s="58">
        <f>C69</f>
        <v>0</v>
      </c>
      <c r="T123" s="59"/>
      <c r="U123" s="58">
        <f>C70</f>
        <v>0</v>
      </c>
      <c r="V123" s="59"/>
      <c r="W123" s="58">
        <f>C71</f>
        <v>0</v>
      </c>
      <c r="X123" s="59"/>
    </row>
    <row r="124" spans="2:24" ht="35" customHeight="1" x14ac:dyDescent="0.35">
      <c r="P124" s="60" t="s">
        <v>569</v>
      </c>
      <c r="Q124" s="60" t="s">
        <v>570</v>
      </c>
      <c r="R124" s="60" t="s">
        <v>571</v>
      </c>
      <c r="S124" s="60" t="s">
        <v>572</v>
      </c>
      <c r="T124" s="60" t="s">
        <v>573</v>
      </c>
      <c r="U124" s="60" t="s">
        <v>574</v>
      </c>
      <c r="V124" s="60" t="s">
        <v>575</v>
      </c>
      <c r="W124" s="60" t="s">
        <v>576</v>
      </c>
      <c r="X124" s="60" t="s">
        <v>577</v>
      </c>
    </row>
    <row r="125" spans="2:24" x14ac:dyDescent="0.35">
      <c r="O125" s="61" t="s">
        <v>578</v>
      </c>
      <c r="P125" s="62" t="s">
        <v>579</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580</v>
      </c>
      <c r="P160" s="56" t="s">
        <v>581</v>
      </c>
    </row>
    <row r="162" spans="2:22" ht="45" customHeight="1" x14ac:dyDescent="0.35">
      <c r="B162" s="297" t="s">
        <v>582</v>
      </c>
      <c r="C162" s="290"/>
      <c r="D162" s="290"/>
      <c r="E162" s="290"/>
      <c r="F162" s="290"/>
      <c r="P162" s="297" t="s">
        <v>583</v>
      </c>
      <c r="Q162" s="290"/>
      <c r="R162" s="290"/>
      <c r="S162" s="290"/>
      <c r="T162" s="290"/>
      <c r="U162" s="290"/>
    </row>
    <row r="163" spans="2:22" ht="35" customHeight="1" x14ac:dyDescent="0.35">
      <c r="P163" s="294" t="s">
        <v>584</v>
      </c>
      <c r="Q163" s="294"/>
      <c r="R163" s="294" t="s">
        <v>585</v>
      </c>
      <c r="S163" s="294"/>
      <c r="T163" s="294"/>
    </row>
    <row r="164" spans="2:22" ht="30" customHeight="1" x14ac:dyDescent="0.35">
      <c r="P164" s="298">
        <v>0</v>
      </c>
      <c r="Q164" s="299"/>
      <c r="R164" s="300" t="s">
        <v>586</v>
      </c>
      <c r="S164" s="301"/>
      <c r="T164" s="301"/>
    </row>
    <row r="167" spans="2:22" ht="25" customHeight="1" x14ac:dyDescent="0.35">
      <c r="P167" s="65" t="s">
        <v>569</v>
      </c>
      <c r="Q167" s="65" t="s">
        <v>587</v>
      </c>
      <c r="R167" s="65" t="s">
        <v>588</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440</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5"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25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25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25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25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25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25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25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146</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25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25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25</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25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25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25</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25</v>
      </c>
      <c r="D34" s="3" t="s">
        <v>16</v>
      </c>
      <c r="E34" s="3" t="s">
        <v>17</v>
      </c>
      <c r="F34" s="3" t="s">
        <v>18</v>
      </c>
      <c r="G34" s="3" t="s">
        <v>19</v>
      </c>
      <c r="H34" s="4" t="s">
        <v>19</v>
      </c>
      <c r="I34" s="1" t="s">
        <v>182</v>
      </c>
      <c r="J34" s="1" t="s">
        <v>183</v>
      </c>
      <c r="K34" s="1" t="s">
        <v>184</v>
      </c>
      <c r="L34" s="3" t="str">
        <f t="shared" si="0"/>
        <v>Outstanding</v>
      </c>
      <c r="M34" s="11" t="s">
        <v>19</v>
      </c>
    </row>
    <row r="35" spans="1:13" ht="60" customHeight="1" x14ac:dyDescent="0.35">
      <c r="A35" s="9" t="s">
        <v>185</v>
      </c>
      <c r="B35" s="1" t="s">
        <v>186</v>
      </c>
      <c r="C35" s="2" t="s">
        <v>25</v>
      </c>
      <c r="D35" s="3" t="s">
        <v>16</v>
      </c>
      <c r="E35" s="3" t="s">
        <v>17</v>
      </c>
      <c r="F35" s="3" t="s">
        <v>18</v>
      </c>
      <c r="G35" s="3" t="s">
        <v>19</v>
      </c>
      <c r="H35" s="4" t="s">
        <v>19</v>
      </c>
      <c r="I35" s="1" t="s">
        <v>187</v>
      </c>
      <c r="J35" s="1" t="s">
        <v>188</v>
      </c>
      <c r="K35" s="1" t="s">
        <v>189</v>
      </c>
      <c r="L35" s="3" t="str">
        <f t="shared" si="0"/>
        <v>Outstanding</v>
      </c>
      <c r="M35" s="11" t="s">
        <v>19</v>
      </c>
    </row>
    <row r="36" spans="1:13" ht="60" customHeight="1" x14ac:dyDescent="0.35">
      <c r="A36" s="9" t="s">
        <v>190</v>
      </c>
      <c r="B36" s="1" t="s">
        <v>191</v>
      </c>
      <c r="C36" s="2" t="s">
        <v>25</v>
      </c>
      <c r="D36" s="3" t="s">
        <v>16</v>
      </c>
      <c r="E36" s="3" t="s">
        <v>17</v>
      </c>
      <c r="F36" s="3" t="s">
        <v>18</v>
      </c>
      <c r="G36" s="3" t="s">
        <v>19</v>
      </c>
      <c r="H36" s="4" t="s">
        <v>19</v>
      </c>
      <c r="I36" s="1" t="s">
        <v>192</v>
      </c>
      <c r="J36" s="1" t="s">
        <v>193</v>
      </c>
      <c r="K36" s="1" t="s">
        <v>194</v>
      </c>
      <c r="L36" s="3" t="str">
        <f t="shared" si="0"/>
        <v>Outstanding</v>
      </c>
      <c r="M36" s="11" t="s">
        <v>19</v>
      </c>
    </row>
    <row r="37" spans="1:13" ht="60" customHeight="1" x14ac:dyDescent="0.35">
      <c r="A37" s="9" t="s">
        <v>195</v>
      </c>
      <c r="B37" s="1" t="s">
        <v>196</v>
      </c>
      <c r="C37" s="2" t="s">
        <v>25</v>
      </c>
      <c r="D37" s="3" t="s">
        <v>16</v>
      </c>
      <c r="E37" s="3" t="s">
        <v>17</v>
      </c>
      <c r="F37" s="3" t="s">
        <v>18</v>
      </c>
      <c r="G37" s="3" t="s">
        <v>19</v>
      </c>
      <c r="H37" s="4" t="s">
        <v>19</v>
      </c>
      <c r="I37" s="1" t="s">
        <v>197</v>
      </c>
      <c r="J37" s="1" t="s">
        <v>198</v>
      </c>
      <c r="K37" s="1" t="s">
        <v>199</v>
      </c>
      <c r="L37" s="3" t="str">
        <f t="shared" si="0"/>
        <v>Outstanding</v>
      </c>
      <c r="M37" s="11" t="s">
        <v>19</v>
      </c>
    </row>
    <row r="38" spans="1:13" ht="60" customHeight="1" x14ac:dyDescent="0.35">
      <c r="A38" s="9" t="s">
        <v>200</v>
      </c>
      <c r="B38" s="1" t="s">
        <v>201</v>
      </c>
      <c r="C38" s="2" t="s">
        <v>25</v>
      </c>
      <c r="D38" s="3" t="s">
        <v>16</v>
      </c>
      <c r="E38" s="3" t="s">
        <v>17</v>
      </c>
      <c r="F38" s="3" t="s">
        <v>18</v>
      </c>
      <c r="G38" s="3" t="s">
        <v>19</v>
      </c>
      <c r="H38" s="4" t="s">
        <v>19</v>
      </c>
      <c r="I38" s="1" t="s">
        <v>202</v>
      </c>
      <c r="J38" s="1" t="s">
        <v>203</v>
      </c>
      <c r="K38" s="1" t="s">
        <v>204</v>
      </c>
      <c r="L38" s="3" t="str">
        <f t="shared" si="0"/>
        <v>Outstanding</v>
      </c>
      <c r="M38" s="11" t="s">
        <v>19</v>
      </c>
    </row>
    <row r="39" spans="1:13" ht="60" customHeight="1" x14ac:dyDescent="0.35">
      <c r="A39" s="9" t="s">
        <v>205</v>
      </c>
      <c r="B39" s="1" t="s">
        <v>206</v>
      </c>
      <c r="C39" s="2" t="s">
        <v>25</v>
      </c>
      <c r="D39" s="3" t="s">
        <v>16</v>
      </c>
      <c r="E39" s="3" t="s">
        <v>17</v>
      </c>
      <c r="F39" s="3" t="s">
        <v>18</v>
      </c>
      <c r="G39" s="3" t="s">
        <v>19</v>
      </c>
      <c r="H39" s="4" t="s">
        <v>19</v>
      </c>
      <c r="I39" s="1" t="s">
        <v>207</v>
      </c>
      <c r="J39" s="1" t="s">
        <v>208</v>
      </c>
      <c r="K39" s="1" t="s">
        <v>209</v>
      </c>
      <c r="L39" s="3" t="str">
        <f t="shared" si="0"/>
        <v>Outstanding</v>
      </c>
      <c r="M39" s="11" t="s">
        <v>19</v>
      </c>
    </row>
    <row r="40" spans="1:13" ht="60" customHeight="1" x14ac:dyDescent="0.35">
      <c r="A40" s="9" t="s">
        <v>210</v>
      </c>
      <c r="B40" s="1" t="s">
        <v>211</v>
      </c>
      <c r="C40" s="2" t="s">
        <v>146</v>
      </c>
      <c r="D40" s="3" t="s">
        <v>16</v>
      </c>
      <c r="E40" s="3" t="s">
        <v>17</v>
      </c>
      <c r="F40" s="3" t="s">
        <v>18</v>
      </c>
      <c r="G40" s="3" t="s">
        <v>19</v>
      </c>
      <c r="H40" s="4" t="s">
        <v>19</v>
      </c>
      <c r="I40" s="1" t="s">
        <v>212</v>
      </c>
      <c r="J40" s="1" t="s">
        <v>213</v>
      </c>
      <c r="K40" s="1" t="s">
        <v>214</v>
      </c>
      <c r="L40" s="3" t="str">
        <f t="shared" si="0"/>
        <v>Outstanding</v>
      </c>
      <c r="M40" s="11" t="s">
        <v>19</v>
      </c>
    </row>
    <row r="41" spans="1:13" ht="60" customHeight="1" x14ac:dyDescent="0.35">
      <c r="A41" s="9" t="s">
        <v>215</v>
      </c>
      <c r="B41" s="1" t="s">
        <v>216</v>
      </c>
      <c r="C41" s="2" t="s">
        <v>25</v>
      </c>
      <c r="D41" s="3" t="s">
        <v>16</v>
      </c>
      <c r="E41" s="3" t="s">
        <v>17</v>
      </c>
      <c r="F41" s="3" t="s">
        <v>18</v>
      </c>
      <c r="G41" s="3" t="s">
        <v>19</v>
      </c>
      <c r="H41" s="4" t="s">
        <v>19</v>
      </c>
      <c r="I41" s="1" t="s">
        <v>217</v>
      </c>
      <c r="J41" s="1" t="s">
        <v>218</v>
      </c>
      <c r="K41" s="1" t="s">
        <v>219</v>
      </c>
      <c r="L41" s="3" t="str">
        <f t="shared" si="0"/>
        <v>Outstanding</v>
      </c>
      <c r="M41" s="11" t="s">
        <v>19</v>
      </c>
    </row>
    <row r="42" spans="1:13" ht="60" customHeight="1" x14ac:dyDescent="0.35">
      <c r="A42" s="9" t="s">
        <v>220</v>
      </c>
      <c r="B42" s="1" t="s">
        <v>221</v>
      </c>
      <c r="C42" s="2" t="s">
        <v>25</v>
      </c>
      <c r="D42" s="3" t="s">
        <v>16</v>
      </c>
      <c r="E42" s="3" t="s">
        <v>17</v>
      </c>
      <c r="F42" s="3" t="s">
        <v>18</v>
      </c>
      <c r="G42" s="3" t="s">
        <v>19</v>
      </c>
      <c r="H42" s="4" t="s">
        <v>19</v>
      </c>
      <c r="I42" s="1" t="s">
        <v>222</v>
      </c>
      <c r="J42" s="1" t="s">
        <v>223</v>
      </c>
      <c r="K42" s="1" t="s">
        <v>224</v>
      </c>
      <c r="L42" s="3" t="str">
        <f t="shared" si="0"/>
        <v>Outstanding</v>
      </c>
      <c r="M42" s="11" t="s">
        <v>19</v>
      </c>
    </row>
    <row r="43" spans="1:13" ht="60" customHeight="1" x14ac:dyDescent="0.35">
      <c r="A43" s="9" t="s">
        <v>225</v>
      </c>
      <c r="B43" s="1" t="s">
        <v>226</v>
      </c>
      <c r="C43" s="2" t="s">
        <v>25</v>
      </c>
      <c r="D43" s="3" t="s">
        <v>16</v>
      </c>
      <c r="E43" s="3" t="s">
        <v>17</v>
      </c>
      <c r="F43" s="3" t="s">
        <v>18</v>
      </c>
      <c r="G43" s="3" t="s">
        <v>19</v>
      </c>
      <c r="H43" s="4" t="s">
        <v>19</v>
      </c>
      <c r="I43" s="1" t="s">
        <v>227</v>
      </c>
      <c r="J43" s="1" t="s">
        <v>228</v>
      </c>
      <c r="K43" s="1" t="s">
        <v>229</v>
      </c>
      <c r="L43" s="3" t="str">
        <f t="shared" si="0"/>
        <v>Outstanding</v>
      </c>
      <c r="M43" s="11" t="s">
        <v>19</v>
      </c>
    </row>
    <row r="44" spans="1:13" ht="60" customHeight="1" x14ac:dyDescent="0.35">
      <c r="A44" s="9" t="s">
        <v>230</v>
      </c>
      <c r="B44" s="1" t="s">
        <v>231</v>
      </c>
      <c r="C44" s="2" t="s">
        <v>25</v>
      </c>
      <c r="D44" s="3" t="s">
        <v>16</v>
      </c>
      <c r="E44" s="3" t="s">
        <v>17</v>
      </c>
      <c r="F44" s="3" t="s">
        <v>18</v>
      </c>
      <c r="G44" s="3" t="s">
        <v>19</v>
      </c>
      <c r="H44" s="4" t="s">
        <v>19</v>
      </c>
      <c r="I44" s="1" t="s">
        <v>232</v>
      </c>
      <c r="J44" s="1" t="s">
        <v>233</v>
      </c>
      <c r="K44" s="1" t="s">
        <v>234</v>
      </c>
      <c r="L44" s="3" t="str">
        <f t="shared" si="0"/>
        <v>Outstanding</v>
      </c>
      <c r="M44" s="11" t="s">
        <v>19</v>
      </c>
    </row>
    <row r="45" spans="1:13" ht="60" customHeight="1" x14ac:dyDescent="0.35">
      <c r="A45" s="9" t="s">
        <v>235</v>
      </c>
      <c r="B45" s="1" t="s">
        <v>236</v>
      </c>
      <c r="C45" s="2" t="s">
        <v>25</v>
      </c>
      <c r="D45" s="3" t="s">
        <v>16</v>
      </c>
      <c r="E45" s="3" t="s">
        <v>17</v>
      </c>
      <c r="F45" s="3" t="s">
        <v>18</v>
      </c>
      <c r="G45" s="3" t="s">
        <v>19</v>
      </c>
      <c r="H45" s="4" t="s">
        <v>19</v>
      </c>
      <c r="I45" s="1" t="s">
        <v>237</v>
      </c>
      <c r="J45" s="1" t="s">
        <v>238</v>
      </c>
      <c r="K45" s="1" t="s">
        <v>239</v>
      </c>
      <c r="L45" s="3" t="str">
        <f t="shared" si="0"/>
        <v>Outstanding</v>
      </c>
      <c r="M45" s="11" t="s">
        <v>19</v>
      </c>
    </row>
    <row r="46" spans="1:13" ht="60" customHeight="1" x14ac:dyDescent="0.35">
      <c r="A46" s="9" t="s">
        <v>240</v>
      </c>
      <c r="B46" s="1" t="s">
        <v>241</v>
      </c>
      <c r="C46" s="2" t="s">
        <v>25</v>
      </c>
      <c r="D46" s="3" t="s">
        <v>16</v>
      </c>
      <c r="E46" s="3" t="s">
        <v>17</v>
      </c>
      <c r="F46" s="3" t="s">
        <v>18</v>
      </c>
      <c r="G46" s="3" t="s">
        <v>19</v>
      </c>
      <c r="H46" s="4" t="s">
        <v>19</v>
      </c>
      <c r="I46" s="1" t="s">
        <v>242</v>
      </c>
      <c r="J46" s="1" t="s">
        <v>243</v>
      </c>
      <c r="K46" s="1" t="s">
        <v>244</v>
      </c>
      <c r="L46" s="3" t="str">
        <f t="shared" si="0"/>
        <v>Outstanding</v>
      </c>
      <c r="M46" s="11" t="s">
        <v>19</v>
      </c>
    </row>
    <row r="47" spans="1:13" ht="60" customHeight="1" x14ac:dyDescent="0.35">
      <c r="A47" s="9" t="s">
        <v>245</v>
      </c>
      <c r="B47" s="1" t="s">
        <v>246</v>
      </c>
      <c r="C47" s="2" t="s">
        <v>146</v>
      </c>
      <c r="D47" s="3" t="s">
        <v>16</v>
      </c>
      <c r="E47" s="3" t="s">
        <v>17</v>
      </c>
      <c r="F47" s="3" t="s">
        <v>18</v>
      </c>
      <c r="G47" s="3" t="s">
        <v>19</v>
      </c>
      <c r="H47" s="4" t="s">
        <v>19</v>
      </c>
      <c r="I47" s="1" t="s">
        <v>247</v>
      </c>
      <c r="J47" s="1" t="s">
        <v>248</v>
      </c>
      <c r="K47" s="1" t="s">
        <v>249</v>
      </c>
      <c r="L47" s="3" t="str">
        <f t="shared" si="0"/>
        <v>Outstanding</v>
      </c>
      <c r="M47" s="11" t="s">
        <v>19</v>
      </c>
    </row>
    <row r="48" spans="1:13" ht="60" customHeight="1" x14ac:dyDescent="0.35">
      <c r="A48" s="9" t="s">
        <v>250</v>
      </c>
      <c r="B48" s="1" t="s">
        <v>251</v>
      </c>
      <c r="C48" s="2" t="s">
        <v>15</v>
      </c>
      <c r="D48" s="3" t="s">
        <v>16</v>
      </c>
      <c r="E48" s="3" t="s">
        <v>17</v>
      </c>
      <c r="F48" s="3" t="s">
        <v>18</v>
      </c>
      <c r="G48" s="3" t="s">
        <v>19</v>
      </c>
      <c r="H48" s="4" t="s">
        <v>19</v>
      </c>
      <c r="I48" s="1" t="s">
        <v>252</v>
      </c>
      <c r="J48" s="1" t="s">
        <v>253</v>
      </c>
      <c r="K48" s="1" t="s">
        <v>254</v>
      </c>
      <c r="L48" s="3" t="str">
        <f t="shared" si="0"/>
        <v>Outstanding</v>
      </c>
      <c r="M48" s="11" t="s">
        <v>19</v>
      </c>
    </row>
    <row r="49" spans="1:13" ht="60" customHeight="1" x14ac:dyDescent="0.35">
      <c r="A49" s="9" t="s">
        <v>255</v>
      </c>
      <c r="B49" s="1" t="s">
        <v>256</v>
      </c>
      <c r="C49" s="2" t="s">
        <v>25</v>
      </c>
      <c r="D49" s="3" t="s">
        <v>16</v>
      </c>
      <c r="E49" s="3" t="s">
        <v>17</v>
      </c>
      <c r="F49" s="3" t="s">
        <v>18</v>
      </c>
      <c r="G49" s="3" t="s">
        <v>19</v>
      </c>
      <c r="H49" s="4" t="s">
        <v>19</v>
      </c>
      <c r="I49" s="1" t="s">
        <v>257</v>
      </c>
      <c r="J49" s="1" t="s">
        <v>258</v>
      </c>
      <c r="K49" s="1" t="s">
        <v>259</v>
      </c>
      <c r="L49" s="3" t="str">
        <f t="shared" si="0"/>
        <v>Outstanding</v>
      </c>
      <c r="M49" s="11" t="s">
        <v>19</v>
      </c>
    </row>
    <row r="50" spans="1:13" ht="60" customHeight="1" x14ac:dyDescent="0.35">
      <c r="A50" s="9" t="s">
        <v>260</v>
      </c>
      <c r="B50" s="1" t="s">
        <v>261</v>
      </c>
      <c r="C50" s="2" t="s">
        <v>25</v>
      </c>
      <c r="D50" s="3" t="s">
        <v>16</v>
      </c>
      <c r="E50" s="3" t="s">
        <v>17</v>
      </c>
      <c r="F50" s="3" t="s">
        <v>18</v>
      </c>
      <c r="G50" s="3" t="s">
        <v>19</v>
      </c>
      <c r="H50" s="4" t="s">
        <v>19</v>
      </c>
      <c r="I50" s="1" t="s">
        <v>262</v>
      </c>
      <c r="J50" s="1" t="s">
        <v>263</v>
      </c>
      <c r="K50" s="1" t="s">
        <v>264</v>
      </c>
      <c r="L50" s="3" t="str">
        <f t="shared" si="0"/>
        <v>Outstanding</v>
      </c>
      <c r="M50" s="11" t="s">
        <v>19</v>
      </c>
    </row>
    <row r="51" spans="1:13" ht="60" customHeight="1" x14ac:dyDescent="0.35">
      <c r="A51" s="9" t="s">
        <v>265</v>
      </c>
      <c r="B51" s="1" t="s">
        <v>266</v>
      </c>
      <c r="C51" s="2" t="s">
        <v>25</v>
      </c>
      <c r="D51" s="3" t="s">
        <v>16</v>
      </c>
      <c r="E51" s="3" t="s">
        <v>17</v>
      </c>
      <c r="F51" s="3" t="s">
        <v>18</v>
      </c>
      <c r="G51" s="3" t="s">
        <v>19</v>
      </c>
      <c r="H51" s="4" t="s">
        <v>19</v>
      </c>
      <c r="I51" s="1" t="s">
        <v>267</v>
      </c>
      <c r="J51" s="1" t="s">
        <v>268</v>
      </c>
      <c r="K51" s="1" t="s">
        <v>269</v>
      </c>
      <c r="L51" s="3" t="str">
        <f t="shared" si="0"/>
        <v>Outstanding</v>
      </c>
      <c r="M51" s="11" t="s">
        <v>19</v>
      </c>
    </row>
    <row r="52" spans="1:13" ht="60" customHeight="1" x14ac:dyDescent="0.35">
      <c r="A52" s="9" t="s">
        <v>270</v>
      </c>
      <c r="B52" s="1" t="s">
        <v>271</v>
      </c>
      <c r="C52" s="2" t="s">
        <v>25</v>
      </c>
      <c r="D52" s="3" t="s">
        <v>16</v>
      </c>
      <c r="E52" s="3" t="s">
        <v>17</v>
      </c>
      <c r="F52" s="3" t="s">
        <v>18</v>
      </c>
      <c r="G52" s="3" t="s">
        <v>19</v>
      </c>
      <c r="H52" s="4" t="s">
        <v>19</v>
      </c>
      <c r="I52" s="1" t="s">
        <v>272</v>
      </c>
      <c r="J52" s="1" t="s">
        <v>273</v>
      </c>
      <c r="K52" s="1" t="s">
        <v>274</v>
      </c>
      <c r="L52" s="3" t="str">
        <f t="shared" si="0"/>
        <v>Outstanding</v>
      </c>
      <c r="M52" s="11" t="s">
        <v>19</v>
      </c>
    </row>
    <row r="53" spans="1:13" ht="60" customHeight="1" x14ac:dyDescent="0.35">
      <c r="A53" s="9" t="s">
        <v>275</v>
      </c>
      <c r="B53" s="1" t="s">
        <v>276</v>
      </c>
      <c r="C53" s="2" t="s">
        <v>25</v>
      </c>
      <c r="D53" s="3" t="s">
        <v>16</v>
      </c>
      <c r="E53" s="3" t="s">
        <v>17</v>
      </c>
      <c r="F53" s="3" t="s">
        <v>18</v>
      </c>
      <c r="G53" s="3" t="s">
        <v>19</v>
      </c>
      <c r="H53" s="4" t="s">
        <v>19</v>
      </c>
      <c r="I53" s="1" t="s">
        <v>277</v>
      </c>
      <c r="J53" s="1" t="s">
        <v>278</v>
      </c>
      <c r="K53" s="1" t="s">
        <v>279</v>
      </c>
      <c r="L53" s="3" t="str">
        <f t="shared" si="0"/>
        <v>Outstanding</v>
      </c>
      <c r="M53" s="11" t="s">
        <v>19</v>
      </c>
    </row>
    <row r="54" spans="1:13" ht="60" customHeight="1" x14ac:dyDescent="0.35">
      <c r="A54" s="9" t="s">
        <v>280</v>
      </c>
      <c r="B54" s="1" t="s">
        <v>281</v>
      </c>
      <c r="C54" s="2" t="s">
        <v>25</v>
      </c>
      <c r="D54" s="3" t="s">
        <v>16</v>
      </c>
      <c r="E54" s="3" t="s">
        <v>17</v>
      </c>
      <c r="F54" s="3" t="s">
        <v>18</v>
      </c>
      <c r="G54" s="3" t="s">
        <v>19</v>
      </c>
      <c r="H54" s="4" t="s">
        <v>19</v>
      </c>
      <c r="I54" s="1" t="s">
        <v>282</v>
      </c>
      <c r="J54" s="1" t="s">
        <v>283</v>
      </c>
      <c r="K54" s="1" t="s">
        <v>284</v>
      </c>
      <c r="L54" s="3" t="str">
        <f t="shared" si="0"/>
        <v>Outstanding</v>
      </c>
      <c r="M54" s="11" t="s">
        <v>19</v>
      </c>
    </row>
    <row r="55" spans="1:13" ht="60" customHeight="1" x14ac:dyDescent="0.35">
      <c r="A55" s="9" t="s">
        <v>285</v>
      </c>
      <c r="B55" s="1" t="s">
        <v>286</v>
      </c>
      <c r="C55" s="2" t="s">
        <v>25</v>
      </c>
      <c r="D55" s="3" t="s">
        <v>16</v>
      </c>
      <c r="E55" s="3" t="s">
        <v>17</v>
      </c>
      <c r="F55" s="3" t="s">
        <v>18</v>
      </c>
      <c r="G55" s="3" t="s">
        <v>19</v>
      </c>
      <c r="H55" s="4" t="s">
        <v>19</v>
      </c>
      <c r="I55" s="1" t="s">
        <v>287</v>
      </c>
      <c r="J55" s="1" t="s">
        <v>288</v>
      </c>
      <c r="K55" s="1" t="s">
        <v>289</v>
      </c>
      <c r="L55" s="3" t="str">
        <f t="shared" si="0"/>
        <v>Outstanding</v>
      </c>
      <c r="M55" s="11" t="s">
        <v>19</v>
      </c>
    </row>
    <row r="56" spans="1:13" ht="60" customHeight="1" x14ac:dyDescent="0.35">
      <c r="A56" s="9" t="s">
        <v>290</v>
      </c>
      <c r="B56" s="1" t="s">
        <v>291</v>
      </c>
      <c r="C56" s="2" t="s">
        <v>25</v>
      </c>
      <c r="D56" s="3" t="s">
        <v>16</v>
      </c>
      <c r="E56" s="3" t="s">
        <v>17</v>
      </c>
      <c r="F56" s="3" t="s">
        <v>18</v>
      </c>
      <c r="G56" s="3" t="s">
        <v>19</v>
      </c>
      <c r="H56" s="4" t="s">
        <v>19</v>
      </c>
      <c r="I56" s="1" t="s">
        <v>292</v>
      </c>
      <c r="J56" s="1" t="s">
        <v>293</v>
      </c>
      <c r="K56" s="1" t="s">
        <v>294</v>
      </c>
      <c r="L56" s="3" t="str">
        <f t="shared" si="0"/>
        <v>Outstanding</v>
      </c>
      <c r="M56" s="11" t="s">
        <v>19</v>
      </c>
    </row>
    <row r="57" spans="1:13" ht="60" customHeight="1" x14ac:dyDescent="0.35">
      <c r="A57" s="9" t="s">
        <v>295</v>
      </c>
      <c r="B57" s="1" t="s">
        <v>296</v>
      </c>
      <c r="C57" s="2" t="s">
        <v>25</v>
      </c>
      <c r="D57" s="3" t="s">
        <v>16</v>
      </c>
      <c r="E57" s="3" t="s">
        <v>17</v>
      </c>
      <c r="F57" s="3" t="s">
        <v>18</v>
      </c>
      <c r="G57" s="3" t="s">
        <v>19</v>
      </c>
      <c r="H57" s="4" t="s">
        <v>19</v>
      </c>
      <c r="I57" s="1" t="s">
        <v>297</v>
      </c>
      <c r="J57" s="1" t="s">
        <v>298</v>
      </c>
      <c r="K57" s="1" t="s">
        <v>299</v>
      </c>
      <c r="L57" s="3" t="str">
        <f t="shared" si="0"/>
        <v>Outstanding</v>
      </c>
      <c r="M57" s="11" t="s">
        <v>19</v>
      </c>
    </row>
    <row r="58" spans="1:13" ht="60" customHeight="1" x14ac:dyDescent="0.35">
      <c r="A58" s="9" t="s">
        <v>300</v>
      </c>
      <c r="B58" s="1" t="s">
        <v>301</v>
      </c>
      <c r="C58" s="2" t="s">
        <v>25</v>
      </c>
      <c r="D58" s="3" t="s">
        <v>16</v>
      </c>
      <c r="E58" s="3" t="s">
        <v>17</v>
      </c>
      <c r="F58" s="3" t="s">
        <v>18</v>
      </c>
      <c r="G58" s="3" t="s">
        <v>19</v>
      </c>
      <c r="H58" s="4" t="s">
        <v>19</v>
      </c>
      <c r="I58" s="1" t="s">
        <v>302</v>
      </c>
      <c r="J58" s="1" t="s">
        <v>303</v>
      </c>
      <c r="K58" s="1" t="s">
        <v>304</v>
      </c>
      <c r="L58" s="3" t="str">
        <f t="shared" si="0"/>
        <v>Outstanding</v>
      </c>
      <c r="M58" s="11" t="s">
        <v>19</v>
      </c>
    </row>
    <row r="59" spans="1:13" ht="60" customHeight="1" x14ac:dyDescent="0.35">
      <c r="A59" s="9" t="s">
        <v>305</v>
      </c>
      <c r="B59" s="1" t="s">
        <v>306</v>
      </c>
      <c r="C59" s="2" t="s">
        <v>25</v>
      </c>
      <c r="D59" s="3" t="s">
        <v>16</v>
      </c>
      <c r="E59" s="3" t="s">
        <v>17</v>
      </c>
      <c r="F59" s="3" t="s">
        <v>18</v>
      </c>
      <c r="G59" s="3" t="s">
        <v>19</v>
      </c>
      <c r="H59" s="4" t="s">
        <v>19</v>
      </c>
      <c r="I59" s="1" t="s">
        <v>307</v>
      </c>
      <c r="J59" s="1" t="s">
        <v>308</v>
      </c>
      <c r="K59" s="1" t="s">
        <v>309</v>
      </c>
      <c r="L59" s="3" t="str">
        <f t="shared" si="0"/>
        <v>Outstanding</v>
      </c>
      <c r="M59" s="11" t="s">
        <v>19</v>
      </c>
    </row>
    <row r="60" spans="1:13" ht="60" customHeight="1" x14ac:dyDescent="0.35">
      <c r="A60" s="9" t="s">
        <v>310</v>
      </c>
      <c r="B60" s="1" t="s">
        <v>311</v>
      </c>
      <c r="C60" s="2" t="s">
        <v>25</v>
      </c>
      <c r="D60" s="3" t="s">
        <v>16</v>
      </c>
      <c r="E60" s="3" t="s">
        <v>17</v>
      </c>
      <c r="F60" s="3" t="s">
        <v>18</v>
      </c>
      <c r="G60" s="3" t="s">
        <v>19</v>
      </c>
      <c r="H60" s="4" t="s">
        <v>19</v>
      </c>
      <c r="I60" s="1" t="s">
        <v>312</v>
      </c>
      <c r="J60" s="1" t="s">
        <v>313</v>
      </c>
      <c r="K60" s="1" t="s">
        <v>314</v>
      </c>
      <c r="L60" s="3" t="str">
        <f t="shared" si="0"/>
        <v>Outstanding</v>
      </c>
      <c r="M60" s="11" t="s">
        <v>19</v>
      </c>
    </row>
    <row r="61" spans="1:13" ht="60" customHeight="1" x14ac:dyDescent="0.35">
      <c r="A61" s="9" t="s">
        <v>315</v>
      </c>
      <c r="B61" s="1" t="s">
        <v>316</v>
      </c>
      <c r="C61" s="2" t="s">
        <v>25</v>
      </c>
      <c r="D61" s="3" t="s">
        <v>16</v>
      </c>
      <c r="E61" s="3" t="s">
        <v>17</v>
      </c>
      <c r="F61" s="3" t="s">
        <v>18</v>
      </c>
      <c r="G61" s="3" t="s">
        <v>19</v>
      </c>
      <c r="H61" s="4" t="s">
        <v>19</v>
      </c>
      <c r="I61" s="1" t="s">
        <v>317</v>
      </c>
      <c r="J61" s="1" t="s">
        <v>318</v>
      </c>
      <c r="K61" s="1" t="s">
        <v>319</v>
      </c>
      <c r="L61" s="3" t="str">
        <f t="shared" si="0"/>
        <v>Outstanding</v>
      </c>
      <c r="M61" s="11" t="s">
        <v>19</v>
      </c>
    </row>
    <row r="62" spans="1:13" ht="60" customHeight="1" x14ac:dyDescent="0.35">
      <c r="A62" s="9" t="s">
        <v>320</v>
      </c>
      <c r="B62" s="1" t="s">
        <v>321</v>
      </c>
      <c r="C62" s="2" t="s">
        <v>25</v>
      </c>
      <c r="D62" s="3" t="s">
        <v>16</v>
      </c>
      <c r="E62" s="3" t="s">
        <v>17</v>
      </c>
      <c r="F62" s="3" t="s">
        <v>18</v>
      </c>
      <c r="G62" s="3" t="s">
        <v>19</v>
      </c>
      <c r="H62" s="4" t="s">
        <v>19</v>
      </c>
      <c r="I62" s="1" t="s">
        <v>322</v>
      </c>
      <c r="J62" s="1" t="s">
        <v>323</v>
      </c>
      <c r="K62" s="1" t="s">
        <v>324</v>
      </c>
      <c r="L62" s="3" t="str">
        <f t="shared" si="0"/>
        <v>Outstanding</v>
      </c>
      <c r="M62" s="11" t="s">
        <v>19</v>
      </c>
    </row>
    <row r="63" spans="1:13" ht="60" customHeight="1" x14ac:dyDescent="0.35">
      <c r="A63" s="9" t="s">
        <v>325</v>
      </c>
      <c r="B63" s="1" t="s">
        <v>326</v>
      </c>
      <c r="C63" s="2" t="s">
        <v>25</v>
      </c>
      <c r="D63" s="3" t="s">
        <v>16</v>
      </c>
      <c r="E63" s="3" t="s">
        <v>17</v>
      </c>
      <c r="F63" s="3" t="s">
        <v>18</v>
      </c>
      <c r="G63" s="3" t="s">
        <v>19</v>
      </c>
      <c r="H63" s="4" t="s">
        <v>19</v>
      </c>
      <c r="I63" s="1" t="s">
        <v>327</v>
      </c>
      <c r="J63" s="1" t="s">
        <v>328</v>
      </c>
      <c r="K63" s="1" t="s">
        <v>329</v>
      </c>
      <c r="L63" s="3" t="str">
        <f t="shared" si="0"/>
        <v>Outstanding</v>
      </c>
      <c r="M63" s="11" t="s">
        <v>19</v>
      </c>
    </row>
    <row r="64" spans="1:13" ht="60" customHeight="1" x14ac:dyDescent="0.35">
      <c r="A64" s="9" t="s">
        <v>330</v>
      </c>
      <c r="B64" s="1" t="s">
        <v>331</v>
      </c>
      <c r="C64" s="2" t="s">
        <v>146</v>
      </c>
      <c r="D64" s="3" t="s">
        <v>16</v>
      </c>
      <c r="E64" s="3" t="s">
        <v>17</v>
      </c>
      <c r="F64" s="3" t="s">
        <v>18</v>
      </c>
      <c r="G64" s="3" t="s">
        <v>19</v>
      </c>
      <c r="H64" s="4" t="s">
        <v>19</v>
      </c>
      <c r="I64" s="1" t="s">
        <v>332</v>
      </c>
      <c r="J64" s="1" t="s">
        <v>333</v>
      </c>
      <c r="K64" s="1" t="s">
        <v>334</v>
      </c>
      <c r="L64" s="3" t="str">
        <f t="shared" si="0"/>
        <v>Outstanding</v>
      </c>
      <c r="M64" s="11" t="s">
        <v>19</v>
      </c>
    </row>
    <row r="65" spans="1:13" ht="60" customHeight="1" x14ac:dyDescent="0.35">
      <c r="A65" s="9" t="s">
        <v>335</v>
      </c>
      <c r="B65" s="1" t="s">
        <v>336</v>
      </c>
      <c r="C65" s="2" t="s">
        <v>146</v>
      </c>
      <c r="D65" s="3" t="s">
        <v>16</v>
      </c>
      <c r="E65" s="3" t="s">
        <v>17</v>
      </c>
      <c r="F65" s="3" t="s">
        <v>18</v>
      </c>
      <c r="G65" s="3" t="s">
        <v>19</v>
      </c>
      <c r="H65" s="4" t="s">
        <v>19</v>
      </c>
      <c r="I65" s="1" t="s">
        <v>337</v>
      </c>
      <c r="J65" s="1" t="s">
        <v>338</v>
      </c>
      <c r="K65" s="1" t="s">
        <v>339</v>
      </c>
      <c r="L65" s="3" t="str">
        <f t="shared" si="0"/>
        <v>Outstanding</v>
      </c>
      <c r="M65" s="11" t="s">
        <v>19</v>
      </c>
    </row>
    <row r="66" spans="1:13" ht="60" customHeight="1" x14ac:dyDescent="0.35">
      <c r="A66" s="9" t="s">
        <v>340</v>
      </c>
      <c r="B66" s="1" t="s">
        <v>341</v>
      </c>
      <c r="C66" s="2" t="s">
        <v>146</v>
      </c>
      <c r="D66" s="3" t="s">
        <v>16</v>
      </c>
      <c r="E66" s="3" t="s">
        <v>17</v>
      </c>
      <c r="F66" s="3" t="s">
        <v>18</v>
      </c>
      <c r="G66" s="3" t="s">
        <v>19</v>
      </c>
      <c r="H66" s="4" t="s">
        <v>19</v>
      </c>
      <c r="I66" s="1" t="s">
        <v>342</v>
      </c>
      <c r="J66" s="1" t="s">
        <v>343</v>
      </c>
      <c r="K66" s="1" t="s">
        <v>344</v>
      </c>
      <c r="L66" s="3" t="str">
        <f t="shared" si="0"/>
        <v>Outstanding</v>
      </c>
      <c r="M66" s="11" t="s">
        <v>19</v>
      </c>
    </row>
    <row r="67" spans="1:13" ht="60" customHeight="1" x14ac:dyDescent="0.35">
      <c r="A67" s="9" t="s">
        <v>345</v>
      </c>
      <c r="B67" s="1" t="s">
        <v>346</v>
      </c>
      <c r="C67" s="2" t="s">
        <v>146</v>
      </c>
      <c r="D67" s="3" t="s">
        <v>16</v>
      </c>
      <c r="E67" s="3" t="s">
        <v>17</v>
      </c>
      <c r="F67" s="3" t="s">
        <v>18</v>
      </c>
      <c r="G67" s="3" t="s">
        <v>19</v>
      </c>
      <c r="H67" s="4" t="s">
        <v>19</v>
      </c>
      <c r="I67" s="1" t="s">
        <v>347</v>
      </c>
      <c r="J67" s="1" t="s">
        <v>348</v>
      </c>
      <c r="K67" s="1" t="s">
        <v>349</v>
      </c>
      <c r="L67" s="3" t="str">
        <f t="shared" si="0"/>
        <v>Outstanding</v>
      </c>
      <c r="M67" s="11" t="s">
        <v>19</v>
      </c>
    </row>
    <row r="68" spans="1:13" ht="60" customHeight="1" x14ac:dyDescent="0.35">
      <c r="A68" s="9" t="s">
        <v>350</v>
      </c>
      <c r="B68" s="1" t="s">
        <v>351</v>
      </c>
      <c r="C68" s="2" t="s">
        <v>25</v>
      </c>
      <c r="D68" s="3" t="s">
        <v>16</v>
      </c>
      <c r="E68" s="3" t="s">
        <v>17</v>
      </c>
      <c r="F68" s="3" t="s">
        <v>18</v>
      </c>
      <c r="G68" s="3" t="s">
        <v>19</v>
      </c>
      <c r="H68" s="4" t="s">
        <v>19</v>
      </c>
      <c r="I68" s="1" t="s">
        <v>352</v>
      </c>
      <c r="J68" s="1" t="s">
        <v>353</v>
      </c>
      <c r="K68" s="1" t="s">
        <v>354</v>
      </c>
      <c r="L68" s="3" t="str">
        <f t="shared" si="0"/>
        <v>Outstanding</v>
      </c>
      <c r="M68" s="11" t="s">
        <v>19</v>
      </c>
    </row>
    <row r="69" spans="1:13" ht="60" customHeight="1" x14ac:dyDescent="0.35">
      <c r="A69" s="9" t="s">
        <v>355</v>
      </c>
      <c r="B69" s="1" t="s">
        <v>356</v>
      </c>
      <c r="C69" s="2" t="s">
        <v>25</v>
      </c>
      <c r="D69" s="3" t="s">
        <v>16</v>
      </c>
      <c r="E69" s="3" t="s">
        <v>17</v>
      </c>
      <c r="F69" s="3" t="s">
        <v>18</v>
      </c>
      <c r="G69" s="3" t="s">
        <v>19</v>
      </c>
      <c r="H69" s="4" t="s">
        <v>19</v>
      </c>
      <c r="I69" s="1" t="s">
        <v>357</v>
      </c>
      <c r="J69" s="1" t="s">
        <v>358</v>
      </c>
      <c r="K69" s="1" t="s">
        <v>359</v>
      </c>
      <c r="L69" s="3" t="str">
        <f t="shared" si="0"/>
        <v>Outstanding</v>
      </c>
      <c r="M69" s="11" t="s">
        <v>19</v>
      </c>
    </row>
    <row r="70" spans="1:13" ht="60" customHeight="1" x14ac:dyDescent="0.35">
      <c r="A70" s="9" t="s">
        <v>360</v>
      </c>
      <c r="B70" s="1" t="s">
        <v>361</v>
      </c>
      <c r="C70" s="2" t="s">
        <v>25</v>
      </c>
      <c r="D70" s="3" t="s">
        <v>16</v>
      </c>
      <c r="E70" s="3" t="s">
        <v>17</v>
      </c>
      <c r="F70" s="3" t="s">
        <v>18</v>
      </c>
      <c r="G70" s="3" t="s">
        <v>19</v>
      </c>
      <c r="H70" s="4" t="s">
        <v>19</v>
      </c>
      <c r="I70" s="1" t="s">
        <v>362</v>
      </c>
      <c r="J70" s="1" t="s">
        <v>363</v>
      </c>
      <c r="K70" s="1" t="s">
        <v>364</v>
      </c>
      <c r="L70" s="3" t="str">
        <f t="shared" si="0"/>
        <v>Outstanding</v>
      </c>
      <c r="M70" s="11" t="s">
        <v>19</v>
      </c>
    </row>
    <row r="71" spans="1:13" ht="60" customHeight="1" x14ac:dyDescent="0.35">
      <c r="A71" s="9" t="s">
        <v>365</v>
      </c>
      <c r="B71" s="1" t="s">
        <v>366</v>
      </c>
      <c r="C71" s="2" t="s">
        <v>25</v>
      </c>
      <c r="D71" s="3" t="s">
        <v>16</v>
      </c>
      <c r="E71" s="3" t="s">
        <v>17</v>
      </c>
      <c r="F71" s="3" t="s">
        <v>18</v>
      </c>
      <c r="G71" s="3" t="s">
        <v>19</v>
      </c>
      <c r="H71" s="4" t="s">
        <v>19</v>
      </c>
      <c r="I71" s="1" t="s">
        <v>367</v>
      </c>
      <c r="J71" s="1" t="s">
        <v>368</v>
      </c>
      <c r="K71" s="1" t="s">
        <v>369</v>
      </c>
      <c r="L71" s="3" t="str">
        <f t="shared" si="0"/>
        <v>Outstanding</v>
      </c>
      <c r="M71" s="11" t="s">
        <v>19</v>
      </c>
    </row>
    <row r="72" spans="1:13" ht="60" customHeight="1" x14ac:dyDescent="0.35">
      <c r="A72" s="9" t="s">
        <v>370</v>
      </c>
      <c r="B72" s="1" t="s">
        <v>371</v>
      </c>
      <c r="C72" s="2" t="s">
        <v>25</v>
      </c>
      <c r="D72" s="3" t="s">
        <v>16</v>
      </c>
      <c r="E72" s="3" t="s">
        <v>17</v>
      </c>
      <c r="F72" s="3" t="s">
        <v>18</v>
      </c>
      <c r="G72" s="3" t="s">
        <v>19</v>
      </c>
      <c r="H72" s="4" t="s">
        <v>19</v>
      </c>
      <c r="I72" s="1" t="s">
        <v>372</v>
      </c>
      <c r="J72" s="1" t="s">
        <v>373</v>
      </c>
      <c r="K72" s="1" t="s">
        <v>374</v>
      </c>
      <c r="L72" s="3" t="str">
        <f t="shared" si="0"/>
        <v>Outstanding</v>
      </c>
      <c r="M72" s="11" t="s">
        <v>19</v>
      </c>
    </row>
    <row r="73" spans="1:13" ht="60" customHeight="1" x14ac:dyDescent="0.35">
      <c r="A73" s="9" t="s">
        <v>375</v>
      </c>
      <c r="B73" s="1" t="s">
        <v>376</v>
      </c>
      <c r="C73" s="2" t="s">
        <v>25</v>
      </c>
      <c r="D73" s="3" t="s">
        <v>16</v>
      </c>
      <c r="E73" s="3" t="s">
        <v>17</v>
      </c>
      <c r="F73" s="3" t="s">
        <v>18</v>
      </c>
      <c r="G73" s="3" t="s">
        <v>19</v>
      </c>
      <c r="H73" s="4" t="s">
        <v>19</v>
      </c>
      <c r="I73" s="1" t="s">
        <v>377</v>
      </c>
      <c r="J73" s="1" t="s">
        <v>378</v>
      </c>
      <c r="K73" s="1" t="s">
        <v>379</v>
      </c>
      <c r="L73" s="3" t="str">
        <f t="shared" si="0"/>
        <v>Outstanding</v>
      </c>
      <c r="M73" s="11" t="s">
        <v>19</v>
      </c>
    </row>
    <row r="74" spans="1:13" ht="60" customHeight="1" x14ac:dyDescent="0.35">
      <c r="A74" s="9" t="s">
        <v>380</v>
      </c>
      <c r="B74" s="1" t="s">
        <v>381</v>
      </c>
      <c r="C74" s="2" t="s">
        <v>25</v>
      </c>
      <c r="D74" s="3" t="s">
        <v>16</v>
      </c>
      <c r="E74" s="3" t="s">
        <v>17</v>
      </c>
      <c r="F74" s="3" t="s">
        <v>18</v>
      </c>
      <c r="G74" s="3" t="s">
        <v>19</v>
      </c>
      <c r="H74" s="4" t="s">
        <v>19</v>
      </c>
      <c r="I74" s="1" t="s">
        <v>382</v>
      </c>
      <c r="J74" s="1" t="s">
        <v>383</v>
      </c>
      <c r="K74" s="1" t="s">
        <v>384</v>
      </c>
      <c r="L74" s="3" t="str">
        <f t="shared" si="0"/>
        <v>Outstanding</v>
      </c>
      <c r="M74" s="11" t="s">
        <v>19</v>
      </c>
    </row>
    <row r="75" spans="1:13" ht="60" customHeight="1" x14ac:dyDescent="0.35">
      <c r="A75" s="9" t="s">
        <v>385</v>
      </c>
      <c r="B75" s="1" t="s">
        <v>386</v>
      </c>
      <c r="C75" s="2" t="s">
        <v>25</v>
      </c>
      <c r="D75" s="3" t="s">
        <v>16</v>
      </c>
      <c r="E75" s="3" t="s">
        <v>17</v>
      </c>
      <c r="F75" s="3" t="s">
        <v>18</v>
      </c>
      <c r="G75" s="3" t="s">
        <v>19</v>
      </c>
      <c r="H75" s="4" t="s">
        <v>19</v>
      </c>
      <c r="I75" s="1" t="s">
        <v>387</v>
      </c>
      <c r="J75" s="1" t="s">
        <v>388</v>
      </c>
      <c r="K75" s="1" t="s">
        <v>389</v>
      </c>
      <c r="L75" s="3" t="str">
        <f t="shared" si="0"/>
        <v>Outstanding</v>
      </c>
      <c r="M75" s="11" t="s">
        <v>19</v>
      </c>
    </row>
    <row r="76" spans="1:13" ht="60" customHeight="1" x14ac:dyDescent="0.35">
      <c r="A76" s="9" t="s">
        <v>390</v>
      </c>
      <c r="B76" s="1" t="s">
        <v>391</v>
      </c>
      <c r="C76" s="2" t="s">
        <v>25</v>
      </c>
      <c r="D76" s="3" t="s">
        <v>16</v>
      </c>
      <c r="E76" s="3" t="s">
        <v>17</v>
      </c>
      <c r="F76" s="3" t="s">
        <v>18</v>
      </c>
      <c r="G76" s="3" t="s">
        <v>19</v>
      </c>
      <c r="H76" s="4" t="s">
        <v>19</v>
      </c>
      <c r="I76" s="1" t="s">
        <v>392</v>
      </c>
      <c r="J76" s="1" t="s">
        <v>393</v>
      </c>
      <c r="K76" s="1" t="s">
        <v>394</v>
      </c>
      <c r="L76" s="3" t="str">
        <f t="shared" si="0"/>
        <v>Outstanding</v>
      </c>
      <c r="M76" s="11" t="s">
        <v>19</v>
      </c>
    </row>
    <row r="77" spans="1:13" ht="60" customHeight="1" x14ac:dyDescent="0.35">
      <c r="A77" s="9" t="s">
        <v>395</v>
      </c>
      <c r="B77" s="1" t="s">
        <v>396</v>
      </c>
      <c r="C77" s="2" t="s">
        <v>25</v>
      </c>
      <c r="D77" s="3" t="s">
        <v>16</v>
      </c>
      <c r="E77" s="3" t="s">
        <v>17</v>
      </c>
      <c r="F77" s="3" t="s">
        <v>18</v>
      </c>
      <c r="G77" s="3" t="s">
        <v>19</v>
      </c>
      <c r="H77" s="4" t="s">
        <v>19</v>
      </c>
      <c r="I77" s="1" t="s">
        <v>397</v>
      </c>
      <c r="J77" s="1" t="s">
        <v>398</v>
      </c>
      <c r="K77" s="1" t="s">
        <v>399</v>
      </c>
      <c r="L77" s="3" t="str">
        <f t="shared" si="0"/>
        <v>Outstanding</v>
      </c>
      <c r="M77" s="11" t="s">
        <v>19</v>
      </c>
    </row>
    <row r="78" spans="1:13" ht="60" customHeight="1" x14ac:dyDescent="0.35">
      <c r="A78" s="9" t="s">
        <v>400</v>
      </c>
      <c r="B78" s="1" t="s">
        <v>401</v>
      </c>
      <c r="C78" s="2" t="s">
        <v>25</v>
      </c>
      <c r="D78" s="3" t="s">
        <v>16</v>
      </c>
      <c r="E78" s="3" t="s">
        <v>17</v>
      </c>
      <c r="F78" s="3" t="s">
        <v>18</v>
      </c>
      <c r="G78" s="3" t="s">
        <v>19</v>
      </c>
      <c r="H78" s="4" t="s">
        <v>19</v>
      </c>
      <c r="I78" s="1" t="s">
        <v>402</v>
      </c>
      <c r="J78" s="1" t="s">
        <v>403</v>
      </c>
      <c r="K78" s="1" t="s">
        <v>404</v>
      </c>
      <c r="L78" s="3" t="str">
        <f t="shared" si="0"/>
        <v>Outstanding</v>
      </c>
      <c r="M78" s="11" t="s">
        <v>19</v>
      </c>
    </row>
    <row r="79" spans="1:13" ht="60" customHeight="1" x14ac:dyDescent="0.35">
      <c r="A79" s="9" t="s">
        <v>405</v>
      </c>
      <c r="B79" s="1" t="s">
        <v>406</v>
      </c>
      <c r="C79" s="2" t="s">
        <v>25</v>
      </c>
      <c r="D79" s="3" t="s">
        <v>16</v>
      </c>
      <c r="E79" s="3" t="s">
        <v>17</v>
      </c>
      <c r="F79" s="3" t="s">
        <v>18</v>
      </c>
      <c r="G79" s="3" t="s">
        <v>19</v>
      </c>
      <c r="H79" s="4" t="s">
        <v>19</v>
      </c>
      <c r="I79" s="1" t="s">
        <v>407</v>
      </c>
      <c r="J79" s="1" t="s">
        <v>408</v>
      </c>
      <c r="K79" s="1" t="s">
        <v>409</v>
      </c>
      <c r="L79" s="3" t="str">
        <f t="shared" si="0"/>
        <v>Outstanding</v>
      </c>
      <c r="M79" s="11" t="s">
        <v>19</v>
      </c>
    </row>
    <row r="80" spans="1:13" ht="60" customHeight="1" x14ac:dyDescent="0.35">
      <c r="A80" s="9" t="s">
        <v>410</v>
      </c>
      <c r="B80" s="1" t="s">
        <v>411</v>
      </c>
      <c r="C80" s="2" t="s">
        <v>25</v>
      </c>
      <c r="D80" s="3" t="s">
        <v>16</v>
      </c>
      <c r="E80" s="3" t="s">
        <v>17</v>
      </c>
      <c r="F80" s="3" t="s">
        <v>18</v>
      </c>
      <c r="G80" s="3" t="s">
        <v>19</v>
      </c>
      <c r="H80" s="4" t="s">
        <v>19</v>
      </c>
      <c r="I80" s="1" t="s">
        <v>412</v>
      </c>
      <c r="J80" s="1" t="s">
        <v>413</v>
      </c>
      <c r="K80" s="1" t="s">
        <v>414</v>
      </c>
      <c r="L80" s="3" t="str">
        <f t="shared" si="0"/>
        <v>Outstanding</v>
      </c>
      <c r="M80" s="11" t="s">
        <v>19</v>
      </c>
    </row>
    <row r="81" spans="1:13" ht="60" customHeight="1" x14ac:dyDescent="0.35">
      <c r="A81" s="9" t="s">
        <v>415</v>
      </c>
      <c r="B81" s="1" t="s">
        <v>416</v>
      </c>
      <c r="C81" s="2" t="s">
        <v>25</v>
      </c>
      <c r="D81" s="3" t="s">
        <v>16</v>
      </c>
      <c r="E81" s="3" t="s">
        <v>17</v>
      </c>
      <c r="F81" s="3" t="s">
        <v>18</v>
      </c>
      <c r="G81" s="3" t="s">
        <v>19</v>
      </c>
      <c r="H81" s="4" t="s">
        <v>19</v>
      </c>
      <c r="I81" s="1" t="s">
        <v>417</v>
      </c>
      <c r="J81" s="1" t="s">
        <v>418</v>
      </c>
      <c r="K81" s="1" t="s">
        <v>419</v>
      </c>
      <c r="L81" s="3" t="str">
        <f t="shared" si="0"/>
        <v>Outstanding</v>
      </c>
      <c r="M81" s="11" t="s">
        <v>19</v>
      </c>
    </row>
    <row r="82" spans="1:13" ht="60" customHeight="1" x14ac:dyDescent="0.35">
      <c r="A82" s="9" t="s">
        <v>420</v>
      </c>
      <c r="B82" s="1" t="s">
        <v>421</v>
      </c>
      <c r="C82" s="2" t="s">
        <v>25</v>
      </c>
      <c r="D82" s="3" t="s">
        <v>16</v>
      </c>
      <c r="E82" s="3" t="s">
        <v>17</v>
      </c>
      <c r="F82" s="3" t="s">
        <v>18</v>
      </c>
      <c r="G82" s="3" t="s">
        <v>19</v>
      </c>
      <c r="H82" s="4" t="s">
        <v>19</v>
      </c>
      <c r="I82" s="1" t="s">
        <v>422</v>
      </c>
      <c r="J82" s="1" t="s">
        <v>423</v>
      </c>
      <c r="K82" s="1" t="s">
        <v>424</v>
      </c>
      <c r="L82" s="3" t="str">
        <f t="shared" si="0"/>
        <v>Outstanding</v>
      </c>
      <c r="M82" s="11" t="s">
        <v>19</v>
      </c>
    </row>
    <row r="83" spans="1:13" ht="60" customHeight="1" x14ac:dyDescent="0.35">
      <c r="A83" s="9" t="s">
        <v>425</v>
      </c>
      <c r="B83" s="1" t="s">
        <v>426</v>
      </c>
      <c r="C83" s="2" t="s">
        <v>25</v>
      </c>
      <c r="D83" s="3" t="s">
        <v>16</v>
      </c>
      <c r="E83" s="3" t="s">
        <v>17</v>
      </c>
      <c r="F83" s="3" t="s">
        <v>18</v>
      </c>
      <c r="G83" s="3" t="s">
        <v>19</v>
      </c>
      <c r="H83" s="4" t="s">
        <v>19</v>
      </c>
      <c r="I83" s="1" t="s">
        <v>427</v>
      </c>
      <c r="J83" s="1" t="s">
        <v>428</v>
      </c>
      <c r="K83" s="1" t="s">
        <v>429</v>
      </c>
      <c r="L83" s="3" t="str">
        <f t="shared" si="0"/>
        <v>Outstanding</v>
      </c>
      <c r="M83" s="11" t="s">
        <v>19</v>
      </c>
    </row>
    <row r="84" spans="1:13" ht="60" customHeight="1" x14ac:dyDescent="0.35">
      <c r="A84" s="9" t="s">
        <v>430</v>
      </c>
      <c r="B84" s="1" t="s">
        <v>431</v>
      </c>
      <c r="C84" s="2" t="s">
        <v>25</v>
      </c>
      <c r="D84" s="3" t="s">
        <v>16</v>
      </c>
      <c r="E84" s="3" t="s">
        <v>17</v>
      </c>
      <c r="F84" s="3" t="s">
        <v>18</v>
      </c>
      <c r="G84" s="3" t="s">
        <v>19</v>
      </c>
      <c r="H84" s="4" t="s">
        <v>19</v>
      </c>
      <c r="I84" s="1" t="s">
        <v>432</v>
      </c>
      <c r="J84" s="1" t="s">
        <v>433</v>
      </c>
      <c r="K84" s="1" t="s">
        <v>434</v>
      </c>
      <c r="L84" s="3" t="str">
        <f t="shared" si="0"/>
        <v>Outstanding</v>
      </c>
      <c r="M84" s="11" t="s">
        <v>19</v>
      </c>
    </row>
    <row r="85" spans="1:13" ht="60" customHeight="1" x14ac:dyDescent="0.35">
      <c r="A85" s="10" t="s">
        <v>435</v>
      </c>
      <c r="B85" s="5" t="s">
        <v>436</v>
      </c>
      <c r="C85" s="6" t="s">
        <v>25</v>
      </c>
      <c r="D85" s="7" t="s">
        <v>16</v>
      </c>
      <c r="E85" s="7" t="s">
        <v>17</v>
      </c>
      <c r="F85" s="7" t="s">
        <v>18</v>
      </c>
      <c r="G85" s="7" t="s">
        <v>19</v>
      </c>
      <c r="H85" s="8" t="s">
        <v>19</v>
      </c>
      <c r="I85" s="5" t="s">
        <v>437</v>
      </c>
      <c r="J85" s="5" t="s">
        <v>438</v>
      </c>
      <c r="K85" s="5" t="s">
        <v>439</v>
      </c>
      <c r="L85" s="7" t="str">
        <f t="shared" si="0"/>
        <v>Outstanding</v>
      </c>
      <c r="M85" s="12" t="s">
        <v>19</v>
      </c>
    </row>
    <row r="89" spans="1:13" ht="32" customHeight="1" x14ac:dyDescent="0.35">
      <c r="A89" s="288" t="s">
        <v>440</v>
      </c>
      <c r="B89" s="288"/>
      <c r="C89" s="288"/>
      <c r="D89" s="288"/>
    </row>
  </sheetData>
  <mergeCells count="1">
    <mergeCell ref="A89:D89"/>
  </mergeCells>
  <conditionalFormatting sqref="C2:C8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8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8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8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85" xr:uid="{00000000-0002-0000-0200-000000000000}">
      <formula1>"Must,Should,Could,Won't,Unassigned"</formula1>
    </dataValidation>
    <dataValidation type="list" showErrorMessage="1" errorTitle="Invalid Value" error="Please select a value from the list: Low, Medium, High, Unassessed." sqref="E2:E85" xr:uid="{00000000-0002-0000-0200-000001000000}">
      <formula1>"Low,Medium,High,Unassessed"</formula1>
    </dataValidation>
    <dataValidation type="list" showErrorMessage="1" errorTitle="Invalid Value" error="Please select a value from the list: Phase1, Phase2, Phase3, Phase4, Phase5, Pending." sqref="F2:F8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5" xr:uid="{00000000-0002-0000-0200-000003000000}">
      <formula1>"Implemented,Testing,Failed,Compensated,Risk Accepted,N/A"</formula1>
    </dataValidation>
  </dataValidations>
  <hyperlinks>
    <hyperlink ref="A8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589</v>
      </c>
      <c r="C2" s="305" t="s">
        <v>589</v>
      </c>
      <c r="D2" s="305" t="s">
        <v>589</v>
      </c>
      <c r="E2" s="305" t="s">
        <v>589</v>
      </c>
      <c r="F2" s="305" t="s">
        <v>589</v>
      </c>
      <c r="G2" s="305" t="s">
        <v>589</v>
      </c>
      <c r="H2" s="309" t="s">
        <v>590</v>
      </c>
      <c r="I2" s="309" t="s">
        <v>590</v>
      </c>
      <c r="J2" s="309" t="s">
        <v>590</v>
      </c>
      <c r="K2" s="309" t="s">
        <v>590</v>
      </c>
      <c r="L2" s="309" t="s">
        <v>590</v>
      </c>
      <c r="M2" s="308" t="s">
        <v>591</v>
      </c>
      <c r="N2" s="308" t="s">
        <v>591</v>
      </c>
      <c r="O2" s="310" t="s">
        <v>592</v>
      </c>
      <c r="P2" s="310" t="s">
        <v>592</v>
      </c>
      <c r="Q2" s="306" t="s">
        <v>11</v>
      </c>
      <c r="R2" s="306" t="s">
        <v>11</v>
      </c>
      <c r="S2" s="306" t="s">
        <v>11</v>
      </c>
      <c r="T2" s="307" t="s">
        <v>593</v>
      </c>
    </row>
    <row r="3" spans="2:20" ht="35" customHeight="1" x14ac:dyDescent="0.35">
      <c r="B3" s="70" t="s">
        <v>594</v>
      </c>
      <c r="C3" s="70" t="s">
        <v>595</v>
      </c>
      <c r="D3" s="70" t="s">
        <v>596</v>
      </c>
      <c r="E3" s="70" t="s">
        <v>597</v>
      </c>
      <c r="F3" s="70" t="s">
        <v>598</v>
      </c>
      <c r="G3" s="70" t="s">
        <v>9</v>
      </c>
      <c r="H3" s="71" t="s">
        <v>599</v>
      </c>
      <c r="I3" s="71" t="s">
        <v>600</v>
      </c>
      <c r="J3" s="71" t="s">
        <v>601</v>
      </c>
      <c r="K3" s="71" t="s">
        <v>602</v>
      </c>
      <c r="L3" s="71" t="s">
        <v>534</v>
      </c>
      <c r="M3" s="72" t="s">
        <v>603</v>
      </c>
      <c r="N3" s="72" t="s">
        <v>604</v>
      </c>
      <c r="O3" s="73" t="s">
        <v>605</v>
      </c>
      <c r="P3" s="73" t="s">
        <v>606</v>
      </c>
      <c r="Q3" s="74" t="s">
        <v>11</v>
      </c>
      <c r="R3" s="74" t="s">
        <v>607</v>
      </c>
      <c r="S3" s="74" t="s">
        <v>608</v>
      </c>
      <c r="T3" s="75" t="s">
        <v>609</v>
      </c>
    </row>
    <row r="4" spans="2:20" ht="60" customHeight="1" x14ac:dyDescent="0.35">
      <c r="B4" s="76" t="s">
        <v>610</v>
      </c>
      <c r="C4" s="76" t="s">
        <v>611</v>
      </c>
      <c r="D4" s="76" t="s">
        <v>612</v>
      </c>
      <c r="E4" s="76" t="s">
        <v>613</v>
      </c>
      <c r="F4" s="76" t="s">
        <v>614</v>
      </c>
      <c r="G4" s="76" t="s">
        <v>615</v>
      </c>
      <c r="H4" s="76" t="s">
        <v>616</v>
      </c>
      <c r="I4" s="76" t="s">
        <v>617</v>
      </c>
      <c r="J4" s="76" t="s">
        <v>618</v>
      </c>
      <c r="K4" s="76" t="s">
        <v>619</v>
      </c>
      <c r="L4" s="76" t="s">
        <v>620</v>
      </c>
      <c r="M4" s="76" t="s">
        <v>621</v>
      </c>
      <c r="N4" s="76" t="s">
        <v>622</v>
      </c>
      <c r="O4" s="76" t="s">
        <v>623</v>
      </c>
      <c r="P4" s="76" t="s">
        <v>624</v>
      </c>
      <c r="Q4" s="76" t="s">
        <v>625</v>
      </c>
      <c r="R4" s="76" t="s">
        <v>626</v>
      </c>
      <c r="S4" s="76" t="s">
        <v>627</v>
      </c>
      <c r="T4" s="76" t="s">
        <v>628</v>
      </c>
    </row>
    <row r="5" spans="2:20" ht="60" customHeight="1" x14ac:dyDescent="0.35">
      <c r="B5" s="38" t="s">
        <v>629</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630</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631</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632</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633</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634</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635</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636</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637</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638</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639</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640</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641</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642</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643</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644</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645</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646</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647</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648</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649</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650</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651</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652</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653</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654</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655</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656</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657</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658</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659</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660</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661</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662</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663</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664</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665</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666</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667</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668</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669</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670</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671</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672</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673</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674</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675</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676</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677</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678</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440</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679</v>
      </c>
      <c r="B1" s="104" t="s">
        <v>0</v>
      </c>
      <c r="C1" s="104" t="s">
        <v>680</v>
      </c>
      <c r="D1" s="104" t="s">
        <v>9</v>
      </c>
      <c r="E1" s="104" t="s">
        <v>681</v>
      </c>
      <c r="F1" s="104" t="s">
        <v>682</v>
      </c>
      <c r="G1" s="104" t="s">
        <v>683</v>
      </c>
      <c r="H1" s="104" t="s">
        <v>684</v>
      </c>
      <c r="I1" s="104" t="s">
        <v>685</v>
      </c>
      <c r="J1" s="104" t="s">
        <v>686</v>
      </c>
      <c r="K1" s="104" t="s">
        <v>687</v>
      </c>
      <c r="L1" s="104" t="s">
        <v>688</v>
      </c>
      <c r="M1" s="104" t="s">
        <v>689</v>
      </c>
      <c r="N1" s="104" t="s">
        <v>690</v>
      </c>
      <c r="O1" s="104" t="s">
        <v>691</v>
      </c>
      <c r="P1" s="104" t="s">
        <v>692</v>
      </c>
      <c r="Q1" s="104" t="s">
        <v>693</v>
      </c>
      <c r="R1" s="104" t="s">
        <v>694</v>
      </c>
      <c r="S1" s="104" t="s">
        <v>695</v>
      </c>
      <c r="T1" s="104" t="s">
        <v>696</v>
      </c>
      <c r="U1" s="104" t="s">
        <v>697</v>
      </c>
      <c r="V1" s="104" t="s">
        <v>698</v>
      </c>
      <c r="W1" s="104" t="s">
        <v>699</v>
      </c>
      <c r="X1" s="104" t="s">
        <v>700</v>
      </c>
      <c r="Y1" s="104" t="s">
        <v>701</v>
      </c>
      <c r="Z1" s="104" t="s">
        <v>702</v>
      </c>
      <c r="AA1" s="104" t="s">
        <v>703</v>
      </c>
      <c r="AB1" s="104" t="s">
        <v>704</v>
      </c>
      <c r="AC1" s="104" t="s">
        <v>705</v>
      </c>
      <c r="AD1" s="104" t="s">
        <v>706</v>
      </c>
      <c r="AE1" s="104" t="s">
        <v>707</v>
      </c>
      <c r="AF1" s="104" t="s">
        <v>708</v>
      </c>
      <c r="AG1" s="104" t="s">
        <v>709</v>
      </c>
      <c r="AH1" s="104" t="s">
        <v>710</v>
      </c>
      <c r="AI1" s="104" t="s">
        <v>711</v>
      </c>
      <c r="AJ1" s="104" t="s">
        <v>712</v>
      </c>
      <c r="AK1" s="104" t="s">
        <v>713</v>
      </c>
      <c r="AL1" s="104" t="s">
        <v>714</v>
      </c>
      <c r="AM1" s="104" t="s">
        <v>715</v>
      </c>
      <c r="AN1" s="104" t="s">
        <v>716</v>
      </c>
      <c r="AO1" s="104" t="s">
        <v>717</v>
      </c>
      <c r="AP1" s="104" t="s">
        <v>718</v>
      </c>
      <c r="AQ1" s="104" t="s">
        <v>719</v>
      </c>
      <c r="AR1" s="104" t="s">
        <v>720</v>
      </c>
      <c r="AS1" s="104" t="s">
        <v>721</v>
      </c>
      <c r="AT1" s="104" t="s">
        <v>722</v>
      </c>
      <c r="AU1" s="104" t="s">
        <v>723</v>
      </c>
      <c r="AV1" s="104" t="s">
        <v>724</v>
      </c>
      <c r="AW1" s="105" t="s">
        <v>725</v>
      </c>
    </row>
    <row r="2" spans="1:49" ht="60" customHeight="1" outlineLevel="1" x14ac:dyDescent="0.35">
      <c r="A2" s="97" t="s">
        <v>726</v>
      </c>
      <c r="B2" s="80">
        <v>1</v>
      </c>
      <c r="C2" s="82" t="s">
        <v>19</v>
      </c>
      <c r="D2" s="84" t="s">
        <v>727</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726</v>
      </c>
      <c r="B3" s="81" t="s">
        <v>728</v>
      </c>
      <c r="C3" s="83" t="s">
        <v>729</v>
      </c>
      <c r="D3" s="85" t="s">
        <v>730</v>
      </c>
      <c r="E3" s="85" t="s">
        <v>731</v>
      </c>
      <c r="F3" s="86" t="s">
        <v>732</v>
      </c>
      <c r="G3" s="86" t="s">
        <v>733</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726</v>
      </c>
      <c r="B4" s="81" t="s">
        <v>734</v>
      </c>
      <c r="C4" s="83" t="s">
        <v>735</v>
      </c>
      <c r="D4" s="85" t="s">
        <v>736</v>
      </c>
      <c r="E4" s="85" t="s">
        <v>737</v>
      </c>
      <c r="F4" s="86" t="s">
        <v>732</v>
      </c>
      <c r="G4" s="86" t="s">
        <v>738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726</v>
      </c>
      <c r="B5" s="81" t="s">
        <v>739</v>
      </c>
      <c r="C5" s="83" t="s">
        <v>740</v>
      </c>
      <c r="D5" s="85" t="s">
        <v>741</v>
      </c>
      <c r="E5" s="85" t="s">
        <v>742</v>
      </c>
      <c r="F5" s="86" t="s">
        <v>732</v>
      </c>
      <c r="G5" s="86" t="s">
        <v>743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726</v>
      </c>
      <c r="B6" s="81" t="s">
        <v>744</v>
      </c>
      <c r="C6" s="83" t="s">
        <v>745</v>
      </c>
      <c r="D6" s="85" t="s">
        <v>746</v>
      </c>
      <c r="E6" s="85" t="s">
        <v>747</v>
      </c>
      <c r="F6" s="86" t="s">
        <v>732</v>
      </c>
      <c r="G6" s="86" t="s">
        <v>733</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726</v>
      </c>
      <c r="B7" s="81" t="s">
        <v>748</v>
      </c>
      <c r="C7" s="83" t="s">
        <v>749</v>
      </c>
      <c r="D7" s="85" t="s">
        <v>750</v>
      </c>
      <c r="E7" s="85" t="s">
        <v>751</v>
      </c>
      <c r="F7" s="86" t="s">
        <v>732</v>
      </c>
      <c r="G7" s="86" t="s">
        <v>743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752</v>
      </c>
      <c r="B8" s="80">
        <v>2</v>
      </c>
      <c r="C8" s="82" t="s">
        <v>19</v>
      </c>
      <c r="D8" s="84" t="s">
        <v>753</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752</v>
      </c>
      <c r="B9" s="81" t="s">
        <v>754</v>
      </c>
      <c r="C9" s="83" t="s">
        <v>755</v>
      </c>
      <c r="D9" s="85" t="s">
        <v>756</v>
      </c>
      <c r="E9" s="85" t="s">
        <v>757</v>
      </c>
      <c r="F9" s="86" t="s">
        <v>758</v>
      </c>
      <c r="G9" s="86" t="s">
        <v>733</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752</v>
      </c>
      <c r="B10" s="81" t="s">
        <v>759</v>
      </c>
      <c r="C10" s="83" t="s">
        <v>760</v>
      </c>
      <c r="D10" s="85" t="s">
        <v>761</v>
      </c>
      <c r="E10" s="85" t="s">
        <v>762</v>
      </c>
      <c r="F10" s="86" t="s">
        <v>758</v>
      </c>
      <c r="G10" s="86" t="s">
        <v>733</v>
      </c>
      <c r="H10" s="86">
        <v>1</v>
      </c>
      <c r="I10" s="88">
        <f>IF(COUNTIF(J10:AW10,"&lt;&gt;")=0,"",SUMPRODUCT(((Recommendations[ImplStatus]="Implemented")+(Recommendations[ImplStatus]="Compensated"))*ISNUMBER(MATCH(Recommendations[Id],J10:AW10,0)))/COUNTIF(J10:AW10,"&lt;&gt;"))</f>
        <v>0</v>
      </c>
      <c r="J10" s="90" t="s">
        <v>59</v>
      </c>
      <c r="K10" s="90" t="s">
        <v>380</v>
      </c>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752</v>
      </c>
      <c r="B11" s="81" t="s">
        <v>763</v>
      </c>
      <c r="C11" s="83" t="s">
        <v>764</v>
      </c>
      <c r="D11" s="85" t="s">
        <v>765</v>
      </c>
      <c r="E11" s="85" t="s">
        <v>766</v>
      </c>
      <c r="F11" s="86" t="s">
        <v>758</v>
      </c>
      <c r="G11" s="86" t="s">
        <v>738</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752</v>
      </c>
      <c r="B12" s="81" t="s">
        <v>767</v>
      </c>
      <c r="C12" s="83" t="s">
        <v>768</v>
      </c>
      <c r="D12" s="85" t="s">
        <v>769</v>
      </c>
      <c r="E12" s="85" t="s">
        <v>770</v>
      </c>
      <c r="F12" s="86" t="s">
        <v>758</v>
      </c>
      <c r="G12" s="86" t="s">
        <v>743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752</v>
      </c>
      <c r="B13" s="81" t="s">
        <v>771</v>
      </c>
      <c r="C13" s="83" t="s">
        <v>772</v>
      </c>
      <c r="D13" s="85" t="s">
        <v>773</v>
      </c>
      <c r="E13" s="85" t="s">
        <v>774</v>
      </c>
      <c r="F13" s="86" t="s">
        <v>758</v>
      </c>
      <c r="G13" s="86" t="s">
        <v>775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752</v>
      </c>
      <c r="B14" s="81" t="s">
        <v>776</v>
      </c>
      <c r="C14" s="83" t="s">
        <v>777</v>
      </c>
      <c r="D14" s="85" t="s">
        <v>778</v>
      </c>
      <c r="E14" s="85" t="s">
        <v>779</v>
      </c>
      <c r="F14" s="86" t="s">
        <v>758</v>
      </c>
      <c r="G14" s="86" t="s">
        <v>775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752</v>
      </c>
      <c r="B15" s="81" t="s">
        <v>780</v>
      </c>
      <c r="C15" s="83" t="s">
        <v>781</v>
      </c>
      <c r="D15" s="85" t="s">
        <v>782</v>
      </c>
      <c r="E15" s="85" t="s">
        <v>783</v>
      </c>
      <c r="F15" s="86" t="s">
        <v>758</v>
      </c>
      <c r="G15" s="86" t="s">
        <v>775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784</v>
      </c>
      <c r="B16" s="80">
        <v>3</v>
      </c>
      <c r="C16" s="82" t="s">
        <v>19</v>
      </c>
      <c r="D16" s="84" t="s">
        <v>785</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784</v>
      </c>
      <c r="B17" s="81" t="s">
        <v>786</v>
      </c>
      <c r="C17" s="83" t="s">
        <v>787</v>
      </c>
      <c r="D17" s="85" t="s">
        <v>788</v>
      </c>
      <c r="E17" s="85" t="s">
        <v>789</v>
      </c>
      <c r="F17" s="86" t="s">
        <v>790</v>
      </c>
      <c r="G17" s="86" t="s">
        <v>791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784</v>
      </c>
      <c r="B18" s="81" t="s">
        <v>792</v>
      </c>
      <c r="C18" s="83" t="s">
        <v>793</v>
      </c>
      <c r="D18" s="85" t="s">
        <v>794</v>
      </c>
      <c r="E18" s="85" t="s">
        <v>795</v>
      </c>
      <c r="F18" s="86" t="s">
        <v>790</v>
      </c>
      <c r="G18" s="86" t="s">
        <v>733</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784</v>
      </c>
      <c r="B19" s="81" t="s">
        <v>796</v>
      </c>
      <c r="C19" s="83" t="s">
        <v>797</v>
      </c>
      <c r="D19" s="85" t="s">
        <v>798</v>
      </c>
      <c r="E19" s="85" t="s">
        <v>799</v>
      </c>
      <c r="F19" s="86" t="s">
        <v>790</v>
      </c>
      <c r="G19" s="86" t="s">
        <v>775</v>
      </c>
      <c r="H19" s="86">
        <v>1</v>
      </c>
      <c r="I19" s="88">
        <f>IF(COUNTIF(J19:AW19,"&lt;&gt;")=0,"",SUMPRODUCT(((Recommendations[ImplStatus]="Implemented")+(Recommendations[ImplStatus]="Compensated"))*ISNUMBER(MATCH(Recommendations[Id],J19:AW19,0)))/COUNTIF(J19:AW19,"&lt;&gt;"))</f>
        <v>0</v>
      </c>
      <c r="J19" s="90" t="s">
        <v>54</v>
      </c>
      <c r="K19" s="90" t="s">
        <v>64</v>
      </c>
      <c r="L19" s="90" t="s">
        <v>395</v>
      </c>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784</v>
      </c>
      <c r="B20" s="81" t="s">
        <v>800</v>
      </c>
      <c r="C20" s="83" t="s">
        <v>801</v>
      </c>
      <c r="D20" s="85" t="s">
        <v>802</v>
      </c>
      <c r="E20" s="85" t="s">
        <v>803</v>
      </c>
      <c r="F20" s="86" t="s">
        <v>790</v>
      </c>
      <c r="G20" s="86" t="s">
        <v>775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784</v>
      </c>
      <c r="B21" s="81" t="s">
        <v>804</v>
      </c>
      <c r="C21" s="83" t="s">
        <v>805</v>
      </c>
      <c r="D21" s="85" t="s">
        <v>806</v>
      </c>
      <c r="E21" s="85" t="s">
        <v>807</v>
      </c>
      <c r="F21" s="86" t="s">
        <v>790</v>
      </c>
      <c r="G21" s="86" t="s">
        <v>775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784</v>
      </c>
      <c r="B22" s="81" t="s">
        <v>808</v>
      </c>
      <c r="C22" s="83" t="s">
        <v>809</v>
      </c>
      <c r="D22" s="85" t="s">
        <v>810</v>
      </c>
      <c r="E22" s="85" t="s">
        <v>811</v>
      </c>
      <c r="F22" s="86" t="s">
        <v>790</v>
      </c>
      <c r="G22" s="86" t="s">
        <v>775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784</v>
      </c>
      <c r="B23" s="81" t="s">
        <v>812</v>
      </c>
      <c r="C23" s="83" t="s">
        <v>813</v>
      </c>
      <c r="D23" s="85" t="s">
        <v>814</v>
      </c>
      <c r="E23" s="85" t="s">
        <v>815</v>
      </c>
      <c r="F23" s="86" t="s">
        <v>790</v>
      </c>
      <c r="G23" s="86" t="s">
        <v>733</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784</v>
      </c>
      <c r="B24" s="81" t="s">
        <v>816</v>
      </c>
      <c r="C24" s="83" t="s">
        <v>817</v>
      </c>
      <c r="D24" s="85" t="s">
        <v>818</v>
      </c>
      <c r="E24" s="85" t="s">
        <v>819</v>
      </c>
      <c r="F24" s="86" t="s">
        <v>790</v>
      </c>
      <c r="G24" s="86" t="s">
        <v>733</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784</v>
      </c>
      <c r="B25" s="81" t="s">
        <v>820</v>
      </c>
      <c r="C25" s="83" t="s">
        <v>821</v>
      </c>
      <c r="D25" s="85" t="s">
        <v>822</v>
      </c>
      <c r="E25" s="85" t="s">
        <v>823</v>
      </c>
      <c r="F25" s="86" t="s">
        <v>790</v>
      </c>
      <c r="G25" s="86" t="s">
        <v>775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784</v>
      </c>
      <c r="B26" s="81" t="s">
        <v>824</v>
      </c>
      <c r="C26" s="83" t="s">
        <v>825</v>
      </c>
      <c r="D26" s="85" t="s">
        <v>826</v>
      </c>
      <c r="E26" s="85" t="s">
        <v>827</v>
      </c>
      <c r="F26" s="86" t="s">
        <v>790</v>
      </c>
      <c r="G26" s="86" t="s">
        <v>775</v>
      </c>
      <c r="H26" s="86">
        <v>2</v>
      </c>
      <c r="I26" s="88">
        <f>IF(COUNTIF(J26:AW26,"&lt;&gt;")=0,"",SUMPRODUCT(((Recommendations[ImplStatus]="Implemented")+(Recommendations[ImplStatus]="Compensated"))*ISNUMBER(MATCH(Recommendations[Id],J26:AW26,0)))/COUNTIF(J26:AW26,"&lt;&gt;"))</f>
        <v>0</v>
      </c>
      <c r="J26" s="90" t="s">
        <v>23</v>
      </c>
      <c r="K26" s="90" t="s">
        <v>150</v>
      </c>
      <c r="L26" s="90" t="s">
        <v>160</v>
      </c>
      <c r="M26" s="90" t="s">
        <v>165</v>
      </c>
      <c r="N26" s="90" t="s">
        <v>170</v>
      </c>
      <c r="O26" s="90" t="s">
        <v>175</v>
      </c>
      <c r="P26" s="90" t="s">
        <v>180</v>
      </c>
      <c r="Q26" s="90" t="s">
        <v>185</v>
      </c>
      <c r="R26" s="90" t="s">
        <v>205</v>
      </c>
      <c r="S26" s="90" t="s">
        <v>210</v>
      </c>
      <c r="T26" s="90" t="s">
        <v>330</v>
      </c>
      <c r="U26" s="90" t="s">
        <v>335</v>
      </c>
      <c r="V26" s="90" t="s">
        <v>340</v>
      </c>
      <c r="W26" s="90" t="s">
        <v>345</v>
      </c>
      <c r="X26" s="90" t="s">
        <v>350</v>
      </c>
      <c r="Y26" s="90" t="s">
        <v>355</v>
      </c>
      <c r="Z26" s="90" t="s">
        <v>360</v>
      </c>
      <c r="AA26" s="90" t="s">
        <v>415</v>
      </c>
      <c r="AB26" s="90" t="s">
        <v>430</v>
      </c>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784</v>
      </c>
      <c r="B27" s="81" t="s">
        <v>828</v>
      </c>
      <c r="C27" s="83" t="s">
        <v>829</v>
      </c>
      <c r="D27" s="85" t="s">
        <v>830</v>
      </c>
      <c r="E27" s="85" t="s">
        <v>831</v>
      </c>
      <c r="F27" s="86" t="s">
        <v>790</v>
      </c>
      <c r="G27" s="86" t="s">
        <v>775</v>
      </c>
      <c r="H27" s="86">
        <v>2</v>
      </c>
      <c r="I27" s="88">
        <f>IF(COUNTIF(J27:AW27,"&lt;&gt;")=0,"",SUMPRODUCT(((Recommendations[ImplStatus]="Implemented")+(Recommendations[ImplStatus]="Compensated"))*ISNUMBER(MATCH(Recommendations[Id],J27:AW27,0)))/COUNTIF(J27:AW27,"&lt;&gt;"))</f>
        <v>0</v>
      </c>
      <c r="J27" s="90" t="s">
        <v>155</v>
      </c>
      <c r="K27" s="90" t="s">
        <v>290</v>
      </c>
      <c r="L27" s="90" t="s">
        <v>365</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784</v>
      </c>
      <c r="B28" s="81" t="s">
        <v>832</v>
      </c>
      <c r="C28" s="83" t="s">
        <v>833</v>
      </c>
      <c r="D28" s="85" t="s">
        <v>834</v>
      </c>
      <c r="E28" s="85" t="s">
        <v>835</v>
      </c>
      <c r="F28" s="86" t="s">
        <v>790</v>
      </c>
      <c r="G28" s="86" t="s">
        <v>775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784</v>
      </c>
      <c r="B29" s="81" t="s">
        <v>836</v>
      </c>
      <c r="C29" s="83" t="s">
        <v>837</v>
      </c>
      <c r="D29" s="85" t="s">
        <v>838</v>
      </c>
      <c r="E29" s="85" t="s">
        <v>839</v>
      </c>
      <c r="F29" s="86" t="s">
        <v>790</v>
      </c>
      <c r="G29" s="86" t="s">
        <v>775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784</v>
      </c>
      <c r="B30" s="81" t="s">
        <v>840</v>
      </c>
      <c r="C30" s="83" t="s">
        <v>841</v>
      </c>
      <c r="D30" s="85" t="s">
        <v>842</v>
      </c>
      <c r="E30" s="85" t="s">
        <v>843</v>
      </c>
      <c r="F30" s="86" t="s">
        <v>790</v>
      </c>
      <c r="G30" s="86" t="s">
        <v>743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844</v>
      </c>
      <c r="B31" s="80">
        <v>4</v>
      </c>
      <c r="C31" s="82" t="s">
        <v>19</v>
      </c>
      <c r="D31" s="84" t="s">
        <v>845</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844</v>
      </c>
      <c r="B32" s="81" t="s">
        <v>846</v>
      </c>
      <c r="C32" s="83" t="s">
        <v>847</v>
      </c>
      <c r="D32" s="85" t="s">
        <v>848</v>
      </c>
      <c r="E32" s="85" t="s">
        <v>849</v>
      </c>
      <c r="F32" s="86" t="s">
        <v>850</v>
      </c>
      <c r="G32" s="86" t="s">
        <v>791</v>
      </c>
      <c r="H32" s="86">
        <v>1</v>
      </c>
      <c r="I32" s="88">
        <f>IF(COUNTIF(J32:AW32,"&lt;&gt;")=0,"",SUMPRODUCT(((Recommendations[ImplStatus]="Implemented")+(Recommendations[ImplStatus]="Compensated"))*ISNUMBER(MATCH(Recommendations[Id],J32:AW32,0)))/COUNTIF(J32:AW32,"&lt;&gt;"))</f>
        <v>0</v>
      </c>
      <c r="J32" s="90" t="s">
        <v>69</v>
      </c>
      <c r="K32" s="90" t="s">
        <v>109</v>
      </c>
      <c r="L32" s="90" t="s">
        <v>114</v>
      </c>
      <c r="M32" s="90" t="s">
        <v>119</v>
      </c>
      <c r="N32" s="90" t="s">
        <v>195</v>
      </c>
      <c r="O32" s="90" t="s">
        <v>230</v>
      </c>
      <c r="P32" s="90" t="s">
        <v>265</v>
      </c>
      <c r="Q32" s="90" t="s">
        <v>270</v>
      </c>
      <c r="R32" s="90" t="s">
        <v>275</v>
      </c>
      <c r="S32" s="90" t="s">
        <v>280</v>
      </c>
      <c r="T32" s="90" t="s">
        <v>285</v>
      </c>
      <c r="U32" s="90" t="s">
        <v>295</v>
      </c>
      <c r="V32" s="90" t="s">
        <v>300</v>
      </c>
      <c r="W32" s="90" t="s">
        <v>305</v>
      </c>
      <c r="X32" s="90" t="s">
        <v>310</v>
      </c>
      <c r="Y32" s="90" t="s">
        <v>315</v>
      </c>
      <c r="Z32" s="90" t="s">
        <v>320</v>
      </c>
      <c r="AA32" s="90" t="s">
        <v>325</v>
      </c>
      <c r="AB32" s="90" t="s">
        <v>400</v>
      </c>
      <c r="AC32" s="90" t="s">
        <v>405</v>
      </c>
      <c r="AD32" s="90" t="s">
        <v>410</v>
      </c>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844</v>
      </c>
      <c r="B33" s="81" t="s">
        <v>851</v>
      </c>
      <c r="C33" s="83" t="s">
        <v>852</v>
      </c>
      <c r="D33" s="85" t="s">
        <v>853</v>
      </c>
      <c r="E33" s="85" t="s">
        <v>854</v>
      </c>
      <c r="F33" s="86" t="s">
        <v>850</v>
      </c>
      <c r="G33" s="86" t="s">
        <v>791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844</v>
      </c>
      <c r="B34" s="81" t="s">
        <v>855</v>
      </c>
      <c r="C34" s="83" t="s">
        <v>856</v>
      </c>
      <c r="D34" s="85" t="s">
        <v>857</v>
      </c>
      <c r="E34" s="85" t="s">
        <v>858</v>
      </c>
      <c r="F34" s="86" t="s">
        <v>732</v>
      </c>
      <c r="G34" s="86" t="s">
        <v>775</v>
      </c>
      <c r="H34" s="86">
        <v>1</v>
      </c>
      <c r="I34" s="88">
        <f>IF(COUNTIF(J34:AW34,"&lt;&gt;")=0,"",SUMPRODUCT(((Recommendations[ImplStatus]="Implemented")+(Recommendations[ImplStatus]="Compensated"))*ISNUMBER(MATCH(Recommendations[Id],J34:AW34,0)))/COUNTIF(J34:AW34,"&lt;&gt;"))</f>
        <v>0</v>
      </c>
      <c r="J34" s="90" t="s">
        <v>235</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844</v>
      </c>
      <c r="B35" s="81" t="s">
        <v>859</v>
      </c>
      <c r="C35" s="83" t="s">
        <v>860</v>
      </c>
      <c r="D35" s="85" t="s">
        <v>861</v>
      </c>
      <c r="E35" s="85" t="s">
        <v>862</v>
      </c>
      <c r="F35" s="86" t="s">
        <v>732</v>
      </c>
      <c r="G35" s="86" t="s">
        <v>775</v>
      </c>
      <c r="H35" s="86">
        <v>1</v>
      </c>
      <c r="I35" s="88">
        <f>IF(COUNTIF(J35:AW35,"&lt;&gt;")=0,"",SUMPRODUCT(((Recommendations[ImplStatus]="Implemented")+(Recommendations[ImplStatus]="Compensated"))*ISNUMBER(MATCH(Recommendations[Id],J35:AW35,0)))/COUNTIF(J35:AW35,"&lt;&gt;"))</f>
        <v>0</v>
      </c>
      <c r="J35" s="90" t="s">
        <v>139</v>
      </c>
      <c r="K35" s="90" t="s">
        <v>190</v>
      </c>
      <c r="L35" s="90" t="s">
        <v>240</v>
      </c>
      <c r="M35" s="90" t="s">
        <v>245</v>
      </c>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844</v>
      </c>
      <c r="B36" s="81" t="s">
        <v>863</v>
      </c>
      <c r="C36" s="83" t="s">
        <v>864</v>
      </c>
      <c r="D36" s="85" t="s">
        <v>865</v>
      </c>
      <c r="E36" s="85" t="s">
        <v>866</v>
      </c>
      <c r="F36" s="86" t="s">
        <v>732</v>
      </c>
      <c r="G36" s="86" t="s">
        <v>775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844</v>
      </c>
      <c r="B37" s="81" t="s">
        <v>867</v>
      </c>
      <c r="C37" s="83" t="s">
        <v>868</v>
      </c>
      <c r="D37" s="85" t="s">
        <v>869</v>
      </c>
      <c r="E37" s="85" t="s">
        <v>870</v>
      </c>
      <c r="F37" s="86" t="s">
        <v>732</v>
      </c>
      <c r="G37" s="86" t="s">
        <v>775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844</v>
      </c>
      <c r="B38" s="81" t="s">
        <v>871</v>
      </c>
      <c r="C38" s="83" t="s">
        <v>872</v>
      </c>
      <c r="D38" s="85" t="s">
        <v>873</v>
      </c>
      <c r="E38" s="85" t="s">
        <v>874</v>
      </c>
      <c r="F38" s="86" t="s">
        <v>875</v>
      </c>
      <c r="G38" s="86" t="s">
        <v>775</v>
      </c>
      <c r="H38" s="86">
        <v>1</v>
      </c>
      <c r="I38" s="88">
        <f>IF(COUNTIF(J38:AW38,"&lt;&gt;")=0,"",SUMPRODUCT(((Recommendations[ImplStatus]="Implemented")+(Recommendations[ImplStatus]="Compensated"))*ISNUMBER(MATCH(Recommendations[Id],J38:AW38,0)))/COUNTIF(J38:AW38,"&lt;&gt;"))</f>
        <v>0</v>
      </c>
      <c r="J38" s="90" t="s">
        <v>390</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844</v>
      </c>
      <c r="B39" s="81" t="s">
        <v>876</v>
      </c>
      <c r="C39" s="83" t="s">
        <v>877</v>
      </c>
      <c r="D39" s="85" t="s">
        <v>878</v>
      </c>
      <c r="E39" s="85" t="s">
        <v>879</v>
      </c>
      <c r="F39" s="86" t="s">
        <v>732</v>
      </c>
      <c r="G39" s="86" t="s">
        <v>775</v>
      </c>
      <c r="H39" s="86">
        <v>2</v>
      </c>
      <c r="I39" s="88">
        <f>IF(COUNTIF(J39:AW39,"&lt;&gt;")=0,"",SUMPRODUCT(((Recommendations[ImplStatus]="Implemented")+(Recommendations[ImplStatus]="Compensated"))*ISNUMBER(MATCH(Recommendations[Id],J39:AW39,0)))/COUNTIF(J39:AW39,"&lt;&gt;"))</f>
        <v>0</v>
      </c>
      <c r="J39" s="90" t="s">
        <v>74</v>
      </c>
      <c r="K39" s="90" t="s">
        <v>79</v>
      </c>
      <c r="L39" s="90" t="s">
        <v>84</v>
      </c>
      <c r="M39" s="90" t="s">
        <v>89</v>
      </c>
      <c r="N39" s="90" t="s">
        <v>94</v>
      </c>
      <c r="O39" s="90" t="s">
        <v>99</v>
      </c>
      <c r="P39" s="90" t="s">
        <v>104</v>
      </c>
      <c r="Q39" s="90" t="s">
        <v>124</v>
      </c>
      <c r="R39" s="90" t="s">
        <v>129</v>
      </c>
      <c r="S39" s="90" t="s">
        <v>134</v>
      </c>
      <c r="T39" s="90" t="s">
        <v>200</v>
      </c>
      <c r="U39" s="90" t="s">
        <v>225</v>
      </c>
      <c r="V39" s="90" t="s">
        <v>385</v>
      </c>
      <c r="W39" s="90" t="s">
        <v>425</v>
      </c>
      <c r="X39" s="90" t="s">
        <v>435</v>
      </c>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844</v>
      </c>
      <c r="B40" s="81" t="s">
        <v>880</v>
      </c>
      <c r="C40" s="83" t="s">
        <v>881</v>
      </c>
      <c r="D40" s="85" t="s">
        <v>882</v>
      </c>
      <c r="E40" s="85" t="s">
        <v>883</v>
      </c>
      <c r="F40" s="86" t="s">
        <v>732</v>
      </c>
      <c r="G40" s="86" t="s">
        <v>775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844</v>
      </c>
      <c r="B41" s="81" t="s">
        <v>884</v>
      </c>
      <c r="C41" s="83" t="s">
        <v>885</v>
      </c>
      <c r="D41" s="85" t="s">
        <v>886</v>
      </c>
      <c r="E41" s="85" t="s">
        <v>887</v>
      </c>
      <c r="F41" s="86" t="s">
        <v>732</v>
      </c>
      <c r="G41" s="86" t="s">
        <v>775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844</v>
      </c>
      <c r="B42" s="81" t="s">
        <v>888</v>
      </c>
      <c r="C42" s="83" t="s">
        <v>889</v>
      </c>
      <c r="D42" s="85" t="s">
        <v>890</v>
      </c>
      <c r="E42" s="85" t="s">
        <v>891</v>
      </c>
      <c r="F42" s="86" t="s">
        <v>790</v>
      </c>
      <c r="G42" s="86" t="s">
        <v>775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844</v>
      </c>
      <c r="B43" s="81" t="s">
        <v>892</v>
      </c>
      <c r="C43" s="83" t="s">
        <v>893</v>
      </c>
      <c r="D43" s="85" t="s">
        <v>894</v>
      </c>
      <c r="E43" s="85" t="s">
        <v>895</v>
      </c>
      <c r="F43" s="86" t="s">
        <v>790</v>
      </c>
      <c r="G43" s="86" t="s">
        <v>775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896</v>
      </c>
      <c r="B44" s="80">
        <v>5</v>
      </c>
      <c r="C44" s="82" t="s">
        <v>19</v>
      </c>
      <c r="D44" s="84" t="s">
        <v>897</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896</v>
      </c>
      <c r="B45" s="81" t="s">
        <v>898</v>
      </c>
      <c r="C45" s="83" t="s">
        <v>899</v>
      </c>
      <c r="D45" s="85" t="s">
        <v>900</v>
      </c>
      <c r="E45" s="85" t="s">
        <v>901</v>
      </c>
      <c r="F45" s="86" t="s">
        <v>875</v>
      </c>
      <c r="G45" s="86" t="s">
        <v>733</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896</v>
      </c>
      <c r="B46" s="81" t="s">
        <v>902</v>
      </c>
      <c r="C46" s="83" t="s">
        <v>903</v>
      </c>
      <c r="D46" s="85" t="s">
        <v>904</v>
      </c>
      <c r="E46" s="85" t="s">
        <v>905</v>
      </c>
      <c r="F46" s="86" t="s">
        <v>875</v>
      </c>
      <c r="G46" s="86" t="s">
        <v>775</v>
      </c>
      <c r="H46" s="86">
        <v>1</v>
      </c>
      <c r="I46" s="88">
        <f>IF(COUNTIF(J46:AW46,"&lt;&gt;")=0,"",SUMPRODUCT(((Recommendations[ImplStatus]="Implemented")+(Recommendations[ImplStatus]="Compensated"))*ISNUMBER(MATCH(Recommendations[Id],J46:AW46,0)))/COUNTIF(J46:AW46,"&lt;&gt;"))</f>
        <v>0</v>
      </c>
      <c r="J46" s="90" t="s">
        <v>390</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896</v>
      </c>
      <c r="B47" s="81" t="s">
        <v>906</v>
      </c>
      <c r="C47" s="83" t="s">
        <v>907</v>
      </c>
      <c r="D47" s="85" t="s">
        <v>908</v>
      </c>
      <c r="E47" s="85" t="s">
        <v>909</v>
      </c>
      <c r="F47" s="86" t="s">
        <v>875</v>
      </c>
      <c r="G47" s="86" t="s">
        <v>775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896</v>
      </c>
      <c r="B48" s="81" t="s">
        <v>910</v>
      </c>
      <c r="C48" s="83" t="s">
        <v>911</v>
      </c>
      <c r="D48" s="85" t="s">
        <v>912</v>
      </c>
      <c r="E48" s="85" t="s">
        <v>913</v>
      </c>
      <c r="F48" s="86" t="s">
        <v>875</v>
      </c>
      <c r="G48" s="86" t="s">
        <v>775</v>
      </c>
      <c r="H48" s="86">
        <v>1</v>
      </c>
      <c r="I48" s="88">
        <f>IF(COUNTIF(J48:AW48,"&lt;&gt;")=0,"",SUMPRODUCT(((Recommendations[ImplStatus]="Implemented")+(Recommendations[ImplStatus]="Compensated"))*ISNUMBER(MATCH(Recommendations[Id],J48:AW48,0)))/COUNTIF(J48:AW48,"&lt;&gt;"))</f>
        <v>0</v>
      </c>
      <c r="J48" s="90" t="s">
        <v>13</v>
      </c>
      <c r="K48" s="90" t="s">
        <v>385</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896</v>
      </c>
      <c r="B49" s="81" t="s">
        <v>914</v>
      </c>
      <c r="C49" s="83" t="s">
        <v>915</v>
      </c>
      <c r="D49" s="85" t="s">
        <v>916</v>
      </c>
      <c r="E49" s="85" t="s">
        <v>917</v>
      </c>
      <c r="F49" s="86" t="s">
        <v>875</v>
      </c>
      <c r="G49" s="86" t="s">
        <v>733</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896</v>
      </c>
      <c r="B50" s="81" t="s">
        <v>918</v>
      </c>
      <c r="C50" s="83" t="s">
        <v>919</v>
      </c>
      <c r="D50" s="85" t="s">
        <v>920</v>
      </c>
      <c r="E50" s="85" t="s">
        <v>921</v>
      </c>
      <c r="F50" s="86" t="s">
        <v>875</v>
      </c>
      <c r="G50" s="86" t="s">
        <v>791</v>
      </c>
      <c r="H50" s="86">
        <v>2</v>
      </c>
      <c r="I50" s="88">
        <f>IF(COUNTIF(J50:AW50,"&lt;&gt;")=0,"",SUMPRODUCT(((Recommendations[ImplStatus]="Implemented")+(Recommendations[ImplStatus]="Compensated"))*ISNUMBER(MATCH(Recommendations[Id],J50:AW50,0)))/COUNTIF(J50:AW50,"&lt;&gt;"))</f>
        <v>0</v>
      </c>
      <c r="J50" s="90" t="s">
        <v>34</v>
      </c>
      <c r="K50" s="90" t="s">
        <v>144</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922</v>
      </c>
      <c r="B51" s="80">
        <v>6</v>
      </c>
      <c r="C51" s="82" t="s">
        <v>19</v>
      </c>
      <c r="D51" s="84" t="s">
        <v>923</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922</v>
      </c>
      <c r="B52" s="81" t="s">
        <v>924</v>
      </c>
      <c r="C52" s="83" t="s">
        <v>925</v>
      </c>
      <c r="D52" s="85" t="s">
        <v>926</v>
      </c>
      <c r="E52" s="85" t="s">
        <v>927</v>
      </c>
      <c r="F52" s="86" t="s">
        <v>850</v>
      </c>
      <c r="G52" s="86" t="s">
        <v>791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922</v>
      </c>
      <c r="B53" s="81" t="s">
        <v>928</v>
      </c>
      <c r="C53" s="83" t="s">
        <v>929</v>
      </c>
      <c r="D53" s="85" t="s">
        <v>930</v>
      </c>
      <c r="E53" s="85" t="s">
        <v>931</v>
      </c>
      <c r="F53" s="86" t="s">
        <v>850</v>
      </c>
      <c r="G53" s="86" t="s">
        <v>791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922</v>
      </c>
      <c r="B54" s="81" t="s">
        <v>932</v>
      </c>
      <c r="C54" s="83" t="s">
        <v>933</v>
      </c>
      <c r="D54" s="85" t="s">
        <v>934</v>
      </c>
      <c r="E54" s="85" t="s">
        <v>935</v>
      </c>
      <c r="F54" s="86" t="s">
        <v>875</v>
      </c>
      <c r="G54" s="86" t="s">
        <v>775</v>
      </c>
      <c r="H54" s="86">
        <v>1</v>
      </c>
      <c r="I54" s="88">
        <f>IF(COUNTIF(J54:AW54,"&lt;&gt;")=0,"",SUMPRODUCT(((Recommendations[ImplStatus]="Implemented")+(Recommendations[ImplStatus]="Compensated"))*ISNUMBER(MATCH(Recommendations[Id],J54:AW54,0)))/COUNTIF(J54:AW54,"&lt;&gt;"))</f>
        <v>0</v>
      </c>
      <c r="J54" s="90" t="s">
        <v>29</v>
      </c>
      <c r="K54" s="90" t="s">
        <v>260</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922</v>
      </c>
      <c r="B55" s="81" t="s">
        <v>936</v>
      </c>
      <c r="C55" s="83" t="s">
        <v>937</v>
      </c>
      <c r="D55" s="85" t="s">
        <v>938</v>
      </c>
      <c r="E55" s="85" t="s">
        <v>939</v>
      </c>
      <c r="F55" s="86" t="s">
        <v>875</v>
      </c>
      <c r="G55" s="86" t="s">
        <v>775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922</v>
      </c>
      <c r="B56" s="81" t="s">
        <v>940</v>
      </c>
      <c r="C56" s="83" t="s">
        <v>941</v>
      </c>
      <c r="D56" s="85" t="s">
        <v>942</v>
      </c>
      <c r="E56" s="85" t="s">
        <v>943</v>
      </c>
      <c r="F56" s="86" t="s">
        <v>875</v>
      </c>
      <c r="G56" s="86" t="s">
        <v>775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922</v>
      </c>
      <c r="B57" s="81" t="s">
        <v>944</v>
      </c>
      <c r="C57" s="83" t="s">
        <v>945</v>
      </c>
      <c r="D57" s="85" t="s">
        <v>946</v>
      </c>
      <c r="E57" s="85" t="s">
        <v>947</v>
      </c>
      <c r="F57" s="86" t="s">
        <v>758</v>
      </c>
      <c r="G57" s="86" t="s">
        <v>733</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922</v>
      </c>
      <c r="B58" s="81" t="s">
        <v>948</v>
      </c>
      <c r="C58" s="83" t="s">
        <v>949</v>
      </c>
      <c r="D58" s="85" t="s">
        <v>950</v>
      </c>
      <c r="E58" s="85" t="s">
        <v>951</v>
      </c>
      <c r="F58" s="86" t="s">
        <v>875</v>
      </c>
      <c r="G58" s="86" t="s">
        <v>775</v>
      </c>
      <c r="H58" s="86">
        <v>2</v>
      </c>
      <c r="I58" s="88">
        <f>IF(COUNTIF(J58:AW58,"&lt;&gt;")=0,"",SUMPRODUCT(((Recommendations[ImplStatus]="Implemented")+(Recommendations[ImplStatus]="Compensated"))*ISNUMBER(MATCH(Recommendations[Id],J58:AW58,0)))/COUNTIF(J58:AW58,"&lt;&gt;"))</f>
        <v>0</v>
      </c>
      <c r="J58" s="90" t="s">
        <v>29</v>
      </c>
      <c r="K58" s="90" t="s">
        <v>34</v>
      </c>
      <c r="L58" s="90" t="s">
        <v>139</v>
      </c>
      <c r="M58" s="90" t="s">
        <v>144</v>
      </c>
      <c r="N58" s="90" t="s">
        <v>240</v>
      </c>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922</v>
      </c>
      <c r="B59" s="81" t="s">
        <v>952</v>
      </c>
      <c r="C59" s="83" t="s">
        <v>953</v>
      </c>
      <c r="D59" s="85" t="s">
        <v>954</v>
      </c>
      <c r="E59" s="85" t="s">
        <v>955</v>
      </c>
      <c r="F59" s="86" t="s">
        <v>875</v>
      </c>
      <c r="G59" s="86" t="s">
        <v>791</v>
      </c>
      <c r="H59" s="86">
        <v>3</v>
      </c>
      <c r="I59" s="88">
        <f>IF(COUNTIF(J59:AW59,"&lt;&gt;")=0,"",SUMPRODUCT(((Recommendations[ImplStatus]="Implemented")+(Recommendations[ImplStatus]="Compensated"))*ISNUMBER(MATCH(Recommendations[Id],J59:AW59,0)))/COUNTIF(J59:AW59,"&lt;&gt;"))</f>
        <v>0</v>
      </c>
      <c r="J59" s="90" t="s">
        <v>13</v>
      </c>
      <c r="K59" s="90" t="s">
        <v>395</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956</v>
      </c>
      <c r="B60" s="80">
        <v>7</v>
      </c>
      <c r="C60" s="82" t="s">
        <v>19</v>
      </c>
      <c r="D60" s="84" t="s">
        <v>957</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956</v>
      </c>
      <c r="B61" s="81" t="s">
        <v>958</v>
      </c>
      <c r="C61" s="83" t="s">
        <v>959</v>
      </c>
      <c r="D61" s="85" t="s">
        <v>960</v>
      </c>
      <c r="E61" s="85" t="s">
        <v>961</v>
      </c>
      <c r="F61" s="86" t="s">
        <v>850</v>
      </c>
      <c r="G61" s="86" t="s">
        <v>791</v>
      </c>
      <c r="H61" s="86">
        <v>1</v>
      </c>
      <c r="I61" s="88">
        <f>IF(COUNTIF(J61:AW61,"&lt;&gt;")=0,"",SUMPRODUCT(((Recommendations[ImplStatus]="Implemented")+(Recommendations[ImplStatus]="Compensated"))*ISNUMBER(MATCH(Recommendations[Id],J61:AW61,0)))/COUNTIF(J61:AW61,"&lt;&gt;"))</f>
        <v>0</v>
      </c>
      <c r="J61" s="90" t="s">
        <v>375</v>
      </c>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956</v>
      </c>
      <c r="B62" s="81" t="s">
        <v>962</v>
      </c>
      <c r="C62" s="83" t="s">
        <v>963</v>
      </c>
      <c r="D62" s="85" t="s">
        <v>964</v>
      </c>
      <c r="E62" s="85" t="s">
        <v>965</v>
      </c>
      <c r="F62" s="86" t="s">
        <v>850</v>
      </c>
      <c r="G62" s="86" t="s">
        <v>791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956</v>
      </c>
      <c r="B63" s="81" t="s">
        <v>966</v>
      </c>
      <c r="C63" s="83" t="s">
        <v>967</v>
      </c>
      <c r="D63" s="85" t="s">
        <v>968</v>
      </c>
      <c r="E63" s="85" t="s">
        <v>969</v>
      </c>
      <c r="F63" s="86" t="s">
        <v>758</v>
      </c>
      <c r="G63" s="86" t="s">
        <v>775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956</v>
      </c>
      <c r="B64" s="81" t="s">
        <v>970</v>
      </c>
      <c r="C64" s="83" t="s">
        <v>971</v>
      </c>
      <c r="D64" s="85" t="s">
        <v>972</v>
      </c>
      <c r="E64" s="85" t="s">
        <v>973</v>
      </c>
      <c r="F64" s="86" t="s">
        <v>758</v>
      </c>
      <c r="G64" s="86" t="s">
        <v>775</v>
      </c>
      <c r="H64" s="86">
        <v>1</v>
      </c>
      <c r="I64" s="88">
        <f>IF(COUNTIF(J64:AW64,"&lt;&gt;")=0,"",SUMPRODUCT(((Recommendations[ImplStatus]="Implemented")+(Recommendations[ImplStatus]="Compensated"))*ISNUMBER(MATCH(Recommendations[Id],J64:AW64,0)))/COUNTIF(J64:AW64,"&lt;&gt;"))</f>
        <v>0</v>
      </c>
      <c r="J64" s="90" t="s">
        <v>370</v>
      </c>
      <c r="K64" s="90" t="s">
        <v>380</v>
      </c>
      <c r="L64" s="90" t="s">
        <v>420</v>
      </c>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956</v>
      </c>
      <c r="B65" s="81" t="s">
        <v>974</v>
      </c>
      <c r="C65" s="83" t="s">
        <v>975</v>
      </c>
      <c r="D65" s="85" t="s">
        <v>976</v>
      </c>
      <c r="E65" s="85" t="s">
        <v>977</v>
      </c>
      <c r="F65" s="86" t="s">
        <v>758</v>
      </c>
      <c r="G65" s="86" t="s">
        <v>733</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956</v>
      </c>
      <c r="B66" s="81" t="s">
        <v>978</v>
      </c>
      <c r="C66" s="83" t="s">
        <v>979</v>
      </c>
      <c r="D66" s="85" t="s">
        <v>980</v>
      </c>
      <c r="E66" s="85" t="s">
        <v>981</v>
      </c>
      <c r="F66" s="86" t="s">
        <v>758</v>
      </c>
      <c r="G66" s="86" t="s">
        <v>733</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956</v>
      </c>
      <c r="B67" s="81" t="s">
        <v>982</v>
      </c>
      <c r="C67" s="83" t="s">
        <v>983</v>
      </c>
      <c r="D67" s="85" t="s">
        <v>984</v>
      </c>
      <c r="E67" s="85" t="s">
        <v>985</v>
      </c>
      <c r="F67" s="86" t="s">
        <v>758</v>
      </c>
      <c r="G67" s="86" t="s">
        <v>738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986</v>
      </c>
      <c r="B68" s="80">
        <v>8</v>
      </c>
      <c r="C68" s="82" t="s">
        <v>19</v>
      </c>
      <c r="D68" s="84" t="s">
        <v>987</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986</v>
      </c>
      <c r="B69" s="81" t="s">
        <v>988</v>
      </c>
      <c r="C69" s="83" t="s">
        <v>989</v>
      </c>
      <c r="D69" s="85" t="s">
        <v>990</v>
      </c>
      <c r="E69" s="85" t="s">
        <v>991</v>
      </c>
      <c r="F69" s="86" t="s">
        <v>850</v>
      </c>
      <c r="G69" s="86" t="s">
        <v>791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986</v>
      </c>
      <c r="B70" s="81" t="s">
        <v>992</v>
      </c>
      <c r="C70" s="83" t="s">
        <v>993</v>
      </c>
      <c r="D70" s="85" t="s">
        <v>994</v>
      </c>
      <c r="E70" s="85" t="s">
        <v>995</v>
      </c>
      <c r="F70" s="86" t="s">
        <v>790</v>
      </c>
      <c r="G70" s="86" t="s">
        <v>743</v>
      </c>
      <c r="H70" s="86">
        <v>1</v>
      </c>
      <c r="I70" s="88">
        <f>IF(COUNTIF(J70:AW70,"&lt;&gt;")=0,"",SUMPRODUCT(((Recommendations[ImplStatus]="Implemented")+(Recommendations[ImplStatus]="Compensated"))*ISNUMBER(MATCH(Recommendations[Id],J70:AW70,0)))/COUNTIF(J70:AW70,"&lt;&gt;"))</f>
        <v>0</v>
      </c>
      <c r="J70" s="90" t="s">
        <v>39</v>
      </c>
      <c r="K70" s="90" t="s">
        <v>44</v>
      </c>
      <c r="L70" s="90" t="s">
        <v>49</v>
      </c>
      <c r="M70" s="90" t="s">
        <v>54</v>
      </c>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986</v>
      </c>
      <c r="B71" s="81" t="s">
        <v>996</v>
      </c>
      <c r="C71" s="83" t="s">
        <v>997</v>
      </c>
      <c r="D71" s="85" t="s">
        <v>998</v>
      </c>
      <c r="E71" s="85" t="s">
        <v>999</v>
      </c>
      <c r="F71" s="86" t="s">
        <v>790</v>
      </c>
      <c r="G71" s="86" t="s">
        <v>775</v>
      </c>
      <c r="H71" s="86">
        <v>1</v>
      </c>
      <c r="I71" s="88">
        <f>IF(COUNTIF(J71:AW71,"&lt;&gt;")=0,"",SUMPRODUCT(((Recommendations[ImplStatus]="Implemented")+(Recommendations[ImplStatus]="Compensated"))*ISNUMBER(MATCH(Recommendations[Id],J71:AW71,0)))/COUNTIF(J71:AW71,"&lt;&gt;"))</f>
        <v>0</v>
      </c>
      <c r="J71" s="90" t="s">
        <v>49</v>
      </c>
      <c r="K71" s="90" t="s">
        <v>250</v>
      </c>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986</v>
      </c>
      <c r="B72" s="81" t="s">
        <v>1000</v>
      </c>
      <c r="C72" s="83" t="s">
        <v>1001</v>
      </c>
      <c r="D72" s="85" t="s">
        <v>1002</v>
      </c>
      <c r="E72" s="85" t="s">
        <v>1003</v>
      </c>
      <c r="F72" s="86" t="s">
        <v>1004</v>
      </c>
      <c r="G72" s="86" t="s">
        <v>775</v>
      </c>
      <c r="H72" s="86">
        <v>2</v>
      </c>
      <c r="I72" s="88">
        <f>IF(COUNTIF(J72:AW72,"&lt;&gt;")=0,"",SUMPRODUCT(((Recommendations[ImplStatus]="Implemented")+(Recommendations[ImplStatus]="Compensated"))*ISNUMBER(MATCH(Recommendations[Id],J72:AW72,0)))/COUNTIF(J72:AW72,"&lt;&gt;"))</f>
        <v>0</v>
      </c>
      <c r="J72" s="90" t="s">
        <v>255</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986</v>
      </c>
      <c r="B73" s="81" t="s">
        <v>1005</v>
      </c>
      <c r="C73" s="83" t="s">
        <v>1006</v>
      </c>
      <c r="D73" s="85" t="s">
        <v>1007</v>
      </c>
      <c r="E73" s="85" t="s">
        <v>1008</v>
      </c>
      <c r="F73" s="86" t="s">
        <v>790</v>
      </c>
      <c r="G73" s="86" t="s">
        <v>743</v>
      </c>
      <c r="H73" s="86">
        <v>2</v>
      </c>
      <c r="I73" s="88">
        <f>IF(COUNTIF(J73:AW73,"&lt;&gt;")=0,"",SUMPRODUCT(((Recommendations[ImplStatus]="Implemented")+(Recommendations[ImplStatus]="Compensated"))*ISNUMBER(MATCH(Recommendations[Id],J73:AW73,0)))/COUNTIF(J73:AW73,"&lt;&gt;"))</f>
        <v>0</v>
      </c>
      <c r="J73" s="90" t="s">
        <v>39</v>
      </c>
      <c r="K73" s="90" t="s">
        <v>44</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986</v>
      </c>
      <c r="B74" s="81" t="s">
        <v>1009</v>
      </c>
      <c r="C74" s="83" t="s">
        <v>1010</v>
      </c>
      <c r="D74" s="85" t="s">
        <v>1011</v>
      </c>
      <c r="E74" s="85" t="s">
        <v>1012</v>
      </c>
      <c r="F74" s="86" t="s">
        <v>790</v>
      </c>
      <c r="G74" s="86" t="s">
        <v>743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986</v>
      </c>
      <c r="B75" s="81" t="s">
        <v>1013</v>
      </c>
      <c r="C75" s="83" t="s">
        <v>1014</v>
      </c>
      <c r="D75" s="85" t="s">
        <v>1015</v>
      </c>
      <c r="E75" s="85" t="s">
        <v>1016</v>
      </c>
      <c r="F75" s="86" t="s">
        <v>790</v>
      </c>
      <c r="G75" s="86" t="s">
        <v>743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986</v>
      </c>
      <c r="B76" s="81" t="s">
        <v>1017</v>
      </c>
      <c r="C76" s="83" t="s">
        <v>1018</v>
      </c>
      <c r="D76" s="85" t="s">
        <v>1019</v>
      </c>
      <c r="E76" s="85" t="s">
        <v>1020</v>
      </c>
      <c r="F76" s="86" t="s">
        <v>790</v>
      </c>
      <c r="G76" s="86" t="s">
        <v>743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986</v>
      </c>
      <c r="B77" s="81" t="s">
        <v>1021</v>
      </c>
      <c r="C77" s="83" t="s">
        <v>1022</v>
      </c>
      <c r="D77" s="85" t="s">
        <v>1023</v>
      </c>
      <c r="E77" s="85" t="s">
        <v>1024</v>
      </c>
      <c r="F77" s="86" t="s">
        <v>790</v>
      </c>
      <c r="G77" s="86" t="s">
        <v>743</v>
      </c>
      <c r="H77" s="86">
        <v>2</v>
      </c>
      <c r="I77" s="88">
        <f>IF(COUNTIF(J77:AW77,"&lt;&gt;")=0,"",SUMPRODUCT(((Recommendations[ImplStatus]="Implemented")+(Recommendations[ImplStatus]="Compensated"))*ISNUMBER(MATCH(Recommendations[Id],J77:AW77,0)))/COUNTIF(J77:AW77,"&lt;&gt;"))</f>
        <v>0</v>
      </c>
      <c r="J77" s="90" t="s">
        <v>220</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986</v>
      </c>
      <c r="B78" s="81" t="s">
        <v>1025</v>
      </c>
      <c r="C78" s="83" t="s">
        <v>1026</v>
      </c>
      <c r="D78" s="85" t="s">
        <v>1027</v>
      </c>
      <c r="E78" s="85" t="s">
        <v>1028</v>
      </c>
      <c r="F78" s="86" t="s">
        <v>790</v>
      </c>
      <c r="G78" s="86" t="s">
        <v>775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986</v>
      </c>
      <c r="B79" s="81" t="s">
        <v>1029</v>
      </c>
      <c r="C79" s="83" t="s">
        <v>1030</v>
      </c>
      <c r="D79" s="85" t="s">
        <v>1031</v>
      </c>
      <c r="E79" s="85" t="s">
        <v>1032</v>
      </c>
      <c r="F79" s="86" t="s">
        <v>790</v>
      </c>
      <c r="G79" s="86" t="s">
        <v>743</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986</v>
      </c>
      <c r="B80" s="81" t="s">
        <v>1033</v>
      </c>
      <c r="C80" s="83" t="s">
        <v>1034</v>
      </c>
      <c r="D80" s="85" t="s">
        <v>1035</v>
      </c>
      <c r="E80" s="85" t="s">
        <v>1036</v>
      </c>
      <c r="F80" s="86" t="s">
        <v>790</v>
      </c>
      <c r="G80" s="86" t="s">
        <v>743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1037</v>
      </c>
      <c r="B81" s="80">
        <v>9</v>
      </c>
      <c r="C81" s="82" t="s">
        <v>19</v>
      </c>
      <c r="D81" s="84" t="s">
        <v>1038</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1037</v>
      </c>
      <c r="B82" s="81" t="s">
        <v>1039</v>
      </c>
      <c r="C82" s="83" t="s">
        <v>1040</v>
      </c>
      <c r="D82" s="85" t="s">
        <v>1041</v>
      </c>
      <c r="E82" s="85" t="s">
        <v>1042</v>
      </c>
      <c r="F82" s="86" t="s">
        <v>758</v>
      </c>
      <c r="G82" s="86" t="s">
        <v>775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1037</v>
      </c>
      <c r="B83" s="81" t="s">
        <v>1043</v>
      </c>
      <c r="C83" s="83" t="s">
        <v>1044</v>
      </c>
      <c r="D83" s="85" t="s">
        <v>1045</v>
      </c>
      <c r="E83" s="85" t="s">
        <v>1046</v>
      </c>
      <c r="F83" s="86" t="s">
        <v>732</v>
      </c>
      <c r="G83" s="86" t="s">
        <v>775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1037</v>
      </c>
      <c r="B84" s="81" t="s">
        <v>1047</v>
      </c>
      <c r="C84" s="83" t="s">
        <v>1048</v>
      </c>
      <c r="D84" s="85" t="s">
        <v>1049</v>
      </c>
      <c r="E84" s="85" t="s">
        <v>1050</v>
      </c>
      <c r="F84" s="86" t="s">
        <v>1004</v>
      </c>
      <c r="G84" s="86" t="s">
        <v>775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1037</v>
      </c>
      <c r="B85" s="81" t="s">
        <v>1051</v>
      </c>
      <c r="C85" s="83" t="s">
        <v>1052</v>
      </c>
      <c r="D85" s="85" t="s">
        <v>1053</v>
      </c>
      <c r="E85" s="85" t="s">
        <v>1054</v>
      </c>
      <c r="F85" s="86" t="s">
        <v>758</v>
      </c>
      <c r="G85" s="86" t="s">
        <v>775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1037</v>
      </c>
      <c r="B86" s="81" t="s">
        <v>1055</v>
      </c>
      <c r="C86" s="83" t="s">
        <v>1056</v>
      </c>
      <c r="D86" s="85" t="s">
        <v>1057</v>
      </c>
      <c r="E86" s="85" t="s">
        <v>1058</v>
      </c>
      <c r="F86" s="86" t="s">
        <v>1004</v>
      </c>
      <c r="G86" s="86" t="s">
        <v>775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1037</v>
      </c>
      <c r="B87" s="81" t="s">
        <v>1059</v>
      </c>
      <c r="C87" s="83" t="s">
        <v>1060</v>
      </c>
      <c r="D87" s="85" t="s">
        <v>1061</v>
      </c>
      <c r="E87" s="85" t="s">
        <v>1062</v>
      </c>
      <c r="F87" s="86" t="s">
        <v>1004</v>
      </c>
      <c r="G87" s="86" t="s">
        <v>775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1037</v>
      </c>
      <c r="B88" s="81" t="s">
        <v>1063</v>
      </c>
      <c r="C88" s="83" t="s">
        <v>1064</v>
      </c>
      <c r="D88" s="85" t="s">
        <v>1065</v>
      </c>
      <c r="E88" s="85" t="s">
        <v>1066</v>
      </c>
      <c r="F88" s="86" t="s">
        <v>1004</v>
      </c>
      <c r="G88" s="86" t="s">
        <v>775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1067</v>
      </c>
      <c r="B89" s="80">
        <v>10</v>
      </c>
      <c r="C89" s="82" t="s">
        <v>19</v>
      </c>
      <c r="D89" s="84" t="s">
        <v>1068</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1067</v>
      </c>
      <c r="B90" s="81" t="s">
        <v>1069</v>
      </c>
      <c r="C90" s="83" t="s">
        <v>1070</v>
      </c>
      <c r="D90" s="85" t="s">
        <v>1071</v>
      </c>
      <c r="E90" s="85" t="s">
        <v>1072</v>
      </c>
      <c r="F90" s="86" t="s">
        <v>732</v>
      </c>
      <c r="G90" s="86" t="s">
        <v>743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1067</v>
      </c>
      <c r="B91" s="81" t="s">
        <v>1073</v>
      </c>
      <c r="C91" s="83" t="s">
        <v>1074</v>
      </c>
      <c r="D91" s="85" t="s">
        <v>1075</v>
      </c>
      <c r="E91" s="85" t="s">
        <v>1076</v>
      </c>
      <c r="F91" s="86" t="s">
        <v>732</v>
      </c>
      <c r="G91" s="86" t="s">
        <v>775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1067</v>
      </c>
      <c r="B92" s="81" t="s">
        <v>1077</v>
      </c>
      <c r="C92" s="83" t="s">
        <v>1078</v>
      </c>
      <c r="D92" s="85" t="s">
        <v>1079</v>
      </c>
      <c r="E92" s="85" t="s">
        <v>1080</v>
      </c>
      <c r="F92" s="86" t="s">
        <v>732</v>
      </c>
      <c r="G92" s="86" t="s">
        <v>775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1067</v>
      </c>
      <c r="B93" s="81" t="s">
        <v>1081</v>
      </c>
      <c r="C93" s="83" t="s">
        <v>1082</v>
      </c>
      <c r="D93" s="85" t="s">
        <v>1083</v>
      </c>
      <c r="E93" s="85" t="s">
        <v>1084</v>
      </c>
      <c r="F93" s="86" t="s">
        <v>732</v>
      </c>
      <c r="G93" s="86" t="s">
        <v>743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1067</v>
      </c>
      <c r="B94" s="81" t="s">
        <v>1085</v>
      </c>
      <c r="C94" s="83" t="s">
        <v>1086</v>
      </c>
      <c r="D94" s="85" t="s">
        <v>1087</v>
      </c>
      <c r="E94" s="85" t="s">
        <v>1088</v>
      </c>
      <c r="F94" s="86" t="s">
        <v>732</v>
      </c>
      <c r="G94" s="86" t="s">
        <v>775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1067</v>
      </c>
      <c r="B95" s="81" t="s">
        <v>1089</v>
      </c>
      <c r="C95" s="83" t="s">
        <v>1090</v>
      </c>
      <c r="D95" s="85" t="s">
        <v>1091</v>
      </c>
      <c r="E95" s="85" t="s">
        <v>1092</v>
      </c>
      <c r="F95" s="86" t="s">
        <v>732</v>
      </c>
      <c r="G95" s="86" t="s">
        <v>775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1067</v>
      </c>
      <c r="B96" s="81" t="s">
        <v>1093</v>
      </c>
      <c r="C96" s="83" t="s">
        <v>1094</v>
      </c>
      <c r="D96" s="85" t="s">
        <v>1095</v>
      </c>
      <c r="E96" s="85" t="s">
        <v>1096</v>
      </c>
      <c r="F96" s="86" t="s">
        <v>732</v>
      </c>
      <c r="G96" s="86" t="s">
        <v>743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1097</v>
      </c>
      <c r="B97" s="80">
        <v>11</v>
      </c>
      <c r="C97" s="82" t="s">
        <v>19</v>
      </c>
      <c r="D97" s="84" t="s">
        <v>1098</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1097</v>
      </c>
      <c r="B98" s="81" t="s">
        <v>1099</v>
      </c>
      <c r="C98" s="83" t="s">
        <v>1100</v>
      </c>
      <c r="D98" s="85" t="s">
        <v>1101</v>
      </c>
      <c r="E98" s="85" t="s">
        <v>1102</v>
      </c>
      <c r="F98" s="86" t="s">
        <v>850</v>
      </c>
      <c r="G98" s="86" t="s">
        <v>791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1097</v>
      </c>
      <c r="B99" s="81" t="s">
        <v>1103</v>
      </c>
      <c r="C99" s="83" t="s">
        <v>1104</v>
      </c>
      <c r="D99" s="85" t="s">
        <v>1105</v>
      </c>
      <c r="E99" s="85" t="s">
        <v>1106</v>
      </c>
      <c r="F99" s="86" t="s">
        <v>790</v>
      </c>
      <c r="G99" s="86" t="s">
        <v>1107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1097</v>
      </c>
      <c r="B100" s="81" t="s">
        <v>1108</v>
      </c>
      <c r="C100" s="83" t="s">
        <v>1109</v>
      </c>
      <c r="D100" s="85" t="s">
        <v>1110</v>
      </c>
      <c r="E100" s="85" t="s">
        <v>1111</v>
      </c>
      <c r="F100" s="86" t="s">
        <v>790</v>
      </c>
      <c r="G100" s="86" t="s">
        <v>775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1097</v>
      </c>
      <c r="B101" s="81" t="s">
        <v>1112</v>
      </c>
      <c r="C101" s="83" t="s">
        <v>1113</v>
      </c>
      <c r="D101" s="85" t="s">
        <v>1114</v>
      </c>
      <c r="E101" s="85" t="s">
        <v>1115</v>
      </c>
      <c r="F101" s="86" t="s">
        <v>790</v>
      </c>
      <c r="G101" s="86" t="s">
        <v>1107</v>
      </c>
      <c r="H101" s="86">
        <v>1</v>
      </c>
      <c r="I101" s="88">
        <f>IF(COUNTIF(J101:AW101,"&lt;&gt;")=0,"",SUMPRODUCT(((Recommendations[ImplStatus]="Implemented")+(Recommendations[ImplStatus]="Compensated"))*ISNUMBER(MATCH(Recommendations[Id],J101:AW101,0)))/COUNTIF(J101:AW101,"&lt;&gt;"))</f>
        <v>0</v>
      </c>
      <c r="J101" s="90" t="s">
        <v>215</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1097</v>
      </c>
      <c r="B102" s="81" t="s">
        <v>1116</v>
      </c>
      <c r="C102" s="83" t="s">
        <v>1117</v>
      </c>
      <c r="D102" s="85" t="s">
        <v>1118</v>
      </c>
      <c r="E102" s="85" t="s">
        <v>1119</v>
      </c>
      <c r="F102" s="86" t="s">
        <v>790</v>
      </c>
      <c r="G102" s="86" t="s">
        <v>1107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1120</v>
      </c>
      <c r="B103" s="80">
        <v>12</v>
      </c>
      <c r="C103" s="82" t="s">
        <v>19</v>
      </c>
      <c r="D103" s="84" t="s">
        <v>1121</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1120</v>
      </c>
      <c r="B104" s="81" t="s">
        <v>1122</v>
      </c>
      <c r="C104" s="83" t="s">
        <v>1123</v>
      </c>
      <c r="D104" s="85" t="s">
        <v>1124</v>
      </c>
      <c r="E104" s="85" t="s">
        <v>1125</v>
      </c>
      <c r="F104" s="86" t="s">
        <v>1004</v>
      </c>
      <c r="G104" s="86" t="s">
        <v>775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1120</v>
      </c>
      <c r="B105" s="81" t="s">
        <v>1126</v>
      </c>
      <c r="C105" s="83" t="s">
        <v>1127</v>
      </c>
      <c r="D105" s="85" t="s">
        <v>1128</v>
      </c>
      <c r="E105" s="85" t="s">
        <v>1129</v>
      </c>
      <c r="F105" s="86" t="s">
        <v>1004</v>
      </c>
      <c r="G105" s="86" t="s">
        <v>775</v>
      </c>
      <c r="H105" s="86">
        <v>2</v>
      </c>
      <c r="I105" s="88">
        <f>IF(COUNTIF(J105:AW105,"&lt;&gt;")=0,"",SUMPRODUCT(((Recommendations[ImplStatus]="Implemented")+(Recommendations[ImplStatus]="Compensated"))*ISNUMBER(MATCH(Recommendations[Id],J105:AW105,0)))/COUNTIF(J105:AW105,"&lt;&gt;"))</f>
        <v>0</v>
      </c>
      <c r="J105" s="90" t="s">
        <v>190</v>
      </c>
      <c r="K105" s="90" t="s">
        <v>200</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1120</v>
      </c>
      <c r="B106" s="81" t="s">
        <v>1130</v>
      </c>
      <c r="C106" s="83" t="s">
        <v>1131</v>
      </c>
      <c r="D106" s="85" t="s">
        <v>1132</v>
      </c>
      <c r="E106" s="85" t="s">
        <v>1133</v>
      </c>
      <c r="F106" s="86" t="s">
        <v>1004</v>
      </c>
      <c r="G106" s="86" t="s">
        <v>775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1120</v>
      </c>
      <c r="B107" s="81" t="s">
        <v>1134</v>
      </c>
      <c r="C107" s="83" t="s">
        <v>1135</v>
      </c>
      <c r="D107" s="85" t="s">
        <v>1136</v>
      </c>
      <c r="E107" s="85" t="s">
        <v>1137</v>
      </c>
      <c r="F107" s="86" t="s">
        <v>850</v>
      </c>
      <c r="G107" s="86" t="s">
        <v>791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1120</v>
      </c>
      <c r="B108" s="81" t="s">
        <v>1138</v>
      </c>
      <c r="C108" s="83" t="s">
        <v>1139</v>
      </c>
      <c r="D108" s="85" t="s">
        <v>1140</v>
      </c>
      <c r="E108" s="85" t="s">
        <v>1141</v>
      </c>
      <c r="F108" s="86" t="s">
        <v>1004</v>
      </c>
      <c r="G108" s="86" t="s">
        <v>775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1120</v>
      </c>
      <c r="B109" s="81" t="s">
        <v>1142</v>
      </c>
      <c r="C109" s="83" t="s">
        <v>1143</v>
      </c>
      <c r="D109" s="85" t="s">
        <v>1144</v>
      </c>
      <c r="E109" s="85" t="s">
        <v>1145</v>
      </c>
      <c r="F109" s="86" t="s">
        <v>1004</v>
      </c>
      <c r="G109" s="86" t="s">
        <v>775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1120</v>
      </c>
      <c r="B110" s="81" t="s">
        <v>1146</v>
      </c>
      <c r="C110" s="83" t="s">
        <v>1147</v>
      </c>
      <c r="D110" s="85" t="s">
        <v>1148</v>
      </c>
      <c r="E110" s="85" t="s">
        <v>1149</v>
      </c>
      <c r="F110" s="86" t="s">
        <v>732</v>
      </c>
      <c r="G110" s="86" t="s">
        <v>775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1120</v>
      </c>
      <c r="B111" s="81" t="s">
        <v>1150</v>
      </c>
      <c r="C111" s="83" t="s">
        <v>1151</v>
      </c>
      <c r="D111" s="85" t="s">
        <v>1152</v>
      </c>
      <c r="E111" s="85" t="s">
        <v>1153</v>
      </c>
      <c r="F111" s="86" t="s">
        <v>732</v>
      </c>
      <c r="G111" s="86" t="s">
        <v>775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1154</v>
      </c>
      <c r="B112" s="80">
        <v>13</v>
      </c>
      <c r="C112" s="82" t="s">
        <v>19</v>
      </c>
      <c r="D112" s="84" t="s">
        <v>1155</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1154</v>
      </c>
      <c r="B113" s="81" t="s">
        <v>1156</v>
      </c>
      <c r="C113" s="83" t="s">
        <v>1157</v>
      </c>
      <c r="D113" s="85" t="s">
        <v>1158</v>
      </c>
      <c r="E113" s="85" t="s">
        <v>1159</v>
      </c>
      <c r="F113" s="86" t="s">
        <v>1004</v>
      </c>
      <c r="G113" s="86" t="s">
        <v>743</v>
      </c>
      <c r="H113" s="86">
        <v>2</v>
      </c>
      <c r="I113" s="88">
        <f>IF(COUNTIF(J113:AW113,"&lt;&gt;")=0,"",SUMPRODUCT(((Recommendations[ImplStatus]="Implemented")+(Recommendations[ImplStatus]="Compensated"))*ISNUMBER(MATCH(Recommendations[Id],J113:AW113,0)))/COUNTIF(J113:AW113,"&lt;&gt;"))</f>
        <v>0</v>
      </c>
      <c r="J113" s="90" t="s">
        <v>220</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1154</v>
      </c>
      <c r="B114" s="81" t="s">
        <v>1160</v>
      </c>
      <c r="C114" s="83" t="s">
        <v>1161</v>
      </c>
      <c r="D114" s="85" t="s">
        <v>1162</v>
      </c>
      <c r="E114" s="85" t="s">
        <v>1163</v>
      </c>
      <c r="F114" s="86" t="s">
        <v>732</v>
      </c>
      <c r="G114" s="86" t="s">
        <v>743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1154</v>
      </c>
      <c r="B115" s="81" t="s">
        <v>1164</v>
      </c>
      <c r="C115" s="83" t="s">
        <v>1165</v>
      </c>
      <c r="D115" s="85" t="s">
        <v>1166</v>
      </c>
      <c r="E115" s="85" t="s">
        <v>1167</v>
      </c>
      <c r="F115" s="86" t="s">
        <v>1004</v>
      </c>
      <c r="G115" s="86" t="s">
        <v>743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1154</v>
      </c>
      <c r="B116" s="81" t="s">
        <v>1168</v>
      </c>
      <c r="C116" s="83" t="s">
        <v>1169</v>
      </c>
      <c r="D116" s="85" t="s">
        <v>1170</v>
      </c>
      <c r="E116" s="85" t="s">
        <v>1171</v>
      </c>
      <c r="F116" s="86" t="s">
        <v>1004</v>
      </c>
      <c r="G116" s="86" t="s">
        <v>775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1154</v>
      </c>
      <c r="B117" s="81" t="s">
        <v>1172</v>
      </c>
      <c r="C117" s="83" t="s">
        <v>1173</v>
      </c>
      <c r="D117" s="85" t="s">
        <v>1174</v>
      </c>
      <c r="E117" s="85" t="s">
        <v>1175</v>
      </c>
      <c r="F117" s="86" t="s">
        <v>732</v>
      </c>
      <c r="G117" s="86" t="s">
        <v>775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1154</v>
      </c>
      <c r="B118" s="81" t="s">
        <v>1176</v>
      </c>
      <c r="C118" s="83" t="s">
        <v>1177</v>
      </c>
      <c r="D118" s="85" t="s">
        <v>1178</v>
      </c>
      <c r="E118" s="85" t="s">
        <v>1179</v>
      </c>
      <c r="F118" s="86" t="s">
        <v>1004</v>
      </c>
      <c r="G118" s="86" t="s">
        <v>743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1154</v>
      </c>
      <c r="B119" s="81" t="s">
        <v>1180</v>
      </c>
      <c r="C119" s="83" t="s">
        <v>1181</v>
      </c>
      <c r="D119" s="85" t="s">
        <v>1182</v>
      </c>
      <c r="E119" s="85" t="s">
        <v>1183</v>
      </c>
      <c r="F119" s="86" t="s">
        <v>732</v>
      </c>
      <c r="G119" s="86" t="s">
        <v>775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1154</v>
      </c>
      <c r="B120" s="81" t="s">
        <v>1184</v>
      </c>
      <c r="C120" s="83" t="s">
        <v>1185</v>
      </c>
      <c r="D120" s="85" t="s">
        <v>1186</v>
      </c>
      <c r="E120" s="85" t="s">
        <v>1187</v>
      </c>
      <c r="F120" s="86" t="s">
        <v>1004</v>
      </c>
      <c r="G120" s="86" t="s">
        <v>775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1154</v>
      </c>
      <c r="B121" s="81" t="s">
        <v>1188</v>
      </c>
      <c r="C121" s="83" t="s">
        <v>1189</v>
      </c>
      <c r="D121" s="85" t="s">
        <v>1190</v>
      </c>
      <c r="E121" s="85" t="s">
        <v>1191</v>
      </c>
      <c r="F121" s="86" t="s">
        <v>1004</v>
      </c>
      <c r="G121" s="86" t="s">
        <v>775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1154</v>
      </c>
      <c r="B122" s="81" t="s">
        <v>1192</v>
      </c>
      <c r="C122" s="83" t="s">
        <v>1193</v>
      </c>
      <c r="D122" s="85" t="s">
        <v>1194</v>
      </c>
      <c r="E122" s="85" t="s">
        <v>1195</v>
      </c>
      <c r="F122" s="86" t="s">
        <v>1004</v>
      </c>
      <c r="G122" s="86" t="s">
        <v>775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1154</v>
      </c>
      <c r="B123" s="81" t="s">
        <v>1196</v>
      </c>
      <c r="C123" s="83" t="s">
        <v>1197</v>
      </c>
      <c r="D123" s="85" t="s">
        <v>1198</v>
      </c>
      <c r="E123" s="85" t="s">
        <v>1199</v>
      </c>
      <c r="F123" s="86" t="s">
        <v>1004</v>
      </c>
      <c r="G123" s="86" t="s">
        <v>743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1200</v>
      </c>
      <c r="B124" s="80">
        <v>14</v>
      </c>
      <c r="C124" s="82" t="s">
        <v>19</v>
      </c>
      <c r="D124" s="84" t="s">
        <v>1201</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1200</v>
      </c>
      <c r="B125" s="81" t="s">
        <v>1202</v>
      </c>
      <c r="C125" s="83" t="s">
        <v>1203</v>
      </c>
      <c r="D125" s="85" t="s">
        <v>1204</v>
      </c>
      <c r="E125" s="85" t="s">
        <v>1205</v>
      </c>
      <c r="F125" s="86" t="s">
        <v>850</v>
      </c>
      <c r="G125" s="86" t="s">
        <v>791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1200</v>
      </c>
      <c r="B126" s="81" t="s">
        <v>1206</v>
      </c>
      <c r="C126" s="83" t="s">
        <v>1207</v>
      </c>
      <c r="D126" s="85" t="s">
        <v>1208</v>
      </c>
      <c r="E126" s="85" t="s">
        <v>1209</v>
      </c>
      <c r="F126" s="86" t="s">
        <v>875</v>
      </c>
      <c r="G126" s="86" t="s">
        <v>775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1200</v>
      </c>
      <c r="B127" s="81" t="s">
        <v>1210</v>
      </c>
      <c r="C127" s="83" t="s">
        <v>1211</v>
      </c>
      <c r="D127" s="85" t="s">
        <v>1212</v>
      </c>
      <c r="E127" s="85" t="s">
        <v>1213</v>
      </c>
      <c r="F127" s="86" t="s">
        <v>875</v>
      </c>
      <c r="G127" s="86" t="s">
        <v>775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1200</v>
      </c>
      <c r="B128" s="81" t="s">
        <v>1214</v>
      </c>
      <c r="C128" s="83" t="s">
        <v>1215</v>
      </c>
      <c r="D128" s="85" t="s">
        <v>1216</v>
      </c>
      <c r="E128" s="85" t="s">
        <v>1217</v>
      </c>
      <c r="F128" s="86" t="s">
        <v>875</v>
      </c>
      <c r="G128" s="86" t="s">
        <v>775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1200</v>
      </c>
      <c r="B129" s="81" t="s">
        <v>1218</v>
      </c>
      <c r="C129" s="83" t="s">
        <v>1219</v>
      </c>
      <c r="D129" s="85" t="s">
        <v>1220</v>
      </c>
      <c r="E129" s="85" t="s">
        <v>1221</v>
      </c>
      <c r="F129" s="86" t="s">
        <v>875</v>
      </c>
      <c r="G129" s="86" t="s">
        <v>775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1200</v>
      </c>
      <c r="B130" s="81" t="s">
        <v>1222</v>
      </c>
      <c r="C130" s="83" t="s">
        <v>1223</v>
      </c>
      <c r="D130" s="85" t="s">
        <v>1224</v>
      </c>
      <c r="E130" s="85" t="s">
        <v>1225</v>
      </c>
      <c r="F130" s="86" t="s">
        <v>875</v>
      </c>
      <c r="G130" s="86" t="s">
        <v>775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1200</v>
      </c>
      <c r="B131" s="81" t="s">
        <v>1226</v>
      </c>
      <c r="C131" s="83" t="s">
        <v>1227</v>
      </c>
      <c r="D131" s="85" t="s">
        <v>1228</v>
      </c>
      <c r="E131" s="85" t="s">
        <v>1229</v>
      </c>
      <c r="F131" s="86" t="s">
        <v>875</v>
      </c>
      <c r="G131" s="86" t="s">
        <v>775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1200</v>
      </c>
      <c r="B132" s="81" t="s">
        <v>1230</v>
      </c>
      <c r="C132" s="83" t="s">
        <v>1231</v>
      </c>
      <c r="D132" s="85" t="s">
        <v>1232</v>
      </c>
      <c r="E132" s="85" t="s">
        <v>1233</v>
      </c>
      <c r="F132" s="86" t="s">
        <v>875</v>
      </c>
      <c r="G132" s="86" t="s">
        <v>775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1200</v>
      </c>
      <c r="B133" s="81" t="s">
        <v>1234</v>
      </c>
      <c r="C133" s="83" t="s">
        <v>1235</v>
      </c>
      <c r="D133" s="85" t="s">
        <v>1236</v>
      </c>
      <c r="E133" s="85" t="s">
        <v>1237</v>
      </c>
      <c r="F133" s="86" t="s">
        <v>875</v>
      </c>
      <c r="G133" s="86" t="s">
        <v>775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1238</v>
      </c>
      <c r="B134" s="80">
        <v>15</v>
      </c>
      <c r="C134" s="82" t="s">
        <v>19</v>
      </c>
      <c r="D134" s="84" t="s">
        <v>1239</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1238</v>
      </c>
      <c r="B135" s="81" t="s">
        <v>1240</v>
      </c>
      <c r="C135" s="83" t="s">
        <v>1241</v>
      </c>
      <c r="D135" s="85" t="s">
        <v>1242</v>
      </c>
      <c r="E135" s="85" t="s">
        <v>1243</v>
      </c>
      <c r="F135" s="86" t="s">
        <v>875</v>
      </c>
      <c r="G135" s="86" t="s">
        <v>733</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1238</v>
      </c>
      <c r="B136" s="81" t="s">
        <v>1244</v>
      </c>
      <c r="C136" s="83" t="s">
        <v>1245</v>
      </c>
      <c r="D136" s="85" t="s">
        <v>1246</v>
      </c>
      <c r="E136" s="85" t="s">
        <v>1247</v>
      </c>
      <c r="F136" s="86" t="s">
        <v>850</v>
      </c>
      <c r="G136" s="86" t="s">
        <v>791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1238</v>
      </c>
      <c r="B137" s="81" t="s">
        <v>1248</v>
      </c>
      <c r="C137" s="83" t="s">
        <v>1249</v>
      </c>
      <c r="D137" s="85" t="s">
        <v>1250</v>
      </c>
      <c r="E137" s="85" t="s">
        <v>1251</v>
      </c>
      <c r="F137" s="86" t="s">
        <v>875</v>
      </c>
      <c r="G137" s="86" t="s">
        <v>791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1238</v>
      </c>
      <c r="B138" s="81" t="s">
        <v>1252</v>
      </c>
      <c r="C138" s="83" t="s">
        <v>1253</v>
      </c>
      <c r="D138" s="85" t="s">
        <v>1254</v>
      </c>
      <c r="E138" s="85" t="s">
        <v>1255</v>
      </c>
      <c r="F138" s="86" t="s">
        <v>850</v>
      </c>
      <c r="G138" s="86" t="s">
        <v>791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1238</v>
      </c>
      <c r="B139" s="81" t="s">
        <v>1256</v>
      </c>
      <c r="C139" s="83" t="s">
        <v>1257</v>
      </c>
      <c r="D139" s="85" t="s">
        <v>1258</v>
      </c>
      <c r="E139" s="85" t="s">
        <v>1259</v>
      </c>
      <c r="F139" s="86" t="s">
        <v>875</v>
      </c>
      <c r="G139" s="86" t="s">
        <v>791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1238</v>
      </c>
      <c r="B140" s="81" t="s">
        <v>1260</v>
      </c>
      <c r="C140" s="83" t="s">
        <v>1261</v>
      </c>
      <c r="D140" s="85" t="s">
        <v>1262</v>
      </c>
      <c r="E140" s="85" t="s">
        <v>1263</v>
      </c>
      <c r="F140" s="86" t="s">
        <v>790</v>
      </c>
      <c r="G140" s="86" t="s">
        <v>791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1238</v>
      </c>
      <c r="B141" s="81" t="s">
        <v>1264</v>
      </c>
      <c r="C141" s="83" t="s">
        <v>1265</v>
      </c>
      <c r="D141" s="85" t="s">
        <v>1266</v>
      </c>
      <c r="E141" s="85" t="s">
        <v>1267</v>
      </c>
      <c r="F141" s="86" t="s">
        <v>790</v>
      </c>
      <c r="G141" s="86" t="s">
        <v>775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1268</v>
      </c>
      <c r="B142" s="80">
        <v>16</v>
      </c>
      <c r="C142" s="82" t="s">
        <v>19</v>
      </c>
      <c r="D142" s="84" t="s">
        <v>1269</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1268</v>
      </c>
      <c r="B143" s="81" t="s">
        <v>1270</v>
      </c>
      <c r="C143" s="83" t="s">
        <v>1271</v>
      </c>
      <c r="D143" s="85" t="s">
        <v>1272</v>
      </c>
      <c r="E143" s="85" t="s">
        <v>1273</v>
      </c>
      <c r="F143" s="86" t="s">
        <v>850</v>
      </c>
      <c r="G143" s="86" t="s">
        <v>791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1268</v>
      </c>
      <c r="B144" s="81" t="s">
        <v>1274</v>
      </c>
      <c r="C144" s="83" t="s">
        <v>1275</v>
      </c>
      <c r="D144" s="85" t="s">
        <v>1276</v>
      </c>
      <c r="E144" s="85" t="s">
        <v>1277</v>
      </c>
      <c r="F144" s="86" t="s">
        <v>850</v>
      </c>
      <c r="G144" s="86" t="s">
        <v>791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1268</v>
      </c>
      <c r="B145" s="81" t="s">
        <v>1278</v>
      </c>
      <c r="C145" s="83" t="s">
        <v>1279</v>
      </c>
      <c r="D145" s="85" t="s">
        <v>1280</v>
      </c>
      <c r="E145" s="85" t="s">
        <v>1281</v>
      </c>
      <c r="F145" s="86" t="s">
        <v>758</v>
      </c>
      <c r="G145" s="86" t="s">
        <v>743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1268</v>
      </c>
      <c r="B146" s="81" t="s">
        <v>1282</v>
      </c>
      <c r="C146" s="83" t="s">
        <v>1283</v>
      </c>
      <c r="D146" s="85" t="s">
        <v>1284</v>
      </c>
      <c r="E146" s="85" t="s">
        <v>1285</v>
      </c>
      <c r="F146" s="86" t="s">
        <v>758</v>
      </c>
      <c r="G146" s="86" t="s">
        <v>733</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1268</v>
      </c>
      <c r="B147" s="81" t="s">
        <v>1286</v>
      </c>
      <c r="C147" s="83" t="s">
        <v>1287</v>
      </c>
      <c r="D147" s="85" t="s">
        <v>1288</v>
      </c>
      <c r="E147" s="85" t="s">
        <v>1289</v>
      </c>
      <c r="F147" s="86" t="s">
        <v>758</v>
      </c>
      <c r="G147" s="86" t="s">
        <v>775</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1268</v>
      </c>
      <c r="B148" s="81" t="s">
        <v>1290</v>
      </c>
      <c r="C148" s="83" t="s">
        <v>1291</v>
      </c>
      <c r="D148" s="85" t="s">
        <v>1292</v>
      </c>
      <c r="E148" s="85" t="s">
        <v>1293</v>
      </c>
      <c r="F148" s="86" t="s">
        <v>850</v>
      </c>
      <c r="G148" s="86" t="s">
        <v>791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1268</v>
      </c>
      <c r="B149" s="81" t="s">
        <v>1294</v>
      </c>
      <c r="C149" s="83" t="s">
        <v>1295</v>
      </c>
      <c r="D149" s="85" t="s">
        <v>1296</v>
      </c>
      <c r="E149" s="85" t="s">
        <v>1297</v>
      </c>
      <c r="F149" s="86" t="s">
        <v>758</v>
      </c>
      <c r="G149" s="86" t="s">
        <v>775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1268</v>
      </c>
      <c r="B150" s="81" t="s">
        <v>1298</v>
      </c>
      <c r="C150" s="83" t="s">
        <v>1299</v>
      </c>
      <c r="D150" s="85" t="s">
        <v>1300</v>
      </c>
      <c r="E150" s="85" t="s">
        <v>1301</v>
      </c>
      <c r="F150" s="86" t="s">
        <v>1004</v>
      </c>
      <c r="G150" s="86" t="s">
        <v>775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1268</v>
      </c>
      <c r="B151" s="81" t="s">
        <v>1302</v>
      </c>
      <c r="C151" s="83" t="s">
        <v>1303</v>
      </c>
      <c r="D151" s="85" t="s">
        <v>1304</v>
      </c>
      <c r="E151" s="85" t="s">
        <v>1305</v>
      </c>
      <c r="F151" s="86" t="s">
        <v>875</v>
      </c>
      <c r="G151" s="86" t="s">
        <v>775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1268</v>
      </c>
      <c r="B152" s="81" t="s">
        <v>1306</v>
      </c>
      <c r="C152" s="83" t="s">
        <v>1307</v>
      </c>
      <c r="D152" s="85" t="s">
        <v>1308</v>
      </c>
      <c r="E152" s="85" t="s">
        <v>1309</v>
      </c>
      <c r="F152" s="86" t="s">
        <v>758</v>
      </c>
      <c r="G152" s="86" t="s">
        <v>775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1268</v>
      </c>
      <c r="B153" s="81" t="s">
        <v>1310</v>
      </c>
      <c r="C153" s="83" t="s">
        <v>1311</v>
      </c>
      <c r="D153" s="85" t="s">
        <v>1312</v>
      </c>
      <c r="E153" s="85" t="s">
        <v>1313</v>
      </c>
      <c r="F153" s="86" t="s">
        <v>758</v>
      </c>
      <c r="G153" s="86" t="s">
        <v>775</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1268</v>
      </c>
      <c r="B154" s="81" t="s">
        <v>1314</v>
      </c>
      <c r="C154" s="83" t="s">
        <v>1315</v>
      </c>
      <c r="D154" s="85" t="s">
        <v>1316</v>
      </c>
      <c r="E154" s="85" t="s">
        <v>1317</v>
      </c>
      <c r="F154" s="86" t="s">
        <v>758</v>
      </c>
      <c r="G154" s="86" t="s">
        <v>775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1268</v>
      </c>
      <c r="B155" s="81" t="s">
        <v>1318</v>
      </c>
      <c r="C155" s="83" t="s">
        <v>1319</v>
      </c>
      <c r="D155" s="85" t="s">
        <v>1320</v>
      </c>
      <c r="E155" s="85" t="s">
        <v>1321</v>
      </c>
      <c r="F155" s="86" t="s">
        <v>758</v>
      </c>
      <c r="G155" s="86" t="s">
        <v>743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1268</v>
      </c>
      <c r="B156" s="81" t="s">
        <v>1322</v>
      </c>
      <c r="C156" s="83" t="s">
        <v>1323</v>
      </c>
      <c r="D156" s="85" t="s">
        <v>1324</v>
      </c>
      <c r="E156" s="85" t="s">
        <v>1325</v>
      </c>
      <c r="F156" s="86" t="s">
        <v>758</v>
      </c>
      <c r="G156" s="86" t="s">
        <v>775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1326</v>
      </c>
      <c r="B157" s="80">
        <v>17</v>
      </c>
      <c r="C157" s="82" t="s">
        <v>19</v>
      </c>
      <c r="D157" s="84" t="s">
        <v>1327</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1326</v>
      </c>
      <c r="B158" s="81" t="s">
        <v>1328</v>
      </c>
      <c r="C158" s="83" t="s">
        <v>1329</v>
      </c>
      <c r="D158" s="85" t="s">
        <v>1330</v>
      </c>
      <c r="E158" s="85" t="s">
        <v>1331</v>
      </c>
      <c r="F158" s="86" t="s">
        <v>875</v>
      </c>
      <c r="G158" s="86" t="s">
        <v>738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1326</v>
      </c>
      <c r="B159" s="81" t="s">
        <v>1332</v>
      </c>
      <c r="C159" s="83" t="s">
        <v>1333</v>
      </c>
      <c r="D159" s="85" t="s">
        <v>1334</v>
      </c>
      <c r="E159" s="85" t="s">
        <v>1335</v>
      </c>
      <c r="F159" s="86" t="s">
        <v>850</v>
      </c>
      <c r="G159" s="86" t="s">
        <v>791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1326</v>
      </c>
      <c r="B160" s="81" t="s">
        <v>1336</v>
      </c>
      <c r="C160" s="83" t="s">
        <v>1337</v>
      </c>
      <c r="D160" s="85" t="s">
        <v>1338</v>
      </c>
      <c r="E160" s="85" t="s">
        <v>1339</v>
      </c>
      <c r="F160" s="86" t="s">
        <v>850</v>
      </c>
      <c r="G160" s="86" t="s">
        <v>791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1326</v>
      </c>
      <c r="B161" s="81" t="s">
        <v>1340</v>
      </c>
      <c r="C161" s="83" t="s">
        <v>1341</v>
      </c>
      <c r="D161" s="85" t="s">
        <v>1342</v>
      </c>
      <c r="E161" s="85" t="s">
        <v>1343</v>
      </c>
      <c r="F161" s="86" t="s">
        <v>850</v>
      </c>
      <c r="G161" s="86" t="s">
        <v>791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1326</v>
      </c>
      <c r="B162" s="81" t="s">
        <v>1344</v>
      </c>
      <c r="C162" s="83" t="s">
        <v>1345</v>
      </c>
      <c r="D162" s="85" t="s">
        <v>1346</v>
      </c>
      <c r="E162" s="85" t="s">
        <v>1347</v>
      </c>
      <c r="F162" s="86" t="s">
        <v>875</v>
      </c>
      <c r="G162" s="86" t="s">
        <v>738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1326</v>
      </c>
      <c r="B163" s="81" t="s">
        <v>1348</v>
      </c>
      <c r="C163" s="83" t="s">
        <v>1349</v>
      </c>
      <c r="D163" s="85" t="s">
        <v>1350</v>
      </c>
      <c r="E163" s="85" t="s">
        <v>1351</v>
      </c>
      <c r="F163" s="86" t="s">
        <v>875</v>
      </c>
      <c r="G163" s="86" t="s">
        <v>738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1326</v>
      </c>
      <c r="B164" s="81" t="s">
        <v>1352</v>
      </c>
      <c r="C164" s="83" t="s">
        <v>1353</v>
      </c>
      <c r="D164" s="85" t="s">
        <v>1354</v>
      </c>
      <c r="E164" s="85" t="s">
        <v>1355</v>
      </c>
      <c r="F164" s="86" t="s">
        <v>875</v>
      </c>
      <c r="G164" s="86" t="s">
        <v>1107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1326</v>
      </c>
      <c r="B165" s="81" t="s">
        <v>1356</v>
      </c>
      <c r="C165" s="83" t="s">
        <v>1357</v>
      </c>
      <c r="D165" s="85" t="s">
        <v>1358</v>
      </c>
      <c r="E165" s="85" t="s">
        <v>1359</v>
      </c>
      <c r="F165" s="86" t="s">
        <v>875</v>
      </c>
      <c r="G165" s="86" t="s">
        <v>1107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1326</v>
      </c>
      <c r="B166" s="81" t="s">
        <v>1360</v>
      </c>
      <c r="C166" s="83" t="s">
        <v>1361</v>
      </c>
      <c r="D166" s="85" t="s">
        <v>1362</v>
      </c>
      <c r="E166" s="85" t="s">
        <v>1363</v>
      </c>
      <c r="F166" s="86" t="s">
        <v>850</v>
      </c>
      <c r="G166" s="86" t="s">
        <v>1107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1364</v>
      </c>
      <c r="B167" s="80">
        <v>18</v>
      </c>
      <c r="C167" s="82" t="s">
        <v>19</v>
      </c>
      <c r="D167" s="84" t="s">
        <v>1365</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1364</v>
      </c>
      <c r="B168" s="81" t="s">
        <v>1366</v>
      </c>
      <c r="C168" s="83" t="s">
        <v>1367</v>
      </c>
      <c r="D168" s="85" t="s">
        <v>1368</v>
      </c>
      <c r="E168" s="85" t="s">
        <v>1369</v>
      </c>
      <c r="F168" s="86" t="s">
        <v>850</v>
      </c>
      <c r="G168" s="86" t="s">
        <v>791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1364</v>
      </c>
      <c r="B169" s="81" t="s">
        <v>1370</v>
      </c>
      <c r="C169" s="83" t="s">
        <v>1371</v>
      </c>
      <c r="D169" s="85" t="s">
        <v>1372</v>
      </c>
      <c r="E169" s="85" t="s">
        <v>1373</v>
      </c>
      <c r="F169" s="86" t="s">
        <v>1004</v>
      </c>
      <c r="G169" s="86" t="s">
        <v>743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1364</v>
      </c>
      <c r="B170" s="81" t="s">
        <v>1374</v>
      </c>
      <c r="C170" s="83" t="s">
        <v>1375</v>
      </c>
      <c r="D170" s="85" t="s">
        <v>1376</v>
      </c>
      <c r="E170" s="85" t="s">
        <v>1377</v>
      </c>
      <c r="F170" s="86" t="s">
        <v>1004</v>
      </c>
      <c r="G170" s="86" t="s">
        <v>775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1364</v>
      </c>
      <c r="B171" s="81" t="s">
        <v>1378</v>
      </c>
      <c r="C171" s="83" t="s">
        <v>1379</v>
      </c>
      <c r="D171" s="85" t="s">
        <v>1380</v>
      </c>
      <c r="E171" s="85" t="s">
        <v>1381</v>
      </c>
      <c r="F171" s="86" t="s">
        <v>1004</v>
      </c>
      <c r="G171" s="86" t="s">
        <v>775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1364</v>
      </c>
      <c r="B172" s="91" t="s">
        <v>1382</v>
      </c>
      <c r="C172" s="92" t="s">
        <v>1383</v>
      </c>
      <c r="D172" s="93" t="s">
        <v>1384</v>
      </c>
      <c r="E172" s="93" t="s">
        <v>1385</v>
      </c>
      <c r="F172" s="94" t="s">
        <v>1004</v>
      </c>
      <c r="G172" s="94" t="s">
        <v>743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440</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IFERROR(INDEX('Recommendations'!$G$2:$G$85, MATCH(J2,'Recommendations'!$A$2:$A$85,0))="Implemented", FALSE))</xm:f>
            <x14:dxf>
              <font>
                <color rgb="FF000000"/>
              </font>
              <fill>
                <patternFill>
                  <bgColor rgb="FF3C7D22"/>
                </patternFill>
              </fill>
            </x14:dxf>
          </x14:cfRule>
          <x14:cfRule type="expression" priority="2" id="{00000000-000E-0000-0400-000002000000}">
            <xm:f>AND(J2&lt;&gt;"", IFERROR(INDEX('Recommendations'!$G$2:$G$85, MATCH(J2,'Recommendations'!$A$2:$A$85,0))="Compensated", FALSE))</xm:f>
            <x14:dxf>
              <font>
                <color rgb="FF000000"/>
              </font>
              <fill>
                <patternFill>
                  <bgColor rgb="FFC6E0B4"/>
                </patternFill>
              </fill>
            </x14:dxf>
          </x14:cfRule>
          <x14:cfRule type="expression" priority="3" id="{00000000-000E-0000-0400-000003000000}">
            <xm:f>AND(J2&lt;&gt;"", IFERROR(INDEX('Recommendations'!$G$2:$G$85, MATCH(J2,'Recommendations'!$A$2:$A$85,0))="Testing", FALSE))</xm:f>
            <x14:dxf>
              <font>
                <color rgb="FF000000"/>
              </font>
              <fill>
                <patternFill>
                  <bgColor rgb="FFFFC000"/>
                </patternFill>
              </fill>
            </x14:dxf>
          </x14:cfRule>
          <x14:cfRule type="expression" priority="4" id="{00000000-000E-0000-0400-000004000000}">
            <xm:f>AND(J2&lt;&gt;"", IFERROR(INDEX('Recommendations'!$G$2:$G$85, MATCH(J2,'Recommendations'!$A$2:$A$85,0))="Failed", FALSE))</xm:f>
            <x14:dxf>
              <font>
                <color rgb="FF000000"/>
              </font>
              <fill>
                <patternFill>
                  <bgColor rgb="FFD82891"/>
                </patternFill>
              </fill>
            </x14:dxf>
          </x14:cfRule>
          <x14:cfRule type="expression" priority="5" id="{00000000-000E-0000-0400-000005000000}">
            <xm:f>AND(J2&lt;&gt;"", IFERROR(INDEX('Recommendations'!$G$2:$G$85, MATCH(J2,'Recommendations'!$A$2:$A$85,0))="Risk Accepted", FALSE))</xm:f>
            <x14:dxf>
              <font>
                <color rgb="FF000000"/>
              </font>
              <fill>
                <patternFill>
                  <bgColor rgb="FFD9D9D9"/>
                </patternFill>
              </fill>
            </x14:dxf>
          </x14:cfRule>
          <x14:cfRule type="expression" priority="6" id="{00000000-000E-0000-0400-000006000000}">
            <xm:f>AND(J2&lt;&gt;"", IFERROR(INDEX('Recommendations'!$G$2:$G$85, MATCH(J2,'Recommendations'!$A$2:$A$85,0))="N/A",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1386</v>
      </c>
      <c r="C1" s="121" t="s">
        <v>9</v>
      </c>
      <c r="D1" s="121" t="s">
        <v>591</v>
      </c>
      <c r="E1" s="121" t="s">
        <v>1387</v>
      </c>
      <c r="F1" s="121" t="s">
        <v>1388</v>
      </c>
      <c r="G1" s="121" t="s">
        <v>685</v>
      </c>
      <c r="H1" s="121" t="s">
        <v>686</v>
      </c>
      <c r="I1" s="121" t="s">
        <v>687</v>
      </c>
      <c r="J1" s="121" t="s">
        <v>688</v>
      </c>
      <c r="K1" s="121" t="s">
        <v>689</v>
      </c>
      <c r="L1" s="121" t="s">
        <v>690</v>
      </c>
      <c r="M1" s="121" t="s">
        <v>691</v>
      </c>
      <c r="N1" s="121" t="s">
        <v>692</v>
      </c>
      <c r="O1" s="121" t="s">
        <v>693</v>
      </c>
      <c r="P1" s="121" t="s">
        <v>694</v>
      </c>
      <c r="Q1" s="121" t="s">
        <v>695</v>
      </c>
      <c r="R1" s="121" t="s">
        <v>696</v>
      </c>
      <c r="S1" s="121" t="s">
        <v>697</v>
      </c>
      <c r="T1" s="121" t="s">
        <v>698</v>
      </c>
      <c r="U1" s="121" t="s">
        <v>699</v>
      </c>
      <c r="V1" s="121" t="s">
        <v>700</v>
      </c>
      <c r="W1" s="121" t="s">
        <v>701</v>
      </c>
      <c r="X1" s="121" t="s">
        <v>702</v>
      </c>
      <c r="Y1" s="121" t="s">
        <v>703</v>
      </c>
      <c r="Z1" s="121" t="s">
        <v>704</v>
      </c>
      <c r="AA1" s="121" t="s">
        <v>705</v>
      </c>
      <c r="AB1" s="121" t="s">
        <v>706</v>
      </c>
      <c r="AC1" s="121" t="s">
        <v>707</v>
      </c>
      <c r="AD1" s="121" t="s">
        <v>708</v>
      </c>
      <c r="AE1" s="121" t="s">
        <v>709</v>
      </c>
      <c r="AF1" s="121" t="s">
        <v>710</v>
      </c>
      <c r="AG1" s="121" t="s">
        <v>711</v>
      </c>
      <c r="AH1" s="121" t="s">
        <v>712</v>
      </c>
      <c r="AI1" s="121" t="s">
        <v>713</v>
      </c>
      <c r="AJ1" s="121" t="s">
        <v>714</v>
      </c>
      <c r="AK1" s="121" t="s">
        <v>715</v>
      </c>
      <c r="AL1" s="121" t="s">
        <v>716</v>
      </c>
      <c r="AM1" s="121" t="s">
        <v>717</v>
      </c>
      <c r="AN1" s="121" t="s">
        <v>718</v>
      </c>
      <c r="AO1" s="121" t="s">
        <v>719</v>
      </c>
      <c r="AP1" s="121" t="s">
        <v>720</v>
      </c>
      <c r="AQ1" s="121" t="s">
        <v>721</v>
      </c>
      <c r="AR1" s="121" t="s">
        <v>722</v>
      </c>
      <c r="AS1" s="121" t="s">
        <v>723</v>
      </c>
      <c r="AT1" s="121" t="s">
        <v>724</v>
      </c>
      <c r="AU1" s="122" t="s">
        <v>725</v>
      </c>
    </row>
    <row r="2" spans="1:47" ht="60" customHeight="1" x14ac:dyDescent="0.35">
      <c r="A2" s="116" t="s">
        <v>1389</v>
      </c>
      <c r="B2" s="106" t="s">
        <v>1390</v>
      </c>
      <c r="C2" s="107" t="s">
        <v>1391</v>
      </c>
      <c r="D2" s="107" t="s">
        <v>1392</v>
      </c>
      <c r="E2" s="107" t="s">
        <v>1393</v>
      </c>
      <c r="F2" s="108" t="s">
        <v>1394</v>
      </c>
      <c r="G2" s="109">
        <f>IF(COUNTIF(H2:AU2,"&lt;&gt;")=0,"",SUMPRODUCT(((Recommendations[ImplStatus]="Implemented")+(Recommendations[ImplStatus]="Compensated"))*ISNUMBER(MATCH(Recommendations[Id],H2:AU2,0)))/COUNTIF(H2:AU2,"&lt;&gt;"))</f>
        <v>0</v>
      </c>
      <c r="H2" s="110" t="s">
        <v>13</v>
      </c>
      <c r="I2" s="110" t="s">
        <v>235</v>
      </c>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1395</v>
      </c>
      <c r="B3" s="106" t="s">
        <v>1396</v>
      </c>
      <c r="C3" s="107" t="s">
        <v>1397</v>
      </c>
      <c r="D3" s="107" t="s">
        <v>1398</v>
      </c>
      <c r="E3" s="107" t="s">
        <v>1399</v>
      </c>
      <c r="F3" s="108" t="s">
        <v>1400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1401</v>
      </c>
      <c r="B4" s="106" t="s">
        <v>1402</v>
      </c>
      <c r="C4" s="107" t="s">
        <v>1403</v>
      </c>
      <c r="D4" s="107" t="s">
        <v>1404</v>
      </c>
      <c r="E4" s="107" t="s">
        <v>1405</v>
      </c>
      <c r="F4" s="108" t="s">
        <v>1406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1407</v>
      </c>
      <c r="B5" s="106" t="s">
        <v>1408</v>
      </c>
      <c r="C5" s="107" t="s">
        <v>1409</v>
      </c>
      <c r="D5" s="107" t="s">
        <v>1410</v>
      </c>
      <c r="E5" s="107" t="s">
        <v>1411</v>
      </c>
      <c r="F5" s="108" t="s">
        <v>1412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1413</v>
      </c>
      <c r="B6" s="106" t="s">
        <v>1414</v>
      </c>
      <c r="C6" s="107" t="s">
        <v>1415</v>
      </c>
      <c r="D6" s="107" t="s">
        <v>1416</v>
      </c>
      <c r="E6" s="107" t="s">
        <v>19</v>
      </c>
      <c r="F6" s="108" t="s">
        <v>1417</v>
      </c>
      <c r="G6" s="109">
        <f>IF(COUNTIF(H6:AU6,"&lt;&gt;")=0,"",SUMPRODUCT(((Recommendations[ImplStatus]="Implemented")+(Recommendations[ImplStatus]="Compensated"))*ISNUMBER(MATCH(Recommendations[Id],H6:AU6,0)))/COUNTIF(H6:AU6,"&lt;&gt;"))</f>
        <v>0</v>
      </c>
      <c r="H6" s="110" t="s">
        <v>195</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1418</v>
      </c>
      <c r="B7" s="106" t="s">
        <v>10</v>
      </c>
      <c r="C7" s="107" t="s">
        <v>1419</v>
      </c>
      <c r="D7" s="107" t="s">
        <v>1420</v>
      </c>
      <c r="E7" s="107" t="s">
        <v>19</v>
      </c>
      <c r="F7" s="108" t="s">
        <v>1421</v>
      </c>
      <c r="G7" s="109">
        <f>IF(COUNTIF(H7:AU7,"&lt;&gt;")=0,"",SUMPRODUCT(((Recommendations[ImplStatus]="Implemented")+(Recommendations[ImplStatus]="Compensated"))*ISNUMBER(MATCH(Recommendations[Id],H7:AU7,0)))/COUNTIF(H7:AU7,"&lt;&gt;"))</f>
        <v>0</v>
      </c>
      <c r="H7" s="110" t="s">
        <v>39</v>
      </c>
      <c r="I7" s="110" t="s">
        <v>44</v>
      </c>
      <c r="J7" s="110" t="s">
        <v>49</v>
      </c>
      <c r="K7" s="110" t="s">
        <v>220</v>
      </c>
      <c r="L7" s="110" t="s">
        <v>250</v>
      </c>
      <c r="M7" s="110" t="s">
        <v>255</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1422</v>
      </c>
      <c r="B8" s="106" t="s">
        <v>1423</v>
      </c>
      <c r="C8" s="107" t="s">
        <v>1424</v>
      </c>
      <c r="D8" s="107" t="s">
        <v>1425</v>
      </c>
      <c r="E8" s="107" t="s">
        <v>19</v>
      </c>
      <c r="F8" s="108" t="s">
        <v>1426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1427</v>
      </c>
      <c r="B9" s="106" t="s">
        <v>1428</v>
      </c>
      <c r="C9" s="107" t="s">
        <v>1429</v>
      </c>
      <c r="D9" s="107" t="s">
        <v>1430</v>
      </c>
      <c r="E9" s="107" t="s">
        <v>19</v>
      </c>
      <c r="F9" s="108" t="s">
        <v>1431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1432</v>
      </c>
      <c r="B10" s="106" t="s">
        <v>1433</v>
      </c>
      <c r="C10" s="107" t="s">
        <v>1434</v>
      </c>
      <c r="D10" s="107" t="s">
        <v>1435</v>
      </c>
      <c r="E10" s="107" t="s">
        <v>19</v>
      </c>
      <c r="F10" s="108" t="s">
        <v>1436</v>
      </c>
      <c r="G10" s="109">
        <f>IF(COUNTIF(H10:AU10,"&lt;&gt;")=0,"",SUMPRODUCT(((Recommendations[ImplStatus]="Implemented")+(Recommendations[ImplStatus]="Compensated"))*ISNUMBER(MATCH(Recommendations[Id],H10:AU10,0)))/COUNTIF(H10:AU10,"&lt;&gt;"))</f>
        <v>0</v>
      </c>
      <c r="H10" s="110" t="s">
        <v>59</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1437</v>
      </c>
      <c r="B11" s="106" t="s">
        <v>1438</v>
      </c>
      <c r="C11" s="107" t="s">
        <v>1439</v>
      </c>
      <c r="D11" s="107" t="s">
        <v>1440</v>
      </c>
      <c r="E11" s="107" t="s">
        <v>19</v>
      </c>
      <c r="F11" s="108" t="s">
        <v>1441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1442</v>
      </c>
      <c r="B12" s="106" t="s">
        <v>1443</v>
      </c>
      <c r="C12" s="107" t="s">
        <v>1444</v>
      </c>
      <c r="D12" s="107" t="s">
        <v>1445</v>
      </c>
      <c r="E12" s="107" t="s">
        <v>19</v>
      </c>
      <c r="F12" s="108" t="s">
        <v>1446</v>
      </c>
      <c r="G12" s="109">
        <f>IF(COUNTIF(H12:AU12,"&lt;&gt;")=0,"",SUMPRODUCT(((Recommendations[ImplStatus]="Implemented")+(Recommendations[ImplStatus]="Compensated"))*ISNUMBER(MATCH(Recommendations[Id],H12:AU12,0)))/COUNTIF(H12:AU12,"&lt;&gt;"))</f>
        <v>0</v>
      </c>
      <c r="H12" s="110" t="s">
        <v>215</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1447</v>
      </c>
      <c r="B13" s="106" t="s">
        <v>1448</v>
      </c>
      <c r="C13" s="107" t="s">
        <v>1449</v>
      </c>
      <c r="D13" s="107" t="s">
        <v>1450</v>
      </c>
      <c r="E13" s="107" t="s">
        <v>19</v>
      </c>
      <c r="F13" s="108" t="s">
        <v>1451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1452</v>
      </c>
      <c r="B14" s="106" t="s">
        <v>1453</v>
      </c>
      <c r="C14" s="107" t="s">
        <v>1454</v>
      </c>
      <c r="D14" s="107" t="s">
        <v>1455</v>
      </c>
      <c r="E14" s="107" t="s">
        <v>19</v>
      </c>
      <c r="F14" s="108" t="s">
        <v>1456</v>
      </c>
      <c r="G14" s="109">
        <f>IF(COUNTIF(H14:AU14,"&lt;&gt;")=0,"",SUMPRODUCT(((Recommendations[ImplStatus]="Implemented")+(Recommendations[ImplStatus]="Compensated"))*ISNUMBER(MATCH(Recommendations[Id],H14:AU14,0)))/COUNTIF(H14:AU14,"&lt;&gt;"))</f>
        <v>0</v>
      </c>
      <c r="H14" s="110" t="s">
        <v>74</v>
      </c>
      <c r="I14" s="110" t="s">
        <v>79</v>
      </c>
      <c r="J14" s="110" t="s">
        <v>84</v>
      </c>
      <c r="K14" s="110" t="s">
        <v>89</v>
      </c>
      <c r="L14" s="110" t="s">
        <v>94</v>
      </c>
      <c r="M14" s="110" t="s">
        <v>99</v>
      </c>
      <c r="N14" s="110" t="s">
        <v>104</v>
      </c>
      <c r="O14" s="110" t="s">
        <v>124</v>
      </c>
      <c r="P14" s="110" t="s">
        <v>129</v>
      </c>
      <c r="Q14" s="110" t="s">
        <v>134</v>
      </c>
      <c r="R14" s="110" t="s">
        <v>225</v>
      </c>
      <c r="S14" s="110" t="s">
        <v>365</v>
      </c>
      <c r="T14" s="110" t="s">
        <v>435</v>
      </c>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1457</v>
      </c>
      <c r="B15" s="106" t="s">
        <v>1458</v>
      </c>
      <c r="C15" s="107" t="s">
        <v>1459</v>
      </c>
      <c r="D15" s="107" t="s">
        <v>1460</v>
      </c>
      <c r="E15" s="107" t="s">
        <v>19</v>
      </c>
      <c r="F15" s="108" t="s">
        <v>1461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1462</v>
      </c>
      <c r="B16" s="106" t="s">
        <v>1463</v>
      </c>
      <c r="C16" s="107" t="s">
        <v>1464</v>
      </c>
      <c r="D16" s="107" t="s">
        <v>1465</v>
      </c>
      <c r="E16" s="107" t="s">
        <v>19</v>
      </c>
      <c r="F16" s="108" t="s">
        <v>1466</v>
      </c>
      <c r="G16" s="109">
        <f>IF(COUNTIF(H16:AU16,"&lt;&gt;")=0,"",SUMPRODUCT(((Recommendations[ImplStatus]="Implemented")+(Recommendations[ImplStatus]="Compensated"))*ISNUMBER(MATCH(Recommendations[Id],H16:AU16,0)))/COUNTIF(H16:AU16,"&lt;&gt;"))</f>
        <v>0</v>
      </c>
      <c r="H16" s="110" t="s">
        <v>23</v>
      </c>
      <c r="I16" s="110" t="s">
        <v>150</v>
      </c>
      <c r="J16" s="110" t="s">
        <v>155</v>
      </c>
      <c r="K16" s="110" t="s">
        <v>160</v>
      </c>
      <c r="L16" s="110" t="s">
        <v>165</v>
      </c>
      <c r="M16" s="110" t="s">
        <v>170</v>
      </c>
      <c r="N16" s="110" t="s">
        <v>175</v>
      </c>
      <c r="O16" s="110" t="s">
        <v>180</v>
      </c>
      <c r="P16" s="110" t="s">
        <v>185</v>
      </c>
      <c r="Q16" s="110" t="s">
        <v>205</v>
      </c>
      <c r="R16" s="110" t="s">
        <v>210</v>
      </c>
      <c r="S16" s="110" t="s">
        <v>290</v>
      </c>
      <c r="T16" s="110" t="s">
        <v>330</v>
      </c>
      <c r="U16" s="110" t="s">
        <v>335</v>
      </c>
      <c r="V16" s="110" t="s">
        <v>340</v>
      </c>
      <c r="W16" s="110" t="s">
        <v>345</v>
      </c>
      <c r="X16" s="110" t="s">
        <v>350</v>
      </c>
      <c r="Y16" s="110" t="s">
        <v>355</v>
      </c>
      <c r="Z16" s="110" t="s">
        <v>360</v>
      </c>
      <c r="AA16" s="110" t="s">
        <v>415</v>
      </c>
      <c r="AB16" s="110" t="s">
        <v>430</v>
      </c>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1467</v>
      </c>
      <c r="B17" s="106" t="s">
        <v>1468</v>
      </c>
      <c r="C17" s="107" t="s">
        <v>1469</v>
      </c>
      <c r="D17" s="107" t="s">
        <v>1470</v>
      </c>
      <c r="E17" s="107" t="s">
        <v>19</v>
      </c>
      <c r="F17" s="108" t="s">
        <v>1471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1472</v>
      </c>
      <c r="B18" s="106" t="s">
        <v>1473</v>
      </c>
      <c r="C18" s="107" t="s">
        <v>1474</v>
      </c>
      <c r="D18" s="107" t="s">
        <v>1475</v>
      </c>
      <c r="E18" s="107" t="s">
        <v>19</v>
      </c>
      <c r="F18" s="108" t="s">
        <v>1476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1477</v>
      </c>
      <c r="B19" s="106" t="s">
        <v>1478</v>
      </c>
      <c r="C19" s="107" t="s">
        <v>1479</v>
      </c>
      <c r="D19" s="107" t="s">
        <v>1480</v>
      </c>
      <c r="E19" s="107" t="s">
        <v>19</v>
      </c>
      <c r="F19" s="108" t="s">
        <v>1481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1482</v>
      </c>
      <c r="B20" s="106" t="s">
        <v>1483</v>
      </c>
      <c r="C20" s="107" t="s">
        <v>1484</v>
      </c>
      <c r="D20" s="107" t="s">
        <v>1485</v>
      </c>
      <c r="E20" s="107" t="s">
        <v>19</v>
      </c>
      <c r="F20" s="108" t="s">
        <v>1486</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1487</v>
      </c>
      <c r="B21" s="106" t="s">
        <v>1488</v>
      </c>
      <c r="C21" s="107" t="s">
        <v>1489</v>
      </c>
      <c r="D21" s="107" t="s">
        <v>1490</v>
      </c>
      <c r="E21" s="107" t="s">
        <v>1491</v>
      </c>
      <c r="F21" s="108" t="s">
        <v>1492</v>
      </c>
      <c r="G21" s="109">
        <f>IF(COUNTIF(H21:AU21,"&lt;&gt;")=0,"",SUMPRODUCT(((Recommendations[ImplStatus]="Implemented")+(Recommendations[ImplStatus]="Compensated"))*ISNUMBER(MATCH(Recommendations[Id],H21:AU21,0)))/COUNTIF(H21:AU21,"&lt;&gt;"))</f>
        <v>0</v>
      </c>
      <c r="H21" s="110" t="s">
        <v>139</v>
      </c>
      <c r="I21" s="110" t="s">
        <v>240</v>
      </c>
      <c r="J21" s="110" t="s">
        <v>245</v>
      </c>
      <c r="K21" s="110" t="s">
        <v>425</v>
      </c>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1493</v>
      </c>
      <c r="B22" s="106" t="s">
        <v>1494</v>
      </c>
      <c r="C22" s="107" t="s">
        <v>1495</v>
      </c>
      <c r="D22" s="107" t="s">
        <v>1496</v>
      </c>
      <c r="E22" s="107" t="s">
        <v>1497</v>
      </c>
      <c r="F22" s="108" t="s">
        <v>1498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1499</v>
      </c>
      <c r="B23" s="106" t="s">
        <v>1500</v>
      </c>
      <c r="C23" s="107" t="s">
        <v>1501</v>
      </c>
      <c r="D23" s="107" t="s">
        <v>1502</v>
      </c>
      <c r="E23" s="107" t="s">
        <v>1503</v>
      </c>
      <c r="F23" s="108" t="s">
        <v>1504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1505</v>
      </c>
      <c r="B24" s="106" t="s">
        <v>1506</v>
      </c>
      <c r="C24" s="107" t="s">
        <v>1507</v>
      </c>
      <c r="D24" s="107" t="s">
        <v>1508</v>
      </c>
      <c r="E24" s="107" t="s">
        <v>19</v>
      </c>
      <c r="F24" s="108" t="s">
        <v>1509</v>
      </c>
      <c r="G24" s="109">
        <f>IF(COUNTIF(H24:AU24,"&lt;&gt;")=0,"",SUMPRODUCT(((Recommendations[ImplStatus]="Implemented")+(Recommendations[ImplStatus]="Compensated"))*ISNUMBER(MATCH(Recommendations[Id],H24:AU24,0)))/COUNTIF(H24:AU24,"&lt;&gt;"))</f>
        <v>0</v>
      </c>
      <c r="H24" s="110" t="s">
        <v>29</v>
      </c>
      <c r="I24" s="110" t="s">
        <v>144</v>
      </c>
      <c r="J24" s="110" t="s">
        <v>260</v>
      </c>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1510</v>
      </c>
      <c r="B25" s="106" t="s">
        <v>1511</v>
      </c>
      <c r="C25" s="107" t="s">
        <v>1512</v>
      </c>
      <c r="D25" s="107" t="s">
        <v>19</v>
      </c>
      <c r="E25" s="107" t="s">
        <v>19</v>
      </c>
      <c r="F25" s="108" t="s">
        <v>1513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1514</v>
      </c>
      <c r="B26" s="106" t="s">
        <v>1515</v>
      </c>
      <c r="C26" s="107" t="s">
        <v>1516</v>
      </c>
      <c r="D26" s="107" t="s">
        <v>1517</v>
      </c>
      <c r="E26" s="107" t="s">
        <v>19</v>
      </c>
      <c r="F26" s="108" t="s">
        <v>1518</v>
      </c>
      <c r="G26" s="109">
        <f>IF(COUNTIF(H26:AU26,"&lt;&gt;")=0,"",SUMPRODUCT(((Recommendations[ImplStatus]="Implemented")+(Recommendations[ImplStatus]="Compensated"))*ISNUMBER(MATCH(Recommendations[Id],H26:AU26,0)))/COUNTIF(H26:AU26,"&lt;&gt;"))</f>
        <v>0</v>
      </c>
      <c r="H26" s="110" t="s">
        <v>139</v>
      </c>
      <c r="I26" s="110" t="s">
        <v>190</v>
      </c>
      <c r="J26" s="110" t="s">
        <v>200</v>
      </c>
      <c r="K26" s="110" t="s">
        <v>240</v>
      </c>
      <c r="L26" s="110" t="s">
        <v>245</v>
      </c>
      <c r="M26" s="110" t="s">
        <v>425</v>
      </c>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1519</v>
      </c>
      <c r="B27" s="106" t="s">
        <v>1520</v>
      </c>
      <c r="C27" s="107" t="s">
        <v>1521</v>
      </c>
      <c r="D27" s="107" t="s">
        <v>1522</v>
      </c>
      <c r="E27" s="107" t="s">
        <v>1523</v>
      </c>
      <c r="F27" s="108" t="s">
        <v>1524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1525</v>
      </c>
      <c r="B28" s="106" t="s">
        <v>1526</v>
      </c>
      <c r="C28" s="107" t="s">
        <v>1527</v>
      </c>
      <c r="D28" s="107" t="s">
        <v>19</v>
      </c>
      <c r="E28" s="107" t="s">
        <v>19</v>
      </c>
      <c r="F28" s="108" t="s">
        <v>1528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1529</v>
      </c>
      <c r="B29" s="106" t="s">
        <v>1530</v>
      </c>
      <c r="C29" s="107" t="s">
        <v>1531</v>
      </c>
      <c r="D29" s="107" t="s">
        <v>1532</v>
      </c>
      <c r="E29" s="107" t="s">
        <v>1533</v>
      </c>
      <c r="F29" s="108" t="s">
        <v>1534</v>
      </c>
      <c r="G29" s="109">
        <f>IF(COUNTIF(H29:AU29,"&lt;&gt;")=0,"",SUMPRODUCT(((Recommendations[ImplStatus]="Implemented")+(Recommendations[ImplStatus]="Compensated"))*ISNUMBER(MATCH(Recommendations[Id],H29:AU29,0)))/COUNTIF(H29:AU29,"&lt;&gt;"))</f>
        <v>0</v>
      </c>
      <c r="H29" s="110" t="s">
        <v>29</v>
      </c>
      <c r="I29" s="110" t="s">
        <v>34</v>
      </c>
      <c r="J29" s="110" t="s">
        <v>155</v>
      </c>
      <c r="K29" s="110" t="s">
        <v>390</v>
      </c>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1535</v>
      </c>
      <c r="B30" s="106" t="s">
        <v>1536</v>
      </c>
      <c r="C30" s="107" t="s">
        <v>1537</v>
      </c>
      <c r="D30" s="107" t="s">
        <v>1538</v>
      </c>
      <c r="E30" s="107" t="s">
        <v>19</v>
      </c>
      <c r="F30" s="108" t="s">
        <v>1539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1540</v>
      </c>
      <c r="B31" s="106" t="s">
        <v>1541</v>
      </c>
      <c r="C31" s="107" t="s">
        <v>1542</v>
      </c>
      <c r="D31" s="107" t="s">
        <v>1543</v>
      </c>
      <c r="E31" s="107" t="s">
        <v>1544</v>
      </c>
      <c r="F31" s="108" t="s">
        <v>1545</v>
      </c>
      <c r="G31" s="109">
        <f>IF(COUNTIF(H31:AU31,"&lt;&gt;")=0,"",SUMPRODUCT(((Recommendations[ImplStatus]="Implemented")+(Recommendations[ImplStatus]="Compensated"))*ISNUMBER(MATCH(Recommendations[Id],H31:AU31,0)))/COUNTIF(H31:AU31,"&lt;&gt;"))</f>
        <v>0</v>
      </c>
      <c r="H31" s="110" t="s">
        <v>34</v>
      </c>
      <c r="I31" s="110" t="s">
        <v>144</v>
      </c>
      <c r="J31" s="110" t="s">
        <v>385</v>
      </c>
      <c r="K31" s="110" t="s">
        <v>390</v>
      </c>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1546</v>
      </c>
      <c r="B32" s="106" t="s">
        <v>1547</v>
      </c>
      <c r="C32" s="107" t="s">
        <v>1548</v>
      </c>
      <c r="D32" s="107" t="s">
        <v>1549</v>
      </c>
      <c r="E32" s="107" t="s">
        <v>1550</v>
      </c>
      <c r="F32" s="108" t="s">
        <v>1551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1552</v>
      </c>
      <c r="B33" s="106" t="s">
        <v>1553</v>
      </c>
      <c r="C33" s="107" t="s">
        <v>1554</v>
      </c>
      <c r="D33" s="107" t="s">
        <v>1555</v>
      </c>
      <c r="E33" s="107" t="s">
        <v>19</v>
      </c>
      <c r="F33" s="108" t="s">
        <v>1556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1557</v>
      </c>
      <c r="B34" s="106" t="s">
        <v>1558</v>
      </c>
      <c r="C34" s="107" t="s">
        <v>1559</v>
      </c>
      <c r="D34" s="107" t="s">
        <v>1560</v>
      </c>
      <c r="E34" s="107" t="s">
        <v>19</v>
      </c>
      <c r="F34" s="108" t="s">
        <v>1561</v>
      </c>
      <c r="G34" s="109">
        <f>IF(COUNTIF(H34:AU34,"&lt;&gt;")=0,"",SUMPRODUCT(((Recommendations[ImplStatus]="Implemented")+(Recommendations[ImplStatus]="Compensated"))*ISNUMBER(MATCH(Recommendations[Id],H34:AU34,0)))/COUNTIF(H34:AU34,"&lt;&gt;"))</f>
        <v>0</v>
      </c>
      <c r="H34" s="110" t="s">
        <v>49</v>
      </c>
      <c r="I34" s="110" t="s">
        <v>54</v>
      </c>
      <c r="J34" s="110" t="s">
        <v>64</v>
      </c>
      <c r="K34" s="110" t="s">
        <v>365</v>
      </c>
      <c r="L34" s="110" t="s">
        <v>395</v>
      </c>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1562</v>
      </c>
      <c r="B35" s="106" t="s">
        <v>1563</v>
      </c>
      <c r="C35" s="107" t="s">
        <v>1564</v>
      </c>
      <c r="D35" s="107" t="s">
        <v>1565</v>
      </c>
      <c r="E35" s="107" t="s">
        <v>1566</v>
      </c>
      <c r="F35" s="108" t="s">
        <v>1567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1568</v>
      </c>
      <c r="B36" s="106" t="s">
        <v>1569</v>
      </c>
      <c r="C36" s="107" t="s">
        <v>1570</v>
      </c>
      <c r="D36" s="107" t="s">
        <v>1571</v>
      </c>
      <c r="E36" s="107" t="s">
        <v>1572</v>
      </c>
      <c r="F36" s="108" t="s">
        <v>1573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1574</v>
      </c>
      <c r="B37" s="106" t="s">
        <v>1575</v>
      </c>
      <c r="C37" s="107" t="s">
        <v>1576</v>
      </c>
      <c r="D37" s="107" t="s">
        <v>1577</v>
      </c>
      <c r="E37" s="107" t="s">
        <v>19</v>
      </c>
      <c r="F37" s="108" t="s">
        <v>1578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1579</v>
      </c>
      <c r="B38" s="106" t="s">
        <v>1580</v>
      </c>
      <c r="C38" s="107" t="s">
        <v>1581</v>
      </c>
      <c r="D38" s="107" t="s">
        <v>1582</v>
      </c>
      <c r="E38" s="107" t="s">
        <v>1583</v>
      </c>
      <c r="F38" s="108" t="s">
        <v>1584</v>
      </c>
      <c r="G38" s="109">
        <f>IF(COUNTIF(H38:AU38,"&lt;&gt;")=0,"",SUMPRODUCT(((Recommendations[ImplStatus]="Implemented")+(Recommendations[ImplStatus]="Compensated"))*ISNUMBER(MATCH(Recommendations[Id],H38:AU38,0)))/COUNTIF(H38:AU38,"&lt;&gt;"))</f>
        <v>0</v>
      </c>
      <c r="H38" s="110" t="s">
        <v>69</v>
      </c>
      <c r="I38" s="110" t="s">
        <v>109</v>
      </c>
      <c r="J38" s="110" t="s">
        <v>114</v>
      </c>
      <c r="K38" s="110" t="s">
        <v>119</v>
      </c>
      <c r="L38" s="110" t="s">
        <v>230</v>
      </c>
      <c r="M38" s="110" t="s">
        <v>265</v>
      </c>
      <c r="N38" s="110" t="s">
        <v>270</v>
      </c>
      <c r="O38" s="110" t="s">
        <v>275</v>
      </c>
      <c r="P38" s="110" t="s">
        <v>280</v>
      </c>
      <c r="Q38" s="110" t="s">
        <v>285</v>
      </c>
      <c r="R38" s="110" t="s">
        <v>295</v>
      </c>
      <c r="S38" s="110" t="s">
        <v>300</v>
      </c>
      <c r="T38" s="110" t="s">
        <v>305</v>
      </c>
      <c r="U38" s="110" t="s">
        <v>310</v>
      </c>
      <c r="V38" s="110" t="s">
        <v>315</v>
      </c>
      <c r="W38" s="110" t="s">
        <v>320</v>
      </c>
      <c r="X38" s="110" t="s">
        <v>325</v>
      </c>
      <c r="Y38" s="110" t="s">
        <v>400</v>
      </c>
      <c r="Z38" s="110" t="s">
        <v>405</v>
      </c>
      <c r="AA38" s="110" t="s">
        <v>410</v>
      </c>
      <c r="AB38" s="110" t="s">
        <v>415</v>
      </c>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1585</v>
      </c>
      <c r="B39" s="106" t="s">
        <v>1586</v>
      </c>
      <c r="C39" s="107" t="s">
        <v>1587</v>
      </c>
      <c r="D39" s="107" t="s">
        <v>1588</v>
      </c>
      <c r="E39" s="107" t="s">
        <v>19</v>
      </c>
      <c r="F39" s="108" t="s">
        <v>1589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1590</v>
      </c>
      <c r="B40" s="106" t="s">
        <v>1591</v>
      </c>
      <c r="C40" s="107" t="s">
        <v>1592</v>
      </c>
      <c r="D40" s="107" t="s">
        <v>1593</v>
      </c>
      <c r="E40" s="107" t="s">
        <v>1594</v>
      </c>
      <c r="F40" s="108" t="s">
        <v>1595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1596</v>
      </c>
      <c r="B41" s="106" t="s">
        <v>1597</v>
      </c>
      <c r="C41" s="107" t="s">
        <v>1598</v>
      </c>
      <c r="D41" s="107" t="s">
        <v>1599</v>
      </c>
      <c r="E41" s="107" t="s">
        <v>1600</v>
      </c>
      <c r="F41" s="108" t="s">
        <v>1601</v>
      </c>
      <c r="G41" s="109">
        <f>IF(COUNTIF(H41:AU41,"&lt;&gt;")=0,"",SUMPRODUCT(((Recommendations[ImplStatus]="Implemented")+(Recommendations[ImplStatus]="Compensated"))*ISNUMBER(MATCH(Recommendations[Id],H41:AU41,0)))/COUNTIF(H41:AU41,"&lt;&gt;"))</f>
        <v>0</v>
      </c>
      <c r="H41" s="110" t="s">
        <v>370</v>
      </c>
      <c r="I41" s="110" t="s">
        <v>375</v>
      </c>
      <c r="J41" s="110" t="s">
        <v>380</v>
      </c>
      <c r="K41" s="110" t="s">
        <v>420</v>
      </c>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1602</v>
      </c>
      <c r="B42" s="106" t="s">
        <v>1603</v>
      </c>
      <c r="C42" s="107" t="s">
        <v>1604</v>
      </c>
      <c r="D42" s="107" t="s">
        <v>1605</v>
      </c>
      <c r="E42" s="107" t="s">
        <v>1606</v>
      </c>
      <c r="F42" s="108" t="s">
        <v>1607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1608</v>
      </c>
      <c r="B43" s="106" t="s">
        <v>1609</v>
      </c>
      <c r="C43" s="107" t="s">
        <v>1610</v>
      </c>
      <c r="D43" s="107" t="s">
        <v>1611</v>
      </c>
      <c r="E43" s="107" t="s">
        <v>1612</v>
      </c>
      <c r="F43" s="108" t="s">
        <v>1613</v>
      </c>
      <c r="G43" s="109">
        <f>IF(COUNTIF(H43:AU43,"&lt;&gt;")=0,"",SUMPRODUCT(((Recommendations[ImplStatus]="Implemented")+(Recommendations[ImplStatus]="Compensated"))*ISNUMBER(MATCH(Recommendations[Id],H43:AU43,0)))/COUNTIF(H43:AU43,"&lt;&gt;"))</f>
        <v>0</v>
      </c>
      <c r="H43" s="110" t="s">
        <v>13</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1614</v>
      </c>
      <c r="B44" s="106" t="s">
        <v>1615</v>
      </c>
      <c r="C44" s="107" t="s">
        <v>1616</v>
      </c>
      <c r="D44" s="107" t="s">
        <v>1617</v>
      </c>
      <c r="E44" s="107" t="s">
        <v>19</v>
      </c>
      <c r="F44" s="108" t="s">
        <v>1618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1619</v>
      </c>
      <c r="B45" s="111" t="s">
        <v>1620</v>
      </c>
      <c r="C45" s="112" t="s">
        <v>1621</v>
      </c>
      <c r="D45" s="112" t="s">
        <v>1622</v>
      </c>
      <c r="E45" s="112" t="s">
        <v>1623</v>
      </c>
      <c r="F45" s="113" t="s">
        <v>1624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440</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IFERROR(INDEX('Recommendations'!$G$2:$G$85, MATCH(H2,'Recommendations'!$A$2:$A$85,0))="Implemented", FALSE))</xm:f>
            <x14:dxf>
              <font>
                <color rgb="FF000000"/>
              </font>
              <fill>
                <patternFill>
                  <bgColor rgb="FF3C7D22"/>
                </patternFill>
              </fill>
            </x14:dxf>
          </x14:cfRule>
          <x14:cfRule type="expression" priority="2" id="{00000000-000E-0000-0500-000002000000}">
            <xm:f>AND(H2&lt;&gt;"", IFERROR(INDEX('Recommendations'!$G$2:$G$85, MATCH(H2,'Recommendations'!$A$2:$A$85,0))="Compensated", FALSE))</xm:f>
            <x14:dxf>
              <font>
                <color rgb="FF000000"/>
              </font>
              <fill>
                <patternFill>
                  <bgColor rgb="FFC6E0B4"/>
                </patternFill>
              </fill>
            </x14:dxf>
          </x14:cfRule>
          <x14:cfRule type="expression" priority="3" id="{00000000-000E-0000-0500-000003000000}">
            <xm:f>AND(H2&lt;&gt;"", IFERROR(INDEX('Recommendations'!$G$2:$G$85, MATCH(H2,'Recommendations'!$A$2:$A$85,0))="Testing", FALSE))</xm:f>
            <x14:dxf>
              <font>
                <color rgb="FF000000"/>
              </font>
              <fill>
                <patternFill>
                  <bgColor rgb="FFFFC000"/>
                </patternFill>
              </fill>
            </x14:dxf>
          </x14:cfRule>
          <x14:cfRule type="expression" priority="4" id="{00000000-000E-0000-0500-000004000000}">
            <xm:f>AND(H2&lt;&gt;"", IFERROR(INDEX('Recommendations'!$G$2:$G$85, MATCH(H2,'Recommendations'!$A$2:$A$85,0))="Failed", FALSE))</xm:f>
            <x14:dxf>
              <font>
                <color rgb="FF000000"/>
              </font>
              <fill>
                <patternFill>
                  <bgColor rgb="FFD82891"/>
                </patternFill>
              </fill>
            </x14:dxf>
          </x14:cfRule>
          <x14:cfRule type="expression" priority="5" id="{00000000-000E-0000-0500-000005000000}">
            <xm:f>AND(H2&lt;&gt;"", IFERROR(INDEX('Recommendations'!$G$2:$G$85, MATCH(H2,'Recommendations'!$A$2:$A$85,0))="Risk Accepted", FALSE))</xm:f>
            <x14:dxf>
              <font>
                <color rgb="FF000000"/>
              </font>
              <fill>
                <patternFill>
                  <bgColor rgb="FFD9D9D9"/>
                </patternFill>
              </fill>
            </x14:dxf>
          </x14:cfRule>
          <x14:cfRule type="expression" priority="6" id="{00000000-000E-0000-0500-000006000000}">
            <xm:f>AND(H2&lt;&gt;"", IFERROR(INDEX('Recommendations'!$G$2:$G$85, MATCH(H2,'Recommendations'!$A$2:$A$85,0))="N/A",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1625</v>
      </c>
      <c r="B1" s="145" t="s">
        <v>679</v>
      </c>
      <c r="C1" s="145" t="s">
        <v>0</v>
      </c>
      <c r="D1" s="145" t="s">
        <v>680</v>
      </c>
      <c r="E1" s="145" t="s">
        <v>1626</v>
      </c>
      <c r="F1" s="145" t="s">
        <v>1627</v>
      </c>
      <c r="G1" s="145" t="s">
        <v>1628</v>
      </c>
      <c r="H1" s="145" t="s">
        <v>1629</v>
      </c>
      <c r="I1" s="145" t="s">
        <v>685</v>
      </c>
      <c r="J1" s="145" t="s">
        <v>686</v>
      </c>
      <c r="K1" s="145" t="s">
        <v>687</v>
      </c>
      <c r="L1" s="145" t="s">
        <v>688</v>
      </c>
      <c r="M1" s="145" t="s">
        <v>689</v>
      </c>
      <c r="N1" s="145" t="s">
        <v>690</v>
      </c>
      <c r="O1" s="145" t="s">
        <v>691</v>
      </c>
      <c r="P1" s="145" t="s">
        <v>692</v>
      </c>
      <c r="Q1" s="145" t="s">
        <v>693</v>
      </c>
      <c r="R1" s="145" t="s">
        <v>694</v>
      </c>
      <c r="S1" s="145" t="s">
        <v>695</v>
      </c>
      <c r="T1" s="145" t="s">
        <v>696</v>
      </c>
      <c r="U1" s="145" t="s">
        <v>697</v>
      </c>
      <c r="V1" s="145" t="s">
        <v>698</v>
      </c>
      <c r="W1" s="145" t="s">
        <v>699</v>
      </c>
      <c r="X1" s="145" t="s">
        <v>700</v>
      </c>
      <c r="Y1" s="145" t="s">
        <v>701</v>
      </c>
      <c r="Z1" s="145" t="s">
        <v>702</v>
      </c>
      <c r="AA1" s="145" t="s">
        <v>703</v>
      </c>
      <c r="AB1" s="145" t="s">
        <v>704</v>
      </c>
      <c r="AC1" s="145" t="s">
        <v>705</v>
      </c>
      <c r="AD1" s="145" t="s">
        <v>706</v>
      </c>
      <c r="AE1" s="145" t="s">
        <v>707</v>
      </c>
      <c r="AF1" s="145" t="s">
        <v>708</v>
      </c>
      <c r="AG1" s="145" t="s">
        <v>709</v>
      </c>
      <c r="AH1" s="145" t="s">
        <v>710</v>
      </c>
      <c r="AI1" s="145" t="s">
        <v>711</v>
      </c>
      <c r="AJ1" s="145" t="s">
        <v>712</v>
      </c>
      <c r="AK1" s="145" t="s">
        <v>713</v>
      </c>
      <c r="AL1" s="145" t="s">
        <v>714</v>
      </c>
      <c r="AM1" s="145" t="s">
        <v>715</v>
      </c>
      <c r="AN1" s="145" t="s">
        <v>716</v>
      </c>
      <c r="AO1" s="145" t="s">
        <v>717</v>
      </c>
      <c r="AP1" s="145" t="s">
        <v>718</v>
      </c>
      <c r="AQ1" s="145" t="s">
        <v>719</v>
      </c>
      <c r="AR1" s="145" t="s">
        <v>720</v>
      </c>
      <c r="AS1" s="145" t="s">
        <v>721</v>
      </c>
      <c r="AT1" s="145" t="s">
        <v>722</v>
      </c>
      <c r="AU1" s="145" t="s">
        <v>723</v>
      </c>
      <c r="AV1" s="145" t="s">
        <v>724</v>
      </c>
      <c r="AW1" s="146" t="s">
        <v>725</v>
      </c>
    </row>
    <row r="2" spans="1:49" ht="60" customHeight="1" outlineLevel="1" x14ac:dyDescent="0.35">
      <c r="A2" s="138" t="s">
        <v>1630</v>
      </c>
      <c r="B2" s="124"/>
      <c r="C2" s="123" t="s">
        <v>1631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1630</v>
      </c>
      <c r="B3" s="125" t="s">
        <v>896</v>
      </c>
      <c r="C3" s="126" t="s">
        <v>1632</v>
      </c>
      <c r="D3" s="128" t="s">
        <v>1633</v>
      </c>
      <c r="E3" s="128" t="s">
        <v>1634</v>
      </c>
      <c r="F3" s="128" t="s">
        <v>1635</v>
      </c>
      <c r="G3" s="128" t="s">
        <v>1636</v>
      </c>
      <c r="H3" s="128" t="s">
        <v>1637</v>
      </c>
      <c r="I3" s="130">
        <f>IF(COUNTIF(J3:AW3,"&lt;&gt;")=0,"",SUMPRODUCT(((Recommendations[ImplStatus]="Implemented")+(Recommendations[ImplStatus]="Compensated"))*ISNUMBER(MATCH(Recommendations[Id],J3:AW3,0)))/COUNTIF(J3:AW3,"&lt;&gt;"))</f>
        <v>0</v>
      </c>
      <c r="J3" s="132" t="s">
        <v>34</v>
      </c>
      <c r="K3" s="132" t="s">
        <v>390</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1630</v>
      </c>
      <c r="B4" s="125" t="s">
        <v>1638</v>
      </c>
      <c r="C4" s="126" t="s">
        <v>1639</v>
      </c>
      <c r="D4" s="128" t="s">
        <v>1640</v>
      </c>
      <c r="E4" s="128" t="s">
        <v>1641</v>
      </c>
      <c r="F4" s="128" t="s">
        <v>1642</v>
      </c>
      <c r="G4" s="128" t="s">
        <v>1643</v>
      </c>
      <c r="H4" s="128" t="s">
        <v>1644</v>
      </c>
      <c r="I4" s="130">
        <f>IF(COUNTIF(J4:AW4,"&lt;&gt;")=0,"",SUMPRODUCT(((Recommendations[ImplStatus]="Implemented")+(Recommendations[ImplStatus]="Compensated"))*ISNUMBER(MATCH(Recommendations[Id],J4:AW4,0)))/COUNTIF(J4:AW4,"&lt;&gt;"))</f>
        <v>0</v>
      </c>
      <c r="J4" s="132" t="s">
        <v>64</v>
      </c>
      <c r="K4" s="132" t="s">
        <v>195</v>
      </c>
      <c r="L4" s="132" t="s">
        <v>395</v>
      </c>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1630</v>
      </c>
      <c r="B5" s="125" t="s">
        <v>1645</v>
      </c>
      <c r="C5" s="126" t="s">
        <v>1646</v>
      </c>
      <c r="D5" s="128" t="s">
        <v>1647</v>
      </c>
      <c r="E5" s="128" t="s">
        <v>1648</v>
      </c>
      <c r="F5" s="128" t="s">
        <v>1649</v>
      </c>
      <c r="G5" s="128" t="s">
        <v>1650</v>
      </c>
      <c r="H5" s="128" t="s">
        <v>1651</v>
      </c>
      <c r="I5" s="130">
        <f>IF(COUNTIF(J5:AW5,"&lt;&gt;")=0,"",SUMPRODUCT(((Recommendations[ImplStatus]="Implemented")+(Recommendations[ImplStatus]="Compensated"))*ISNUMBER(MATCH(Recommendations[Id],J5:AW5,0)))/COUNTIF(J5:AW5,"&lt;&gt;"))</f>
        <v>0</v>
      </c>
      <c r="J5" s="132" t="s">
        <v>139</v>
      </c>
      <c r="K5" s="132" t="s">
        <v>240</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1630</v>
      </c>
      <c r="B6" s="125" t="s">
        <v>1652</v>
      </c>
      <c r="C6" s="126" t="s">
        <v>1653</v>
      </c>
      <c r="D6" s="128" t="s">
        <v>1654</v>
      </c>
      <c r="E6" s="128" t="s">
        <v>1655</v>
      </c>
      <c r="F6" s="128" t="s">
        <v>1656</v>
      </c>
      <c r="G6" s="128" t="s">
        <v>1657</v>
      </c>
      <c r="H6" s="128" t="s">
        <v>1658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1630</v>
      </c>
      <c r="B7" s="125" t="s">
        <v>1659</v>
      </c>
      <c r="C7" s="126" t="s">
        <v>1660</v>
      </c>
      <c r="D7" s="128" t="s">
        <v>1661</v>
      </c>
      <c r="E7" s="128" t="s">
        <v>1662</v>
      </c>
      <c r="F7" s="128" t="s">
        <v>1663</v>
      </c>
      <c r="G7" s="128" t="s">
        <v>1664</v>
      </c>
      <c r="H7" s="128" t="s">
        <v>1665</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1630</v>
      </c>
      <c r="B8" s="125" t="s">
        <v>1666</v>
      </c>
      <c r="C8" s="126" t="s">
        <v>1667</v>
      </c>
      <c r="D8" s="128" t="s">
        <v>1668</v>
      </c>
      <c r="E8" s="128" t="s">
        <v>1669</v>
      </c>
      <c r="F8" s="128" t="s">
        <v>1670</v>
      </c>
      <c r="G8" s="128" t="s">
        <v>1664</v>
      </c>
      <c r="H8" s="128" t="s">
        <v>1671</v>
      </c>
      <c r="I8" s="130">
        <f>IF(COUNTIF(J8:AW8,"&lt;&gt;")=0,"",SUMPRODUCT(((Recommendations[ImplStatus]="Implemented")+(Recommendations[ImplStatus]="Compensated"))*ISNUMBER(MATCH(Recommendations[Id],J8:AW8,0)))/COUNTIF(J8:AW8,"&lt;&gt;"))</f>
        <v>0</v>
      </c>
      <c r="J8" s="132" t="s">
        <v>385</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1630</v>
      </c>
      <c r="B9" s="125" t="s">
        <v>1672</v>
      </c>
      <c r="C9" s="126" t="s">
        <v>1673</v>
      </c>
      <c r="D9" s="128" t="s">
        <v>1674</v>
      </c>
      <c r="E9" s="128" t="s">
        <v>1675</v>
      </c>
      <c r="F9" s="128" t="s">
        <v>1676</v>
      </c>
      <c r="G9" s="128" t="s">
        <v>1677</v>
      </c>
      <c r="H9" s="128" t="s">
        <v>1678</v>
      </c>
      <c r="I9" s="130">
        <f>IF(COUNTIF(J9:AW9,"&lt;&gt;")=0,"",SUMPRODUCT(((Recommendations[ImplStatus]="Implemented")+(Recommendations[ImplStatus]="Compensated"))*ISNUMBER(MATCH(Recommendations[Id],J9:AW9,0)))/COUNTIF(J9:AW9,"&lt;&gt;"))</f>
        <v>0</v>
      </c>
      <c r="J9" s="132" t="s">
        <v>385</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1630</v>
      </c>
      <c r="B10" s="125" t="s">
        <v>1679</v>
      </c>
      <c r="C10" s="126" t="s">
        <v>1680</v>
      </c>
      <c r="D10" s="128" t="s">
        <v>1681</v>
      </c>
      <c r="E10" s="128" t="s">
        <v>1682</v>
      </c>
      <c r="F10" s="128" t="s">
        <v>1683</v>
      </c>
      <c r="G10" s="128" t="s">
        <v>1684</v>
      </c>
      <c r="H10" s="128" t="s">
        <v>1685</v>
      </c>
      <c r="I10" s="130">
        <f>IF(COUNTIF(J10:AW10,"&lt;&gt;")=0,"",SUMPRODUCT(((Recommendations[ImplStatus]="Implemented")+(Recommendations[ImplStatus]="Compensated"))*ISNUMBER(MATCH(Recommendations[Id],J10:AW10,0)))/COUNTIF(J10:AW10,"&lt;&gt;"))</f>
        <v>0</v>
      </c>
      <c r="J10" s="132" t="s">
        <v>13</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1630</v>
      </c>
      <c r="B11" s="125" t="s">
        <v>1686</v>
      </c>
      <c r="C11" s="126" t="s">
        <v>1687</v>
      </c>
      <c r="D11" s="128" t="s">
        <v>1688</v>
      </c>
      <c r="E11" s="128" t="s">
        <v>1689</v>
      </c>
      <c r="F11" s="128" t="s">
        <v>1690</v>
      </c>
      <c r="G11" s="128" t="s">
        <v>1691</v>
      </c>
      <c r="H11" s="128" t="s">
        <v>1692</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1630</v>
      </c>
      <c r="B12" s="125" t="s">
        <v>1693</v>
      </c>
      <c r="C12" s="126" t="s">
        <v>1694</v>
      </c>
      <c r="D12" s="128" t="s">
        <v>1695</v>
      </c>
      <c r="E12" s="128" t="s">
        <v>1696</v>
      </c>
      <c r="F12" s="128" t="s">
        <v>1697</v>
      </c>
      <c r="G12" s="128" t="s">
        <v>1684</v>
      </c>
      <c r="H12" s="128" t="s">
        <v>1698</v>
      </c>
      <c r="I12" s="130">
        <f>IF(COUNTIF(J12:AW12,"&lt;&gt;")=0,"",SUMPRODUCT(((Recommendations[ImplStatus]="Implemented")+(Recommendations[ImplStatus]="Compensated"))*ISNUMBER(MATCH(Recommendations[Id],J12:AW12,0)))/COUNTIF(J12:AW12,"&lt;&gt;"))</f>
        <v>0</v>
      </c>
      <c r="J12" s="132" t="s">
        <v>235</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1630</v>
      </c>
      <c r="B13" s="125" t="s">
        <v>1699</v>
      </c>
      <c r="C13" s="126" t="s">
        <v>1700</v>
      </c>
      <c r="D13" s="128" t="s">
        <v>1701</v>
      </c>
      <c r="E13" s="128" t="s">
        <v>1702</v>
      </c>
      <c r="F13" s="128" t="s">
        <v>1703</v>
      </c>
      <c r="G13" s="128" t="s">
        <v>1684</v>
      </c>
      <c r="H13" s="128" t="s">
        <v>1704</v>
      </c>
      <c r="I13" s="130">
        <f>IF(COUNTIF(J13:AW13,"&lt;&gt;")=0,"",SUMPRODUCT(((Recommendations[ImplStatus]="Implemented")+(Recommendations[ImplStatus]="Compensated"))*ISNUMBER(MATCH(Recommendations[Id],J13:AW13,0)))/COUNTIF(J13:AW13,"&lt;&gt;"))</f>
        <v>0</v>
      </c>
      <c r="J13" s="132" t="s">
        <v>13</v>
      </c>
      <c r="K13" s="132" t="s">
        <v>235</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1630</v>
      </c>
      <c r="B14" s="125" t="s">
        <v>1705</v>
      </c>
      <c r="C14" s="126" t="s">
        <v>1706</v>
      </c>
      <c r="D14" s="128" t="s">
        <v>1707</v>
      </c>
      <c r="E14" s="128" t="s">
        <v>1708</v>
      </c>
      <c r="F14" s="128" t="s">
        <v>1709</v>
      </c>
      <c r="G14" s="128" t="s">
        <v>1710</v>
      </c>
      <c r="H14" s="128" t="s">
        <v>1711</v>
      </c>
      <c r="I14" s="130">
        <f>IF(COUNTIF(J14:AW14,"&lt;&gt;")=0,"",SUMPRODUCT(((Recommendations[ImplStatus]="Implemented")+(Recommendations[ImplStatus]="Compensated"))*ISNUMBER(MATCH(Recommendations[Id],J14:AW14,0)))/COUNTIF(J14:AW14,"&lt;&gt;"))</f>
        <v>0</v>
      </c>
      <c r="J14" s="132" t="s">
        <v>245</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1630</v>
      </c>
      <c r="B15" s="125" t="s">
        <v>1712</v>
      </c>
      <c r="C15" s="126" t="s">
        <v>1713</v>
      </c>
      <c r="D15" s="128" t="s">
        <v>1714</v>
      </c>
      <c r="E15" s="128" t="s">
        <v>1715</v>
      </c>
      <c r="F15" s="128" t="s">
        <v>1716</v>
      </c>
      <c r="G15" s="128" t="s">
        <v>1717</v>
      </c>
      <c r="H15" s="128" t="s">
        <v>1718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1630</v>
      </c>
      <c r="B16" s="125" t="s">
        <v>1719</v>
      </c>
      <c r="C16" s="126" t="s">
        <v>1720</v>
      </c>
      <c r="D16" s="128" t="s">
        <v>1721</v>
      </c>
      <c r="E16" s="128" t="s">
        <v>1722</v>
      </c>
      <c r="F16" s="128" t="s">
        <v>1723</v>
      </c>
      <c r="G16" s="128" t="s">
        <v>1724</v>
      </c>
      <c r="H16" s="128" t="s">
        <v>1725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1630</v>
      </c>
      <c r="B17" s="125" t="s">
        <v>1726</v>
      </c>
      <c r="C17" s="126" t="s">
        <v>1727</v>
      </c>
      <c r="D17" s="128" t="s">
        <v>1728</v>
      </c>
      <c r="E17" s="128" t="s">
        <v>1729</v>
      </c>
      <c r="F17" s="128" t="s">
        <v>1730</v>
      </c>
      <c r="G17" s="128" t="s">
        <v>1731</v>
      </c>
      <c r="H17" s="128" t="s">
        <v>1732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1630</v>
      </c>
      <c r="B18" s="125" t="s">
        <v>1733</v>
      </c>
      <c r="C18" s="126" t="s">
        <v>1734</v>
      </c>
      <c r="D18" s="128" t="s">
        <v>1735</v>
      </c>
      <c r="E18" s="128" t="s">
        <v>1736</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1737</v>
      </c>
      <c r="B19" s="124"/>
      <c r="C19" s="123" t="s">
        <v>1738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1737</v>
      </c>
      <c r="B20" s="125" t="s">
        <v>1739</v>
      </c>
      <c r="C20" s="126" t="s">
        <v>1740</v>
      </c>
      <c r="D20" s="128" t="s">
        <v>1741</v>
      </c>
      <c r="E20" s="128" t="s">
        <v>1742</v>
      </c>
      <c r="F20" s="128" t="s">
        <v>1743</v>
      </c>
      <c r="G20" s="128" t="s">
        <v>1744</v>
      </c>
      <c r="H20" s="128" t="s">
        <v>1745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1737</v>
      </c>
      <c r="B21" s="125" t="s">
        <v>1746</v>
      </c>
      <c r="C21" s="126" t="s">
        <v>1747</v>
      </c>
      <c r="D21" s="128" t="s">
        <v>1748</v>
      </c>
      <c r="E21" s="128" t="s">
        <v>1749</v>
      </c>
      <c r="F21" s="128" t="s">
        <v>1750</v>
      </c>
      <c r="G21" s="128" t="s">
        <v>1751</v>
      </c>
      <c r="H21" s="128" t="s">
        <v>1752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1753</v>
      </c>
      <c r="B22" s="124"/>
      <c r="C22" s="123" t="s">
        <v>1754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1753</v>
      </c>
      <c r="B23" s="125" t="s">
        <v>1755</v>
      </c>
      <c r="C23" s="126" t="s">
        <v>1756</v>
      </c>
      <c r="D23" s="128" t="s">
        <v>1757</v>
      </c>
      <c r="E23" s="128" t="s">
        <v>1758</v>
      </c>
      <c r="F23" s="128" t="s">
        <v>1759</v>
      </c>
      <c r="G23" s="128" t="s">
        <v>1760</v>
      </c>
      <c r="H23" s="128" t="s">
        <v>1761</v>
      </c>
      <c r="I23" s="130">
        <f>IF(COUNTIF(J23:AW23,"&lt;&gt;")=0,"",SUMPRODUCT(((Recommendations[ImplStatus]="Implemented")+(Recommendations[ImplStatus]="Compensated"))*ISNUMBER(MATCH(Recommendations[Id],J23:AW23,0)))/COUNTIF(J23:AW23,"&lt;&gt;"))</f>
        <v>0</v>
      </c>
      <c r="J23" s="132" t="s">
        <v>39</v>
      </c>
      <c r="K23" s="132" t="s">
        <v>44</v>
      </c>
      <c r="L23" s="132" t="s">
        <v>250</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1753</v>
      </c>
      <c r="B24" s="125" t="s">
        <v>1762</v>
      </c>
      <c r="C24" s="126" t="s">
        <v>1763</v>
      </c>
      <c r="D24" s="128" t="s">
        <v>1764</v>
      </c>
      <c r="E24" s="128" t="s">
        <v>1765</v>
      </c>
      <c r="F24" s="128" t="s">
        <v>1766</v>
      </c>
      <c r="G24" s="128" t="s">
        <v>1767</v>
      </c>
      <c r="H24" s="128" t="s">
        <v>1768</v>
      </c>
      <c r="I24" s="130">
        <f>IF(COUNTIF(J24:AW24,"&lt;&gt;")=0,"",SUMPRODUCT(((Recommendations[ImplStatus]="Implemented")+(Recommendations[ImplStatus]="Compensated"))*ISNUMBER(MATCH(Recommendations[Id],J24:AW24,0)))/COUNTIF(J24:AW24,"&lt;&gt;"))</f>
        <v>0</v>
      </c>
      <c r="J24" s="132" t="s">
        <v>39</v>
      </c>
      <c r="K24" s="132" t="s">
        <v>44</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1753</v>
      </c>
      <c r="B25" s="125" t="s">
        <v>1769</v>
      </c>
      <c r="C25" s="126" t="s">
        <v>1770</v>
      </c>
      <c r="D25" s="128" t="s">
        <v>1771</v>
      </c>
      <c r="E25" s="128" t="s">
        <v>1772</v>
      </c>
      <c r="F25" s="128" t="s">
        <v>1773</v>
      </c>
      <c r="G25" s="128" t="s">
        <v>1774</v>
      </c>
      <c r="H25" s="128" t="s">
        <v>1775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1753</v>
      </c>
      <c r="B26" s="125" t="s">
        <v>1776</v>
      </c>
      <c r="C26" s="126" t="s">
        <v>1777</v>
      </c>
      <c r="D26" s="128" t="s">
        <v>1778</v>
      </c>
      <c r="E26" s="128" t="s">
        <v>1779</v>
      </c>
      <c r="F26" s="128" t="s">
        <v>1780</v>
      </c>
      <c r="G26" s="128" t="s">
        <v>1767</v>
      </c>
      <c r="H26" s="128" t="s">
        <v>1781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1753</v>
      </c>
      <c r="B27" s="125" t="s">
        <v>1782</v>
      </c>
      <c r="C27" s="126" t="s">
        <v>1783</v>
      </c>
      <c r="D27" s="128" t="s">
        <v>1784</v>
      </c>
      <c r="E27" s="128" t="s">
        <v>1785</v>
      </c>
      <c r="F27" s="128" t="s">
        <v>1786</v>
      </c>
      <c r="G27" s="128" t="s">
        <v>1787</v>
      </c>
      <c r="H27" s="128" t="s">
        <v>1788</v>
      </c>
      <c r="I27" s="130">
        <f>IF(COUNTIF(J27:AW27,"&lt;&gt;")=0,"",SUMPRODUCT(((Recommendations[ImplStatus]="Implemented")+(Recommendations[ImplStatus]="Compensated"))*ISNUMBER(MATCH(Recommendations[Id],J27:AW27,0)))/COUNTIF(J27:AW27,"&lt;&gt;"))</f>
        <v>0</v>
      </c>
      <c r="J27" s="132" t="s">
        <v>220</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1753</v>
      </c>
      <c r="B28" s="125" t="s">
        <v>1789</v>
      </c>
      <c r="C28" s="126" t="s">
        <v>1790</v>
      </c>
      <c r="D28" s="128" t="s">
        <v>1791</v>
      </c>
      <c r="E28" s="128" t="s">
        <v>1792</v>
      </c>
      <c r="F28" s="128" t="s">
        <v>1793</v>
      </c>
      <c r="G28" s="128" t="s">
        <v>1794</v>
      </c>
      <c r="H28" s="128" t="s">
        <v>1795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1753</v>
      </c>
      <c r="B29" s="125" t="s">
        <v>1796</v>
      </c>
      <c r="C29" s="126" t="s">
        <v>1797</v>
      </c>
      <c r="D29" s="128" t="s">
        <v>1798</v>
      </c>
      <c r="E29" s="128" t="s">
        <v>1799</v>
      </c>
      <c r="F29" s="128" t="s">
        <v>1800</v>
      </c>
      <c r="G29" s="128" t="s">
        <v>1684</v>
      </c>
      <c r="H29" s="128" t="s">
        <v>1801</v>
      </c>
      <c r="I29" s="130">
        <f>IF(COUNTIF(J29:AW29,"&lt;&gt;")=0,"",SUMPRODUCT(((Recommendations[ImplStatus]="Implemented")+(Recommendations[ImplStatus]="Compensated"))*ISNUMBER(MATCH(Recommendations[Id],J29:AW29,0)))/COUNTIF(J29:AW29,"&lt;&gt;"))</f>
        <v>0</v>
      </c>
      <c r="J29" s="132" t="s">
        <v>255</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1753</v>
      </c>
      <c r="B30" s="125" t="s">
        <v>1802</v>
      </c>
      <c r="C30" s="126" t="s">
        <v>1803</v>
      </c>
      <c r="D30" s="128" t="s">
        <v>1804</v>
      </c>
      <c r="E30" s="128" t="s">
        <v>1805</v>
      </c>
      <c r="F30" s="128" t="s">
        <v>1806</v>
      </c>
      <c r="G30" s="128" t="s">
        <v>1767</v>
      </c>
      <c r="H30" s="128" t="s">
        <v>1807</v>
      </c>
      <c r="I30" s="130">
        <f>IF(COUNTIF(J30:AW30,"&lt;&gt;")=0,"",SUMPRODUCT(((Recommendations[ImplStatus]="Implemented")+(Recommendations[ImplStatus]="Compensated"))*ISNUMBER(MATCH(Recommendations[Id],J30:AW30,0)))/COUNTIF(J30:AW30,"&lt;&gt;"))</f>
        <v>0</v>
      </c>
      <c r="J30" s="132" t="s">
        <v>49</v>
      </c>
      <c r="K30" s="132" t="s">
        <v>54</v>
      </c>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1808</v>
      </c>
      <c r="B31" s="124"/>
      <c r="C31" s="123" t="s">
        <v>1809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1808</v>
      </c>
      <c r="B32" s="125" t="s">
        <v>1810</v>
      </c>
      <c r="C32" s="126" t="s">
        <v>1811</v>
      </c>
      <c r="D32" s="128" t="s">
        <v>1812</v>
      </c>
      <c r="E32" s="128" t="s">
        <v>1813</v>
      </c>
      <c r="F32" s="128" t="s">
        <v>1814</v>
      </c>
      <c r="G32" s="128" t="s">
        <v>1815</v>
      </c>
      <c r="H32" s="128" t="s">
        <v>1816</v>
      </c>
      <c r="I32" s="130">
        <f>IF(COUNTIF(J32:AW32,"&lt;&gt;")=0,"",SUMPRODUCT(((Recommendations[ImplStatus]="Implemented")+(Recommendations[ImplStatus]="Compensated"))*ISNUMBER(MATCH(Recommendations[Id],J32:AW32,0)))/COUNTIF(J32:AW32,"&lt;&gt;"))</f>
        <v>0</v>
      </c>
      <c r="J32" s="132" t="s">
        <v>119</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1808</v>
      </c>
      <c r="B33" s="125" t="s">
        <v>1817</v>
      </c>
      <c r="C33" s="126" t="s">
        <v>1818</v>
      </c>
      <c r="D33" s="128" t="s">
        <v>1819</v>
      </c>
      <c r="E33" s="128" t="s">
        <v>1820</v>
      </c>
      <c r="F33" s="128" t="s">
        <v>1821</v>
      </c>
      <c r="G33" s="128" t="s">
        <v>1822</v>
      </c>
      <c r="H33" s="128" t="s">
        <v>1823</v>
      </c>
      <c r="I33" s="130">
        <f>IF(COUNTIF(J33:AW33,"&lt;&gt;")=0,"",SUMPRODUCT(((Recommendations[ImplStatus]="Implemented")+(Recommendations[ImplStatus]="Compensated"))*ISNUMBER(MATCH(Recommendations[Id],J33:AW33,0)))/COUNTIF(J33:AW33,"&lt;&gt;"))</f>
        <v>0</v>
      </c>
      <c r="J33" s="132" t="s">
        <v>69</v>
      </c>
      <c r="K33" s="132" t="s">
        <v>109</v>
      </c>
      <c r="L33" s="132" t="s">
        <v>114</v>
      </c>
      <c r="M33" s="132" t="s">
        <v>119</v>
      </c>
      <c r="N33" s="132" t="s">
        <v>230</v>
      </c>
      <c r="O33" s="132" t="s">
        <v>265</v>
      </c>
      <c r="P33" s="132" t="s">
        <v>270</v>
      </c>
      <c r="Q33" s="132" t="s">
        <v>275</v>
      </c>
      <c r="R33" s="132" t="s">
        <v>280</v>
      </c>
      <c r="S33" s="132" t="s">
        <v>285</v>
      </c>
      <c r="T33" s="132" t="s">
        <v>295</v>
      </c>
      <c r="U33" s="132" t="s">
        <v>300</v>
      </c>
      <c r="V33" s="132" t="s">
        <v>305</v>
      </c>
      <c r="W33" s="132" t="s">
        <v>310</v>
      </c>
      <c r="X33" s="132" t="s">
        <v>315</v>
      </c>
      <c r="Y33" s="132" t="s">
        <v>320</v>
      </c>
      <c r="Z33" s="132" t="s">
        <v>325</v>
      </c>
      <c r="AA33" s="132" t="s">
        <v>400</v>
      </c>
      <c r="AB33" s="132" t="s">
        <v>405</v>
      </c>
      <c r="AC33" s="132" t="s">
        <v>410</v>
      </c>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1808</v>
      </c>
      <c r="B34" s="125" t="s">
        <v>1824</v>
      </c>
      <c r="C34" s="126" t="s">
        <v>1825</v>
      </c>
      <c r="D34" s="128" t="s">
        <v>1826</v>
      </c>
      <c r="E34" s="128" t="s">
        <v>1827</v>
      </c>
      <c r="F34" s="128" t="s">
        <v>1828</v>
      </c>
      <c r="G34" s="128" t="s">
        <v>1829</v>
      </c>
      <c r="H34" s="128" t="s">
        <v>1830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1808</v>
      </c>
      <c r="B35" s="125" t="s">
        <v>1831</v>
      </c>
      <c r="C35" s="126" t="s">
        <v>1832</v>
      </c>
      <c r="D35" s="128" t="s">
        <v>1833</v>
      </c>
      <c r="E35" s="128" t="s">
        <v>1834</v>
      </c>
      <c r="F35" s="128" t="s">
        <v>1835</v>
      </c>
      <c r="G35" s="128" t="s">
        <v>1836</v>
      </c>
      <c r="H35" s="128" t="s">
        <v>1837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1808</v>
      </c>
      <c r="B36" s="125" t="s">
        <v>1838</v>
      </c>
      <c r="C36" s="126" t="s">
        <v>1839</v>
      </c>
      <c r="D36" s="128" t="s">
        <v>1840</v>
      </c>
      <c r="E36" s="128" t="s">
        <v>1841</v>
      </c>
      <c r="F36" s="128" t="s">
        <v>1842</v>
      </c>
      <c r="G36" s="128" t="s">
        <v>1843</v>
      </c>
      <c r="H36" s="128" t="s">
        <v>1844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1808</v>
      </c>
      <c r="B37" s="125" t="s">
        <v>1845</v>
      </c>
      <c r="C37" s="126" t="s">
        <v>1846</v>
      </c>
      <c r="D37" s="128" t="s">
        <v>1847</v>
      </c>
      <c r="E37" s="128" t="s">
        <v>1848</v>
      </c>
      <c r="F37" s="128" t="s">
        <v>1849</v>
      </c>
      <c r="G37" s="128" t="s">
        <v>1850</v>
      </c>
      <c r="H37" s="128" t="s">
        <v>1851</v>
      </c>
      <c r="I37" s="130">
        <f>IF(COUNTIF(J37:AW37,"&lt;&gt;")=0,"",SUMPRODUCT(((Recommendations[ImplStatus]="Implemented")+(Recommendations[ImplStatus]="Compensated"))*ISNUMBER(MATCH(Recommendations[Id],J37:AW37,0)))/COUNTIF(J37:AW37,"&lt;&gt;"))</f>
        <v>0</v>
      </c>
      <c r="J37" s="132" t="s">
        <v>74</v>
      </c>
      <c r="K37" s="132" t="s">
        <v>79</v>
      </c>
      <c r="L37" s="132" t="s">
        <v>84</v>
      </c>
      <c r="M37" s="132" t="s">
        <v>89</v>
      </c>
      <c r="N37" s="132" t="s">
        <v>94</v>
      </c>
      <c r="O37" s="132" t="s">
        <v>99</v>
      </c>
      <c r="P37" s="132" t="s">
        <v>104</v>
      </c>
      <c r="Q37" s="132" t="s">
        <v>109</v>
      </c>
      <c r="R37" s="132" t="s">
        <v>114</v>
      </c>
      <c r="S37" s="132" t="s">
        <v>124</v>
      </c>
      <c r="T37" s="132" t="s">
        <v>129</v>
      </c>
      <c r="U37" s="132" t="s">
        <v>134</v>
      </c>
      <c r="V37" s="132" t="s">
        <v>195</v>
      </c>
      <c r="W37" s="132" t="s">
        <v>225</v>
      </c>
      <c r="X37" s="132" t="s">
        <v>365</v>
      </c>
      <c r="Y37" s="132" t="s">
        <v>425</v>
      </c>
      <c r="Z37" s="132" t="s">
        <v>435</v>
      </c>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1808</v>
      </c>
      <c r="B38" s="125" t="s">
        <v>1852</v>
      </c>
      <c r="C38" s="126" t="s">
        <v>1853</v>
      </c>
      <c r="D38" s="128" t="s">
        <v>1854</v>
      </c>
      <c r="E38" s="128" t="s">
        <v>1855</v>
      </c>
      <c r="F38" s="128" t="s">
        <v>1856</v>
      </c>
      <c r="G38" s="128" t="s">
        <v>1857</v>
      </c>
      <c r="H38" s="128" t="s">
        <v>1858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1808</v>
      </c>
      <c r="B39" s="125" t="s">
        <v>1859</v>
      </c>
      <c r="C39" s="126" t="s">
        <v>1860</v>
      </c>
      <c r="D39" s="128" t="s">
        <v>1861</v>
      </c>
      <c r="E39" s="128" t="s">
        <v>1862</v>
      </c>
      <c r="F39" s="128" t="s">
        <v>1863</v>
      </c>
      <c r="G39" s="128" t="s">
        <v>1864</v>
      </c>
      <c r="H39" s="128" t="s">
        <v>1865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1808</v>
      </c>
      <c r="B40" s="125" t="s">
        <v>1866</v>
      </c>
      <c r="C40" s="126" t="s">
        <v>1867</v>
      </c>
      <c r="D40" s="128" t="s">
        <v>1868</v>
      </c>
      <c r="E40" s="128" t="s">
        <v>1869</v>
      </c>
      <c r="F40" s="128" t="s">
        <v>1870</v>
      </c>
      <c r="G40" s="128" t="s">
        <v>1871</v>
      </c>
      <c r="H40" s="128" t="s">
        <v>1872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1808</v>
      </c>
      <c r="B41" s="125" t="s">
        <v>1873</v>
      </c>
      <c r="C41" s="126" t="s">
        <v>1874</v>
      </c>
      <c r="D41" s="128" t="s">
        <v>1875</v>
      </c>
      <c r="E41" s="128" t="s">
        <v>1876</v>
      </c>
      <c r="F41" s="128" t="s">
        <v>1877</v>
      </c>
      <c r="G41" s="128" t="s">
        <v>1815</v>
      </c>
      <c r="H41" s="128" t="s">
        <v>1878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1879</v>
      </c>
      <c r="B42" s="124"/>
      <c r="C42" s="123" t="s">
        <v>1880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1879</v>
      </c>
      <c r="B43" s="125" t="s">
        <v>1881</v>
      </c>
      <c r="C43" s="126" t="s">
        <v>1882</v>
      </c>
      <c r="D43" s="128" t="s">
        <v>1883</v>
      </c>
      <c r="E43" s="128" t="s">
        <v>1884</v>
      </c>
      <c r="F43" s="128" t="s">
        <v>1885</v>
      </c>
      <c r="G43" s="128" t="s">
        <v>1886</v>
      </c>
      <c r="H43" s="128" t="s">
        <v>1887</v>
      </c>
      <c r="I43" s="130">
        <f>IF(COUNTIF(J43:AW43,"&lt;&gt;")=0,"",SUMPRODUCT(((Recommendations[ImplStatus]="Implemented")+(Recommendations[ImplStatus]="Compensated"))*ISNUMBER(MATCH(Recommendations[Id],J43:AW43,0)))/COUNTIF(J43:AW43,"&lt;&gt;"))</f>
        <v>0</v>
      </c>
      <c r="J43" s="132" t="s">
        <v>29</v>
      </c>
      <c r="K43" s="132" t="s">
        <v>34</v>
      </c>
      <c r="L43" s="132" t="s">
        <v>144</v>
      </c>
      <c r="M43" s="132" t="s">
        <v>390</v>
      </c>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1879</v>
      </c>
      <c r="B44" s="125" t="s">
        <v>1888</v>
      </c>
      <c r="C44" s="126" t="s">
        <v>1889</v>
      </c>
      <c r="D44" s="128" t="s">
        <v>1890</v>
      </c>
      <c r="E44" s="128" t="s">
        <v>1891</v>
      </c>
      <c r="F44" s="128" t="s">
        <v>1892</v>
      </c>
      <c r="G44" s="128" t="s">
        <v>1893</v>
      </c>
      <c r="H44" s="128" t="s">
        <v>1894</v>
      </c>
      <c r="I44" s="130">
        <f>IF(COUNTIF(J44:AW44,"&lt;&gt;")=0,"",SUMPRODUCT(((Recommendations[ImplStatus]="Implemented")+(Recommendations[ImplStatus]="Compensated"))*ISNUMBER(MATCH(Recommendations[Id],J44:AW44,0)))/COUNTIF(J44:AW44,"&lt;&gt;"))</f>
        <v>0</v>
      </c>
      <c r="J44" s="132" t="s">
        <v>205</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1879</v>
      </c>
      <c r="B45" s="125" t="s">
        <v>1895</v>
      </c>
      <c r="C45" s="126" t="s">
        <v>1896</v>
      </c>
      <c r="D45" s="128" t="s">
        <v>1897</v>
      </c>
      <c r="E45" s="128" t="s">
        <v>1898</v>
      </c>
      <c r="F45" s="128" t="s">
        <v>1899</v>
      </c>
      <c r="G45" s="128" t="s">
        <v>1900</v>
      </c>
      <c r="H45" s="128" t="s">
        <v>1901</v>
      </c>
      <c r="I45" s="130">
        <f>IF(COUNTIF(J45:AW45,"&lt;&gt;")=0,"",SUMPRODUCT(((Recommendations[ImplStatus]="Implemented")+(Recommendations[ImplStatus]="Compensated"))*ISNUMBER(MATCH(Recommendations[Id],J45:AW45,0)))/COUNTIF(J45:AW45,"&lt;&gt;"))</f>
        <v>0</v>
      </c>
      <c r="J45" s="132" t="s">
        <v>29</v>
      </c>
      <c r="K45" s="132" t="s">
        <v>144</v>
      </c>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1879</v>
      </c>
      <c r="B46" s="125" t="s">
        <v>1902</v>
      </c>
      <c r="C46" s="126" t="s">
        <v>1903</v>
      </c>
      <c r="D46" s="128" t="s">
        <v>1904</v>
      </c>
      <c r="E46" s="128" t="s">
        <v>1905</v>
      </c>
      <c r="F46" s="128" t="s">
        <v>1906</v>
      </c>
      <c r="G46" s="128" t="s">
        <v>1900</v>
      </c>
      <c r="H46" s="128" t="s">
        <v>1907</v>
      </c>
      <c r="I46" s="130">
        <f>IF(COUNTIF(J46:AW46,"&lt;&gt;")=0,"",SUMPRODUCT(((Recommendations[ImplStatus]="Implemented")+(Recommendations[ImplStatus]="Compensated"))*ISNUMBER(MATCH(Recommendations[Id],J46:AW46,0)))/COUNTIF(J46:AW46,"&lt;&gt;"))</f>
        <v>0</v>
      </c>
      <c r="J46" s="132" t="s">
        <v>260</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1879</v>
      </c>
      <c r="B47" s="125" t="s">
        <v>1908</v>
      </c>
      <c r="C47" s="126" t="s">
        <v>1909</v>
      </c>
      <c r="D47" s="128" t="s">
        <v>1910</v>
      </c>
      <c r="E47" s="128" t="s">
        <v>1911</v>
      </c>
      <c r="F47" s="128" t="s">
        <v>1912</v>
      </c>
      <c r="G47" s="128" t="s">
        <v>1913</v>
      </c>
      <c r="H47" s="128" t="s">
        <v>1914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1879</v>
      </c>
      <c r="B48" s="125" t="s">
        <v>1915</v>
      </c>
      <c r="C48" s="126" t="s">
        <v>1916</v>
      </c>
      <c r="D48" s="128" t="s">
        <v>1917</v>
      </c>
      <c r="E48" s="128" t="s">
        <v>1918</v>
      </c>
      <c r="F48" s="128" t="s">
        <v>1919</v>
      </c>
      <c r="G48" s="128" t="s">
        <v>1920</v>
      </c>
      <c r="H48" s="128" t="s">
        <v>1921</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1879</v>
      </c>
      <c r="B49" s="125" t="s">
        <v>1922</v>
      </c>
      <c r="C49" s="126" t="s">
        <v>1923</v>
      </c>
      <c r="D49" s="128" t="s">
        <v>1924</v>
      </c>
      <c r="E49" s="128" t="s">
        <v>1925</v>
      </c>
      <c r="F49" s="128" t="s">
        <v>1926</v>
      </c>
      <c r="G49" s="128" t="s">
        <v>1684</v>
      </c>
      <c r="H49" s="128" t="s">
        <v>1927</v>
      </c>
      <c r="I49" s="130">
        <f>IF(COUNTIF(J49:AW49,"&lt;&gt;")=0,"",SUMPRODUCT(((Recommendations[ImplStatus]="Implemented")+(Recommendations[ImplStatus]="Compensated"))*ISNUMBER(MATCH(Recommendations[Id],J49:AW49,0)))/COUNTIF(J49:AW49,"&lt;&gt;"))</f>
        <v>0</v>
      </c>
      <c r="J49" s="132" t="s">
        <v>155</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1879</v>
      </c>
      <c r="B50" s="125" t="s">
        <v>1928</v>
      </c>
      <c r="C50" s="126" t="s">
        <v>1929</v>
      </c>
      <c r="D50" s="128" t="s">
        <v>1930</v>
      </c>
      <c r="E50" s="128" t="s">
        <v>1931</v>
      </c>
      <c r="F50" s="128" t="s">
        <v>1932</v>
      </c>
      <c r="G50" s="128" t="s">
        <v>1933</v>
      </c>
      <c r="H50" s="128" t="s">
        <v>1934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1935</v>
      </c>
      <c r="B51" s="124"/>
      <c r="C51" s="123" t="s">
        <v>1936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1935</v>
      </c>
      <c r="B52" s="125" t="s">
        <v>1937</v>
      </c>
      <c r="C52" s="126" t="s">
        <v>1938</v>
      </c>
      <c r="D52" s="128" t="s">
        <v>1939</v>
      </c>
      <c r="E52" s="128" t="s">
        <v>1940</v>
      </c>
      <c r="F52" s="128" t="s">
        <v>1941</v>
      </c>
      <c r="G52" s="128" t="s">
        <v>1942</v>
      </c>
      <c r="H52" s="128" t="s">
        <v>1943</v>
      </c>
      <c r="I52" s="130">
        <f>IF(COUNTIF(J52:AW52,"&lt;&gt;")=0,"",SUMPRODUCT(((Recommendations[ImplStatus]="Implemented")+(Recommendations[ImplStatus]="Compensated"))*ISNUMBER(MATCH(Recommendations[Id],J52:AW52,0)))/COUNTIF(J52:AW52,"&lt;&gt;"))</f>
        <v>0</v>
      </c>
      <c r="J52" s="132" t="s">
        <v>215</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1935</v>
      </c>
      <c r="B53" s="125" t="s">
        <v>1944</v>
      </c>
      <c r="C53" s="126" t="s">
        <v>1945</v>
      </c>
      <c r="D53" s="128" t="s">
        <v>1946</v>
      </c>
      <c r="E53" s="128" t="s">
        <v>1947</v>
      </c>
      <c r="F53" s="128" t="s">
        <v>1948</v>
      </c>
      <c r="G53" s="128" t="s">
        <v>1949</v>
      </c>
      <c r="H53" s="128" t="s">
        <v>1950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1935</v>
      </c>
      <c r="B54" s="125" t="s">
        <v>1951</v>
      </c>
      <c r="C54" s="126" t="s">
        <v>1952</v>
      </c>
      <c r="D54" s="128" t="s">
        <v>1953</v>
      </c>
      <c r="E54" s="128" t="s">
        <v>1954</v>
      </c>
      <c r="F54" s="128" t="s">
        <v>1955</v>
      </c>
      <c r="G54" s="128" t="s">
        <v>1956</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1935</v>
      </c>
      <c r="B55" s="125" t="s">
        <v>1957</v>
      </c>
      <c r="C55" s="126" t="s">
        <v>1958</v>
      </c>
      <c r="D55" s="128" t="s">
        <v>1959</v>
      </c>
      <c r="E55" s="128" t="s">
        <v>1960</v>
      </c>
      <c r="F55" s="128" t="s">
        <v>1961</v>
      </c>
      <c r="G55" s="128" t="s">
        <v>1962</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1935</v>
      </c>
      <c r="B56" s="125" t="s">
        <v>1963</v>
      </c>
      <c r="C56" s="126" t="s">
        <v>1964</v>
      </c>
      <c r="D56" s="128" t="s">
        <v>1965</v>
      </c>
      <c r="E56" s="128" t="s">
        <v>1966</v>
      </c>
      <c r="F56" s="128" t="s">
        <v>1967</v>
      </c>
      <c r="G56" s="128" t="s">
        <v>1968</v>
      </c>
      <c r="H56" s="128" t="s">
        <v>1969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1970</v>
      </c>
      <c r="B57" s="124"/>
      <c r="C57" s="123" t="s">
        <v>1971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1970</v>
      </c>
      <c r="B58" s="125" t="s">
        <v>1972</v>
      </c>
      <c r="C58" s="126" t="s">
        <v>1973</v>
      </c>
      <c r="D58" s="128" t="s">
        <v>1974</v>
      </c>
      <c r="E58" s="128" t="s">
        <v>1975</v>
      </c>
      <c r="F58" s="128" t="s">
        <v>1976</v>
      </c>
      <c r="G58" s="128" t="s">
        <v>1977</v>
      </c>
      <c r="H58" s="128" t="s">
        <v>1978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1970</v>
      </c>
      <c r="B59" s="125" t="s">
        <v>1979</v>
      </c>
      <c r="C59" s="126" t="s">
        <v>1980</v>
      </c>
      <c r="D59" s="128" t="s">
        <v>1981</v>
      </c>
      <c r="E59" s="128" t="s">
        <v>1982</v>
      </c>
      <c r="F59" s="128" t="s">
        <v>1983</v>
      </c>
      <c r="G59" s="128" t="s">
        <v>1984</v>
      </c>
      <c r="H59" s="128" t="s">
        <v>1985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1970</v>
      </c>
      <c r="B60" s="125" t="s">
        <v>1986</v>
      </c>
      <c r="C60" s="126" t="s">
        <v>1987</v>
      </c>
      <c r="D60" s="128" t="s">
        <v>1988</v>
      </c>
      <c r="E60" s="128" t="s">
        <v>1989</v>
      </c>
      <c r="F60" s="128" t="s">
        <v>1990</v>
      </c>
      <c r="G60" s="128" t="s">
        <v>1991</v>
      </c>
      <c r="H60" s="128" t="s">
        <v>1992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1993</v>
      </c>
      <c r="B61" s="124"/>
      <c r="C61" s="123" t="s">
        <v>1994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1993</v>
      </c>
      <c r="B62" s="125" t="s">
        <v>1995</v>
      </c>
      <c r="C62" s="126" t="s">
        <v>1996</v>
      </c>
      <c r="D62" s="128" t="s">
        <v>1997</v>
      </c>
      <c r="E62" s="128" t="s">
        <v>1998</v>
      </c>
      <c r="F62" s="128" t="s">
        <v>1999</v>
      </c>
      <c r="G62" s="128" t="s">
        <v>2000</v>
      </c>
      <c r="H62" s="128" t="s">
        <v>2001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1993</v>
      </c>
      <c r="B63" s="125" t="s">
        <v>2002</v>
      </c>
      <c r="C63" s="126" t="s">
        <v>2003</v>
      </c>
      <c r="D63" s="128" t="s">
        <v>2004</v>
      </c>
      <c r="E63" s="128" t="s">
        <v>2005</v>
      </c>
      <c r="F63" s="128" t="s">
        <v>2006</v>
      </c>
      <c r="G63" s="128" t="s">
        <v>2007</v>
      </c>
      <c r="H63" s="128" t="s">
        <v>2008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1993</v>
      </c>
      <c r="B64" s="125" t="s">
        <v>2009</v>
      </c>
      <c r="C64" s="126" t="s">
        <v>2010</v>
      </c>
      <c r="D64" s="128" t="s">
        <v>2011</v>
      </c>
      <c r="E64" s="128" t="s">
        <v>2012</v>
      </c>
      <c r="F64" s="128" t="s">
        <v>2013</v>
      </c>
      <c r="G64" s="128" t="s">
        <v>2014</v>
      </c>
      <c r="H64" s="128" t="s">
        <v>2015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1993</v>
      </c>
      <c r="B65" s="125" t="s">
        <v>2016</v>
      </c>
      <c r="C65" s="126" t="s">
        <v>2017</v>
      </c>
      <c r="D65" s="128" t="s">
        <v>2018</v>
      </c>
      <c r="E65" s="128" t="s">
        <v>2019</v>
      </c>
      <c r="F65" s="128" t="s">
        <v>2020</v>
      </c>
      <c r="G65" s="128" t="s">
        <v>2021</v>
      </c>
      <c r="H65" s="128" t="s">
        <v>2022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1993</v>
      </c>
      <c r="B66" s="125" t="s">
        <v>2023</v>
      </c>
      <c r="C66" s="126" t="s">
        <v>2024</v>
      </c>
      <c r="D66" s="128" t="s">
        <v>2025</v>
      </c>
      <c r="E66" s="128" t="s">
        <v>2026</v>
      </c>
      <c r="F66" s="128" t="s">
        <v>2027</v>
      </c>
      <c r="G66" s="128" t="s">
        <v>2028</v>
      </c>
      <c r="H66" s="128" t="s">
        <v>2029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1993</v>
      </c>
      <c r="B67" s="125" t="s">
        <v>2030</v>
      </c>
      <c r="C67" s="126" t="s">
        <v>2031</v>
      </c>
      <c r="D67" s="128" t="s">
        <v>2032</v>
      </c>
      <c r="E67" s="128" t="s">
        <v>2033</v>
      </c>
      <c r="F67" s="128" t="s">
        <v>2034</v>
      </c>
      <c r="G67" s="128" t="s">
        <v>2035</v>
      </c>
      <c r="H67" s="128" t="s">
        <v>2036</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1993</v>
      </c>
      <c r="B68" s="125" t="s">
        <v>2037</v>
      </c>
      <c r="C68" s="126" t="s">
        <v>2038</v>
      </c>
      <c r="D68" s="128" t="s">
        <v>2039</v>
      </c>
      <c r="E68" s="128" t="s">
        <v>2040</v>
      </c>
      <c r="F68" s="128" t="s">
        <v>2041</v>
      </c>
      <c r="G68" s="128" t="s">
        <v>2042</v>
      </c>
      <c r="H68" s="128" t="s">
        <v>2043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2044</v>
      </c>
      <c r="B69" s="124"/>
      <c r="C69" s="123" t="s">
        <v>2045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2044</v>
      </c>
      <c r="B70" s="125" t="s">
        <v>2046</v>
      </c>
      <c r="C70" s="126" t="s">
        <v>2047</v>
      </c>
      <c r="D70" s="128" t="s">
        <v>2048</v>
      </c>
      <c r="E70" s="128" t="s">
        <v>2049</v>
      </c>
      <c r="F70" s="128" t="s">
        <v>2050</v>
      </c>
      <c r="G70" s="128" t="s">
        <v>2051</v>
      </c>
      <c r="H70" s="128" t="s">
        <v>2052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2044</v>
      </c>
      <c r="B71" s="125" t="s">
        <v>2053</v>
      </c>
      <c r="C71" s="126" t="s">
        <v>2054</v>
      </c>
      <c r="D71" s="128" t="s">
        <v>2055</v>
      </c>
      <c r="E71" s="128" t="s">
        <v>2056</v>
      </c>
      <c r="F71" s="128" t="s">
        <v>2057</v>
      </c>
      <c r="G71" s="128" t="s">
        <v>2058</v>
      </c>
      <c r="H71" s="128" t="s">
        <v>2059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2060</v>
      </c>
      <c r="B72" s="124"/>
      <c r="C72" s="123" t="s">
        <v>2061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2060</v>
      </c>
      <c r="B73" s="125" t="s">
        <v>2062</v>
      </c>
      <c r="C73" s="126" t="s">
        <v>2063</v>
      </c>
      <c r="D73" s="128" t="s">
        <v>2064</v>
      </c>
      <c r="E73" s="128" t="s">
        <v>2065</v>
      </c>
      <c r="F73" s="128" t="s">
        <v>2066</v>
      </c>
      <c r="G73" s="128" t="s">
        <v>2067</v>
      </c>
      <c r="H73" s="128" t="s">
        <v>2068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2060</v>
      </c>
      <c r="B74" s="125" t="s">
        <v>2069</v>
      </c>
      <c r="C74" s="126" t="s">
        <v>2070</v>
      </c>
      <c r="D74" s="128" t="s">
        <v>2071</v>
      </c>
      <c r="E74" s="128" t="s">
        <v>2072</v>
      </c>
      <c r="F74" s="128" t="s">
        <v>2073</v>
      </c>
      <c r="G74" s="128" t="s">
        <v>2074</v>
      </c>
      <c r="H74" s="128" t="s">
        <v>2075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2060</v>
      </c>
      <c r="B75" s="125" t="s">
        <v>2076</v>
      </c>
      <c r="C75" s="126" t="s">
        <v>2077</v>
      </c>
      <c r="D75" s="128" t="s">
        <v>2078</v>
      </c>
      <c r="E75" s="128" t="s">
        <v>2079</v>
      </c>
      <c r="F75" s="128" t="s">
        <v>2080</v>
      </c>
      <c r="G75" s="128" t="s">
        <v>2081</v>
      </c>
      <c r="H75" s="128" t="s">
        <v>2082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2060</v>
      </c>
      <c r="B76" s="125" t="s">
        <v>2083</v>
      </c>
      <c r="C76" s="126" t="s">
        <v>2084</v>
      </c>
      <c r="D76" s="128" t="s">
        <v>2085</v>
      </c>
      <c r="E76" s="128" t="s">
        <v>2086</v>
      </c>
      <c r="F76" s="128" t="s">
        <v>2087</v>
      </c>
      <c r="G76" s="128" t="s">
        <v>2088</v>
      </c>
      <c r="H76" s="128" t="s">
        <v>2089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2060</v>
      </c>
      <c r="B77" s="125" t="s">
        <v>2090</v>
      </c>
      <c r="C77" s="126" t="s">
        <v>2091</v>
      </c>
      <c r="D77" s="128" t="s">
        <v>2092</v>
      </c>
      <c r="E77" s="128" t="s">
        <v>2093</v>
      </c>
      <c r="F77" s="128" t="s">
        <v>2094</v>
      </c>
      <c r="G77" s="128" t="s">
        <v>2088</v>
      </c>
      <c r="H77" s="128" t="s">
        <v>2095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2096</v>
      </c>
      <c r="B78" s="124"/>
      <c r="C78" s="123" t="s">
        <v>2097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2096</v>
      </c>
      <c r="B79" s="125" t="s">
        <v>2096</v>
      </c>
      <c r="C79" s="126" t="s">
        <v>2098</v>
      </c>
      <c r="D79" s="128" t="s">
        <v>2099</v>
      </c>
      <c r="E79" s="128" t="s">
        <v>2100</v>
      </c>
      <c r="F79" s="128" t="s">
        <v>2101</v>
      </c>
      <c r="G79" s="128" t="s">
        <v>2102</v>
      </c>
      <c r="H79" s="128" t="s">
        <v>2103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2096</v>
      </c>
      <c r="B80" s="125" t="s">
        <v>2104</v>
      </c>
      <c r="C80" s="126" t="s">
        <v>2105</v>
      </c>
      <c r="D80" s="128" t="s">
        <v>2106</v>
      </c>
      <c r="E80" s="128" t="s">
        <v>2107</v>
      </c>
      <c r="F80" s="128" t="s">
        <v>2108</v>
      </c>
      <c r="G80" s="128" t="s">
        <v>2109</v>
      </c>
      <c r="H80" s="128" t="s">
        <v>2110</v>
      </c>
      <c r="I80" s="130">
        <f>IF(COUNTIF(J80:AW80,"&lt;&gt;")=0,"",SUMPRODUCT(((Recommendations[ImplStatus]="Implemented")+(Recommendations[ImplStatus]="Compensated"))*ISNUMBER(MATCH(Recommendations[Id],J80:AW80,0)))/COUNTIF(J80:AW80,"&lt;&gt;"))</f>
        <v>0</v>
      </c>
      <c r="J80" s="132" t="s">
        <v>375</v>
      </c>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2096</v>
      </c>
      <c r="B81" s="125" t="s">
        <v>2111</v>
      </c>
      <c r="C81" s="126" t="s">
        <v>2112</v>
      </c>
      <c r="D81" s="128" t="s">
        <v>2113</v>
      </c>
      <c r="E81" s="128" t="s">
        <v>2114</v>
      </c>
      <c r="F81" s="128" t="s">
        <v>2115</v>
      </c>
      <c r="G81" s="128" t="s">
        <v>2116</v>
      </c>
      <c r="H81" s="128" t="s">
        <v>2117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2118</v>
      </c>
      <c r="B82" s="124"/>
      <c r="C82" s="123" t="s">
        <v>2119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2118</v>
      </c>
      <c r="B83" s="125" t="s">
        <v>2120</v>
      </c>
      <c r="C83" s="126" t="s">
        <v>2121</v>
      </c>
      <c r="D83" s="128" t="s">
        <v>2122</v>
      </c>
      <c r="E83" s="128" t="s">
        <v>2123</v>
      </c>
      <c r="F83" s="128" t="s">
        <v>2124</v>
      </c>
      <c r="G83" s="128" t="s">
        <v>2125</v>
      </c>
      <c r="H83" s="128" t="s">
        <v>2126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2118</v>
      </c>
      <c r="B84" s="125" t="s">
        <v>2127</v>
      </c>
      <c r="C84" s="126" t="s">
        <v>2128</v>
      </c>
      <c r="D84" s="128" t="s">
        <v>2129</v>
      </c>
      <c r="E84" s="128" t="s">
        <v>2130</v>
      </c>
      <c r="F84" s="128" t="s">
        <v>2131</v>
      </c>
      <c r="G84" s="128" t="s">
        <v>2132</v>
      </c>
      <c r="H84" s="128" t="s">
        <v>2133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2118</v>
      </c>
      <c r="B85" s="125" t="s">
        <v>2134</v>
      </c>
      <c r="C85" s="126" t="s">
        <v>2135</v>
      </c>
      <c r="D85" s="128" t="s">
        <v>2136</v>
      </c>
      <c r="E85" s="128" t="s">
        <v>2137</v>
      </c>
      <c r="F85" s="128" t="s">
        <v>2138</v>
      </c>
      <c r="G85" s="128" t="s">
        <v>2139</v>
      </c>
      <c r="H85" s="128" t="s">
        <v>2140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2118</v>
      </c>
      <c r="B86" s="125" t="s">
        <v>2141</v>
      </c>
      <c r="C86" s="126" t="s">
        <v>2142</v>
      </c>
      <c r="D86" s="128" t="s">
        <v>2143</v>
      </c>
      <c r="E86" s="128" t="s">
        <v>2144</v>
      </c>
      <c r="F86" s="128" t="s">
        <v>2145</v>
      </c>
      <c r="G86" s="128" t="s">
        <v>2146</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2147</v>
      </c>
      <c r="B87" s="124"/>
      <c r="C87" s="123" t="s">
        <v>2148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2147</v>
      </c>
      <c r="B88" s="125" t="s">
        <v>2149</v>
      </c>
      <c r="C88" s="126" t="s">
        <v>2150</v>
      </c>
      <c r="D88" s="128" t="s">
        <v>2151</v>
      </c>
      <c r="E88" s="128" t="s">
        <v>2152</v>
      </c>
      <c r="F88" s="128" t="s">
        <v>2153</v>
      </c>
      <c r="G88" s="128" t="s">
        <v>2154</v>
      </c>
      <c r="H88" s="128" t="s">
        <v>2155</v>
      </c>
      <c r="I88" s="130">
        <f>IF(COUNTIF(J88:AW88,"&lt;&gt;")=0,"",SUMPRODUCT(((Recommendations[ImplStatus]="Implemented")+(Recommendations[ImplStatus]="Compensated"))*ISNUMBER(MATCH(Recommendations[Id],J88:AW88,0)))/COUNTIF(J88:AW88,"&lt;&gt;"))</f>
        <v>0</v>
      </c>
      <c r="J88" s="132" t="s">
        <v>139</v>
      </c>
      <c r="K88" s="132" t="s">
        <v>190</v>
      </c>
      <c r="L88" s="132" t="s">
        <v>200</v>
      </c>
      <c r="M88" s="132" t="s">
        <v>240</v>
      </c>
      <c r="N88" s="132" t="s">
        <v>245</v>
      </c>
      <c r="O88" s="132" t="s">
        <v>425</v>
      </c>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2147</v>
      </c>
      <c r="B89" s="125" t="s">
        <v>2156</v>
      </c>
      <c r="C89" s="126" t="s">
        <v>2157</v>
      </c>
      <c r="D89" s="128" t="s">
        <v>2158</v>
      </c>
      <c r="E89" s="128" t="s">
        <v>2159</v>
      </c>
      <c r="F89" s="128" t="s">
        <v>2160</v>
      </c>
      <c r="G89" s="128" t="s">
        <v>1684</v>
      </c>
      <c r="H89" s="128" t="s">
        <v>2161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2147</v>
      </c>
      <c r="B90" s="125" t="s">
        <v>2162</v>
      </c>
      <c r="C90" s="126" t="s">
        <v>2163</v>
      </c>
      <c r="D90" s="128" t="s">
        <v>2164</v>
      </c>
      <c r="E90" s="128" t="s">
        <v>2165</v>
      </c>
      <c r="F90" s="128" t="s">
        <v>2166</v>
      </c>
      <c r="G90" s="128" t="s">
        <v>2154</v>
      </c>
      <c r="H90" s="128" t="s">
        <v>2167</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2147</v>
      </c>
      <c r="B91" s="125" t="s">
        <v>2168</v>
      </c>
      <c r="C91" s="126" t="s">
        <v>2169</v>
      </c>
      <c r="D91" s="128" t="s">
        <v>2170</v>
      </c>
      <c r="E91" s="128" t="s">
        <v>2171</v>
      </c>
      <c r="F91" s="128" t="s">
        <v>2172</v>
      </c>
      <c r="G91" s="128" t="s">
        <v>1684</v>
      </c>
      <c r="H91" s="128" t="s">
        <v>2173</v>
      </c>
      <c r="I91" s="130">
        <f>IF(COUNTIF(J91:AW91,"&lt;&gt;")=0,"",SUMPRODUCT(((Recommendations[ImplStatus]="Implemented")+(Recommendations[ImplStatus]="Compensated"))*ISNUMBER(MATCH(Recommendations[Id],J91:AW91,0)))/COUNTIF(J91:AW91,"&lt;&gt;"))</f>
        <v>0</v>
      </c>
      <c r="J91" s="132" t="s">
        <v>23</v>
      </c>
      <c r="K91" s="132" t="s">
        <v>150</v>
      </c>
      <c r="L91" s="132" t="s">
        <v>160</v>
      </c>
      <c r="M91" s="132" t="s">
        <v>165</v>
      </c>
      <c r="N91" s="132" t="s">
        <v>170</v>
      </c>
      <c r="O91" s="132" t="s">
        <v>175</v>
      </c>
      <c r="P91" s="132" t="s">
        <v>180</v>
      </c>
      <c r="Q91" s="132" t="s">
        <v>185</v>
      </c>
      <c r="R91" s="132" t="s">
        <v>205</v>
      </c>
      <c r="S91" s="132" t="s">
        <v>330</v>
      </c>
      <c r="T91" s="132" t="s">
        <v>335</v>
      </c>
      <c r="U91" s="132" t="s">
        <v>340</v>
      </c>
      <c r="V91" s="132" t="s">
        <v>345</v>
      </c>
      <c r="W91" s="132" t="s">
        <v>350</v>
      </c>
      <c r="X91" s="132" t="s">
        <v>355</v>
      </c>
      <c r="Y91" s="132" t="s">
        <v>360</v>
      </c>
      <c r="Z91" s="132" t="s">
        <v>415</v>
      </c>
      <c r="AA91" s="132" t="s">
        <v>430</v>
      </c>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2147</v>
      </c>
      <c r="B92" s="125" t="s">
        <v>2174</v>
      </c>
      <c r="C92" s="126" t="s">
        <v>2175</v>
      </c>
      <c r="D92" s="128" t="s">
        <v>2176</v>
      </c>
      <c r="E92" s="128" t="s">
        <v>2177</v>
      </c>
      <c r="F92" s="128" t="s">
        <v>2178</v>
      </c>
      <c r="G92" s="128" t="s">
        <v>1684</v>
      </c>
      <c r="H92" s="128" t="s">
        <v>2179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2147</v>
      </c>
      <c r="B93" s="125" t="s">
        <v>2180</v>
      </c>
      <c r="C93" s="126" t="s">
        <v>2181</v>
      </c>
      <c r="D93" s="128" t="s">
        <v>2182</v>
      </c>
      <c r="E93" s="128" t="s">
        <v>2183</v>
      </c>
      <c r="F93" s="128" t="s">
        <v>2184</v>
      </c>
      <c r="G93" s="128" t="s">
        <v>2185</v>
      </c>
      <c r="H93" s="128" t="s">
        <v>2186</v>
      </c>
      <c r="I93" s="130">
        <f>IF(COUNTIF(J93:AW93,"&lt;&gt;")=0,"",SUMPRODUCT(((Recommendations[ImplStatus]="Implemented")+(Recommendations[ImplStatus]="Compensated"))*ISNUMBER(MATCH(Recommendations[Id],J93:AW93,0)))/COUNTIF(J93:AW93,"&lt;&gt;"))</f>
        <v>0</v>
      </c>
      <c r="J93" s="132" t="s">
        <v>185</v>
      </c>
      <c r="K93" s="132" t="s">
        <v>430</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2147</v>
      </c>
      <c r="B94" s="125" t="s">
        <v>2187</v>
      </c>
      <c r="C94" s="126" t="s">
        <v>2188</v>
      </c>
      <c r="D94" s="128" t="s">
        <v>2189</v>
      </c>
      <c r="E94" s="128" t="s">
        <v>2190</v>
      </c>
      <c r="F94" s="128" t="s">
        <v>2191</v>
      </c>
      <c r="G94" s="128" t="s">
        <v>2192</v>
      </c>
      <c r="H94" s="128" t="s">
        <v>2193</v>
      </c>
      <c r="I94" s="130">
        <f>IF(COUNTIF(J94:AW94,"&lt;&gt;")=0,"",SUMPRODUCT(((Recommendations[ImplStatus]="Implemented")+(Recommendations[ImplStatus]="Compensated"))*ISNUMBER(MATCH(Recommendations[Id],J94:AW94,0)))/COUNTIF(J94:AW94,"&lt;&gt;"))</f>
        <v>0</v>
      </c>
      <c r="J94" s="132" t="s">
        <v>23</v>
      </c>
      <c r="K94" s="132" t="s">
        <v>155</v>
      </c>
      <c r="L94" s="132" t="s">
        <v>160</v>
      </c>
      <c r="M94" s="132" t="s">
        <v>165</v>
      </c>
      <c r="N94" s="132" t="s">
        <v>170</v>
      </c>
      <c r="O94" s="132" t="s">
        <v>175</v>
      </c>
      <c r="P94" s="132" t="s">
        <v>180</v>
      </c>
      <c r="Q94" s="132" t="s">
        <v>210</v>
      </c>
      <c r="R94" s="132" t="s">
        <v>290</v>
      </c>
      <c r="S94" s="132" t="s">
        <v>330</v>
      </c>
      <c r="T94" s="132" t="s">
        <v>340</v>
      </c>
      <c r="U94" s="132" t="s">
        <v>345</v>
      </c>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2147</v>
      </c>
      <c r="B95" s="125" t="s">
        <v>2194</v>
      </c>
      <c r="C95" s="126" t="s">
        <v>2195</v>
      </c>
      <c r="D95" s="128" t="s">
        <v>2196</v>
      </c>
      <c r="E95" s="128" t="s">
        <v>2197</v>
      </c>
      <c r="F95" s="128" t="s">
        <v>2198</v>
      </c>
      <c r="G95" s="128" t="s">
        <v>2199</v>
      </c>
      <c r="H95" s="128" t="s">
        <v>2200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2147</v>
      </c>
      <c r="B96" s="125" t="s">
        <v>2201</v>
      </c>
      <c r="C96" s="126" t="s">
        <v>2202</v>
      </c>
      <c r="D96" s="128" t="s">
        <v>2203</v>
      </c>
      <c r="E96" s="128" t="s">
        <v>2204</v>
      </c>
      <c r="F96" s="128" t="s">
        <v>2205</v>
      </c>
      <c r="G96" s="128" t="s">
        <v>2206</v>
      </c>
      <c r="H96" s="128" t="s">
        <v>2207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2147</v>
      </c>
      <c r="B97" s="125" t="s">
        <v>2208</v>
      </c>
      <c r="C97" s="126" t="s">
        <v>2209</v>
      </c>
      <c r="D97" s="128" t="s">
        <v>2210</v>
      </c>
      <c r="E97" s="128" t="s">
        <v>2211</v>
      </c>
      <c r="F97" s="128" t="s">
        <v>2212</v>
      </c>
      <c r="G97" s="128" t="s">
        <v>2213</v>
      </c>
      <c r="H97" s="128" t="s">
        <v>2214</v>
      </c>
      <c r="I97" s="130">
        <f>IF(COUNTIF(J97:AW97,"&lt;&gt;")=0,"",SUMPRODUCT(((Recommendations[ImplStatus]="Implemented")+(Recommendations[ImplStatus]="Compensated"))*ISNUMBER(MATCH(Recommendations[Id],J97:AW97,0)))/COUNTIF(J97:AW97,"&lt;&gt;"))</f>
        <v>0</v>
      </c>
      <c r="J97" s="132" t="s">
        <v>150</v>
      </c>
      <c r="K97" s="132" t="s">
        <v>205</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2215</v>
      </c>
      <c r="B98" s="124"/>
      <c r="C98" s="123" t="s">
        <v>2216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2215</v>
      </c>
      <c r="B99" s="125" t="s">
        <v>2217</v>
      </c>
      <c r="C99" s="126" t="s">
        <v>2218</v>
      </c>
      <c r="D99" s="128" t="s">
        <v>2219</v>
      </c>
      <c r="E99" s="128" t="s">
        <v>2220</v>
      </c>
      <c r="F99" s="128" t="s">
        <v>2221</v>
      </c>
      <c r="G99" s="128" t="s">
        <v>2222</v>
      </c>
      <c r="H99" s="128" t="s">
        <v>2223</v>
      </c>
      <c r="I99" s="130">
        <f>IF(COUNTIF(J99:AW99,"&lt;&gt;")=0,"",SUMPRODUCT(((Recommendations[ImplStatus]="Implemented")+(Recommendations[ImplStatus]="Compensated"))*ISNUMBER(MATCH(Recommendations[Id],J99:AW99,0)))/COUNTIF(J99:AW99,"&lt;&gt;"))</f>
        <v>0</v>
      </c>
      <c r="J99" s="132" t="s">
        <v>59</v>
      </c>
      <c r="K99" s="132" t="s">
        <v>370</v>
      </c>
      <c r="L99" s="132" t="s">
        <v>375</v>
      </c>
      <c r="M99" s="132" t="s">
        <v>380</v>
      </c>
      <c r="N99" s="132" t="s">
        <v>420</v>
      </c>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2215</v>
      </c>
      <c r="B100" s="125" t="s">
        <v>2224</v>
      </c>
      <c r="C100" s="126" t="s">
        <v>2225</v>
      </c>
      <c r="D100" s="128" t="s">
        <v>2226</v>
      </c>
      <c r="E100" s="128" t="s">
        <v>2227</v>
      </c>
      <c r="F100" s="128" t="s">
        <v>2228</v>
      </c>
      <c r="G100" s="128" t="s">
        <v>2229</v>
      </c>
      <c r="H100" s="128" t="s">
        <v>2230</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2215</v>
      </c>
      <c r="B101" s="125" t="s">
        <v>2231</v>
      </c>
      <c r="C101" s="126" t="s">
        <v>2232</v>
      </c>
      <c r="D101" s="128" t="s">
        <v>2233</v>
      </c>
      <c r="E101" s="128" t="s">
        <v>2234</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2215</v>
      </c>
      <c r="B102" s="125" t="s">
        <v>2235</v>
      </c>
      <c r="C102" s="126" t="s">
        <v>2236</v>
      </c>
      <c r="D102" s="128" t="s">
        <v>2237</v>
      </c>
      <c r="E102" s="128" t="s">
        <v>2238</v>
      </c>
      <c r="F102" s="128" t="s">
        <v>2239</v>
      </c>
      <c r="G102" s="128" t="s">
        <v>2240</v>
      </c>
      <c r="H102" s="128" t="s">
        <v>2241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2215</v>
      </c>
      <c r="B103" s="125" t="s">
        <v>2242</v>
      </c>
      <c r="C103" s="126" t="s">
        <v>2243</v>
      </c>
      <c r="D103" s="128" t="s">
        <v>2244</v>
      </c>
      <c r="E103" s="128" t="s">
        <v>2245</v>
      </c>
      <c r="F103" s="128" t="s">
        <v>2246</v>
      </c>
      <c r="G103" s="128" t="s">
        <v>2247</v>
      </c>
      <c r="H103" s="128" t="s">
        <v>2248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2249</v>
      </c>
      <c r="B104" s="124"/>
      <c r="C104" s="123" t="s">
        <v>2250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2249</v>
      </c>
      <c r="B105" s="125" t="s">
        <v>2251</v>
      </c>
      <c r="C105" s="126" t="s">
        <v>2252</v>
      </c>
      <c r="D105" s="128" t="s">
        <v>2253</v>
      </c>
      <c r="E105" s="128" t="s">
        <v>2254</v>
      </c>
      <c r="F105" s="128" t="s">
        <v>2255</v>
      </c>
      <c r="G105" s="128" t="s">
        <v>2256</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2249</v>
      </c>
      <c r="B106" s="125" t="s">
        <v>2257</v>
      </c>
      <c r="C106" s="126" t="s">
        <v>2258</v>
      </c>
      <c r="D106" s="128" t="s">
        <v>2259</v>
      </c>
      <c r="E106" s="128" t="s">
        <v>2260</v>
      </c>
      <c r="F106" s="128" t="s">
        <v>2261</v>
      </c>
      <c r="G106" s="128" t="s">
        <v>2262</v>
      </c>
      <c r="H106" s="128" t="s">
        <v>2263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2249</v>
      </c>
      <c r="B107" s="125" t="s">
        <v>2264</v>
      </c>
      <c r="C107" s="126" t="s">
        <v>2265</v>
      </c>
      <c r="D107" s="128" t="s">
        <v>2266</v>
      </c>
      <c r="E107" s="128" t="s">
        <v>2267</v>
      </c>
      <c r="F107" s="128" t="s">
        <v>2268</v>
      </c>
      <c r="G107" s="128" t="s">
        <v>2269</v>
      </c>
      <c r="H107" s="128" t="s">
        <v>2270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2271</v>
      </c>
      <c r="B108" s="124"/>
      <c r="C108" s="123" t="s">
        <v>2272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2271</v>
      </c>
      <c r="B109" s="125" t="s">
        <v>2273</v>
      </c>
      <c r="C109" s="126" t="s">
        <v>2274</v>
      </c>
      <c r="D109" s="128" t="s">
        <v>2275</v>
      </c>
      <c r="E109" s="128" t="s">
        <v>2276</v>
      </c>
      <c r="F109" s="128" t="s">
        <v>2277</v>
      </c>
      <c r="G109" s="128" t="s">
        <v>2278</v>
      </c>
      <c r="H109" s="128" t="s">
        <v>2279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2271</v>
      </c>
      <c r="B110" s="125" t="s">
        <v>2280</v>
      </c>
      <c r="C110" s="126" t="s">
        <v>2281</v>
      </c>
      <c r="D110" s="128" t="s">
        <v>2282</v>
      </c>
      <c r="E110" s="128" t="s">
        <v>2283</v>
      </c>
      <c r="F110" s="128" t="s">
        <v>2284</v>
      </c>
      <c r="G110" s="128" t="s">
        <v>2285</v>
      </c>
      <c r="H110" s="128" t="s">
        <v>2286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2271</v>
      </c>
      <c r="B111" s="125" t="s">
        <v>2287</v>
      </c>
      <c r="C111" s="126" t="s">
        <v>2288</v>
      </c>
      <c r="D111" s="128" t="s">
        <v>2289</v>
      </c>
      <c r="E111" s="128" t="s">
        <v>2290</v>
      </c>
      <c r="F111" s="128" t="s">
        <v>2291</v>
      </c>
      <c r="G111" s="128" t="s">
        <v>2292</v>
      </c>
      <c r="H111" s="128" t="s">
        <v>2293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2294</v>
      </c>
      <c r="B112" s="124"/>
      <c r="C112" s="123" t="s">
        <v>2295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2294</v>
      </c>
      <c r="B113" s="125" t="s">
        <v>2296</v>
      </c>
      <c r="C113" s="126" t="s">
        <v>2297</v>
      </c>
      <c r="D113" s="128" t="s">
        <v>2298</v>
      </c>
      <c r="E113" s="128" t="s">
        <v>2299</v>
      </c>
      <c r="F113" s="128" t="s">
        <v>2300</v>
      </c>
      <c r="G113" s="128" t="s">
        <v>2301</v>
      </c>
      <c r="H113" s="128" t="s">
        <v>2302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2294</v>
      </c>
      <c r="B114" s="125" t="s">
        <v>2303</v>
      </c>
      <c r="C114" s="126" t="s">
        <v>2304</v>
      </c>
      <c r="D114" s="128" t="s">
        <v>2305</v>
      </c>
      <c r="E114" s="128" t="s">
        <v>2306</v>
      </c>
      <c r="F114" s="128" t="s">
        <v>2307</v>
      </c>
      <c r="G114" s="128" t="s">
        <v>2301</v>
      </c>
      <c r="H114" s="128" t="s">
        <v>2308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2294</v>
      </c>
      <c r="B115" s="133" t="s">
        <v>2309</v>
      </c>
      <c r="C115" s="134" t="s">
        <v>2310</v>
      </c>
      <c r="D115" s="135" t="s">
        <v>2311</v>
      </c>
      <c r="E115" s="135" t="s">
        <v>2312</v>
      </c>
      <c r="F115" s="135" t="s">
        <v>2313</v>
      </c>
      <c r="G115" s="135" t="s">
        <v>2314</v>
      </c>
      <c r="H115" s="135" t="s">
        <v>2315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440</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IFERROR(INDEX('Recommendations'!$G$2:$G$85, MATCH(J2,'Recommendations'!$A$2:$A$85,0))="Implemented", FALSE))</xm:f>
            <x14:dxf>
              <font>
                <color rgb="FF000000"/>
              </font>
              <fill>
                <patternFill>
                  <bgColor rgb="FF3C7D22"/>
                </patternFill>
              </fill>
            </x14:dxf>
          </x14:cfRule>
          <x14:cfRule type="expression" priority="2" id="{00000000-000E-0000-0600-000002000000}">
            <xm:f>AND(J2&lt;&gt;"", IFERROR(INDEX('Recommendations'!$G$2:$G$85, MATCH(J2,'Recommendations'!$A$2:$A$85,0))="Compensated", FALSE))</xm:f>
            <x14:dxf>
              <font>
                <color rgb="FF000000"/>
              </font>
              <fill>
                <patternFill>
                  <bgColor rgb="FFC6E0B4"/>
                </patternFill>
              </fill>
            </x14:dxf>
          </x14:cfRule>
          <x14:cfRule type="expression" priority="3" id="{00000000-000E-0000-0600-000003000000}">
            <xm:f>AND(J2&lt;&gt;"", IFERROR(INDEX('Recommendations'!$G$2:$G$85, MATCH(J2,'Recommendations'!$A$2:$A$85,0))="Testing", FALSE))</xm:f>
            <x14:dxf>
              <font>
                <color rgb="FF000000"/>
              </font>
              <fill>
                <patternFill>
                  <bgColor rgb="FFFFC000"/>
                </patternFill>
              </fill>
            </x14:dxf>
          </x14:cfRule>
          <x14:cfRule type="expression" priority="4" id="{00000000-000E-0000-0600-000004000000}">
            <xm:f>AND(J2&lt;&gt;"", IFERROR(INDEX('Recommendations'!$G$2:$G$85, MATCH(J2,'Recommendations'!$A$2:$A$85,0))="Failed", FALSE))</xm:f>
            <x14:dxf>
              <font>
                <color rgb="FF000000"/>
              </font>
              <fill>
                <patternFill>
                  <bgColor rgb="FFD82891"/>
                </patternFill>
              </fill>
            </x14:dxf>
          </x14:cfRule>
          <x14:cfRule type="expression" priority="5" id="{00000000-000E-0000-0600-000005000000}">
            <xm:f>AND(J2&lt;&gt;"", IFERROR(INDEX('Recommendations'!$G$2:$G$85, MATCH(J2,'Recommendations'!$A$2:$A$85,0))="Risk Accepted", FALSE))</xm:f>
            <x14:dxf>
              <font>
                <color rgb="FF000000"/>
              </font>
              <fill>
                <patternFill>
                  <bgColor rgb="FFD9D9D9"/>
                </patternFill>
              </fill>
            </x14:dxf>
          </x14:cfRule>
          <x14:cfRule type="expression" priority="6" id="{00000000-000E-0000-0600-000006000000}">
            <xm:f>AND(J2&lt;&gt;"", IFERROR(INDEX('Recommendations'!$G$2:$G$85, MATCH(J2,'Recommendations'!$A$2:$A$85,0))="N/A",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2316</v>
      </c>
      <c r="B1" s="184" t="s">
        <v>2317</v>
      </c>
      <c r="C1" s="184" t="s">
        <v>0</v>
      </c>
      <c r="D1" s="184" t="s">
        <v>2318</v>
      </c>
      <c r="E1" s="184" t="s">
        <v>2319</v>
      </c>
      <c r="F1" s="184" t="s">
        <v>2320</v>
      </c>
      <c r="G1" s="184" t="s">
        <v>685</v>
      </c>
      <c r="H1" s="184" t="s">
        <v>686</v>
      </c>
      <c r="I1" s="184" t="s">
        <v>687</v>
      </c>
      <c r="J1" s="184" t="s">
        <v>688</v>
      </c>
      <c r="K1" s="184" t="s">
        <v>689</v>
      </c>
      <c r="L1" s="184" t="s">
        <v>690</v>
      </c>
      <c r="M1" s="184" t="s">
        <v>691</v>
      </c>
      <c r="N1" s="184" t="s">
        <v>692</v>
      </c>
      <c r="O1" s="184" t="s">
        <v>693</v>
      </c>
      <c r="P1" s="184" t="s">
        <v>694</v>
      </c>
      <c r="Q1" s="184" t="s">
        <v>695</v>
      </c>
      <c r="R1" s="184" t="s">
        <v>696</v>
      </c>
      <c r="S1" s="184" t="s">
        <v>697</v>
      </c>
      <c r="T1" s="184" t="s">
        <v>698</v>
      </c>
      <c r="U1" s="184" t="s">
        <v>699</v>
      </c>
      <c r="V1" s="184" t="s">
        <v>700</v>
      </c>
      <c r="W1" s="184" t="s">
        <v>701</v>
      </c>
      <c r="X1" s="184" t="s">
        <v>702</v>
      </c>
      <c r="Y1" s="184" t="s">
        <v>703</v>
      </c>
      <c r="Z1" s="184" t="s">
        <v>704</v>
      </c>
      <c r="AA1" s="184" t="s">
        <v>705</v>
      </c>
      <c r="AB1" s="184" t="s">
        <v>706</v>
      </c>
      <c r="AC1" s="184" t="s">
        <v>707</v>
      </c>
      <c r="AD1" s="184" t="s">
        <v>708</v>
      </c>
      <c r="AE1" s="184" t="s">
        <v>709</v>
      </c>
      <c r="AF1" s="184" t="s">
        <v>710</v>
      </c>
      <c r="AG1" s="184" t="s">
        <v>711</v>
      </c>
      <c r="AH1" s="184" t="s">
        <v>712</v>
      </c>
      <c r="AI1" s="184" t="s">
        <v>713</v>
      </c>
      <c r="AJ1" s="184" t="s">
        <v>714</v>
      </c>
      <c r="AK1" s="184" t="s">
        <v>715</v>
      </c>
      <c r="AL1" s="184" t="s">
        <v>716</v>
      </c>
      <c r="AM1" s="184" t="s">
        <v>717</v>
      </c>
      <c r="AN1" s="184" t="s">
        <v>718</v>
      </c>
      <c r="AO1" s="184" t="s">
        <v>719</v>
      </c>
      <c r="AP1" s="184" t="s">
        <v>720</v>
      </c>
      <c r="AQ1" s="184" t="s">
        <v>721</v>
      </c>
      <c r="AR1" s="184" t="s">
        <v>722</v>
      </c>
      <c r="AS1" s="184" t="s">
        <v>723</v>
      </c>
      <c r="AT1" s="184" t="s">
        <v>724</v>
      </c>
      <c r="AU1" s="185" t="s">
        <v>725</v>
      </c>
    </row>
    <row r="2" spans="1:47" ht="60" customHeight="1" outlineLevel="1" x14ac:dyDescent="0.35">
      <c r="A2" s="175" t="s">
        <v>2321</v>
      </c>
      <c r="B2" s="149" t="s">
        <v>19</v>
      </c>
      <c r="C2" s="147" t="s">
        <v>2322</v>
      </c>
      <c r="D2" s="153" t="s">
        <v>2323</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2321</v>
      </c>
      <c r="B3" s="150" t="s">
        <v>2324</v>
      </c>
      <c r="C3" s="148" t="s">
        <v>2325</v>
      </c>
      <c r="D3" s="154" t="s">
        <v>2326</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2321</v>
      </c>
      <c r="B4" s="151" t="s">
        <v>2324</v>
      </c>
      <c r="C4" s="152" t="s">
        <v>2327</v>
      </c>
      <c r="D4" s="155" t="s">
        <v>2328</v>
      </c>
      <c r="E4" s="158" t="s">
        <v>2329</v>
      </c>
      <c r="F4" s="161" t="s">
        <v>2330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2321</v>
      </c>
      <c r="B5" s="151" t="s">
        <v>2324</v>
      </c>
      <c r="C5" s="152" t="s">
        <v>2331</v>
      </c>
      <c r="D5" s="155" t="s">
        <v>2332</v>
      </c>
      <c r="E5" s="158" t="s">
        <v>2333</v>
      </c>
      <c r="F5" s="161" t="s">
        <v>2334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2321</v>
      </c>
      <c r="B6" s="151" t="s">
        <v>2324</v>
      </c>
      <c r="C6" s="152" t="s">
        <v>2335</v>
      </c>
      <c r="D6" s="155" t="s">
        <v>2336</v>
      </c>
      <c r="E6" s="158" t="s">
        <v>2337</v>
      </c>
      <c r="F6" s="161" t="s">
        <v>2334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2321</v>
      </c>
      <c r="B7" s="151" t="s">
        <v>2324</v>
      </c>
      <c r="C7" s="152" t="s">
        <v>2338</v>
      </c>
      <c r="D7" s="155" t="s">
        <v>2339</v>
      </c>
      <c r="E7" s="158" t="s">
        <v>2340</v>
      </c>
      <c r="F7" s="161" t="s">
        <v>2334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2321</v>
      </c>
      <c r="B8" s="151" t="s">
        <v>2324</v>
      </c>
      <c r="C8" s="152" t="s">
        <v>2341</v>
      </c>
      <c r="D8" s="155" t="s">
        <v>2342</v>
      </c>
      <c r="E8" s="158" t="s">
        <v>2343</v>
      </c>
      <c r="F8" s="161" t="s">
        <v>2344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2321</v>
      </c>
      <c r="B9" s="150" t="s">
        <v>2345</v>
      </c>
      <c r="C9" s="148" t="s">
        <v>2346</v>
      </c>
      <c r="D9" s="154" t="s">
        <v>2347</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2321</v>
      </c>
      <c r="B10" s="151" t="s">
        <v>2345</v>
      </c>
      <c r="C10" s="152" t="s">
        <v>2348</v>
      </c>
      <c r="D10" s="155" t="s">
        <v>2349</v>
      </c>
      <c r="E10" s="158" t="s">
        <v>2350</v>
      </c>
      <c r="F10" s="161" t="s">
        <v>2330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2321</v>
      </c>
      <c r="B11" s="151" t="s">
        <v>2345</v>
      </c>
      <c r="C11" s="152" t="s">
        <v>2351</v>
      </c>
      <c r="D11" s="155" t="s">
        <v>2352</v>
      </c>
      <c r="E11" s="158" t="s">
        <v>2353</v>
      </c>
      <c r="F11" s="161" t="s">
        <v>2330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2321</v>
      </c>
      <c r="B12" s="151" t="s">
        <v>2345</v>
      </c>
      <c r="C12" s="152" t="s">
        <v>2354</v>
      </c>
      <c r="D12" s="155" t="s">
        <v>2355</v>
      </c>
      <c r="E12" s="158" t="s">
        <v>2356</v>
      </c>
      <c r="F12" s="161" t="s">
        <v>2330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2321</v>
      </c>
      <c r="B13" s="150" t="s">
        <v>2357</v>
      </c>
      <c r="C13" s="148" t="s">
        <v>2358</v>
      </c>
      <c r="D13" s="154" t="s">
        <v>2359</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2321</v>
      </c>
      <c r="B14" s="151" t="s">
        <v>2357</v>
      </c>
      <c r="C14" s="152" t="s">
        <v>2360</v>
      </c>
      <c r="D14" s="155" t="s">
        <v>2361</v>
      </c>
      <c r="E14" s="158" t="s">
        <v>2362</v>
      </c>
      <c r="F14" s="161" t="s">
        <v>2330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2321</v>
      </c>
      <c r="B15" s="151" t="s">
        <v>2357</v>
      </c>
      <c r="C15" s="152" t="s">
        <v>2363</v>
      </c>
      <c r="D15" s="155" t="s">
        <v>2364</v>
      </c>
      <c r="E15" s="158" t="s">
        <v>2365</v>
      </c>
      <c r="F15" s="161" t="s">
        <v>2330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2321</v>
      </c>
      <c r="B16" s="150" t="s">
        <v>2366</v>
      </c>
      <c r="C16" s="148" t="s">
        <v>2367</v>
      </c>
      <c r="D16" s="154" t="s">
        <v>2368</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2321</v>
      </c>
      <c r="B17" s="151" t="s">
        <v>2366</v>
      </c>
      <c r="C17" s="152" t="s">
        <v>2369</v>
      </c>
      <c r="D17" s="155" t="s">
        <v>2370</v>
      </c>
      <c r="E17" s="158" t="s">
        <v>2371</v>
      </c>
      <c r="F17" s="161" t="s">
        <v>2330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2321</v>
      </c>
      <c r="B18" s="151" t="s">
        <v>2366</v>
      </c>
      <c r="C18" s="152" t="s">
        <v>2372</v>
      </c>
      <c r="D18" s="155" t="s">
        <v>2373</v>
      </c>
      <c r="E18" s="158" t="s">
        <v>2374</v>
      </c>
      <c r="F18" s="161" t="s">
        <v>2334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2321</v>
      </c>
      <c r="B19" s="151" t="s">
        <v>2366</v>
      </c>
      <c r="C19" s="152" t="s">
        <v>2375</v>
      </c>
      <c r="D19" s="155" t="s">
        <v>2376</v>
      </c>
      <c r="E19" s="158" t="s">
        <v>2377</v>
      </c>
      <c r="F19" s="161" t="s">
        <v>2330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2321</v>
      </c>
      <c r="B20" s="151" t="s">
        <v>2366</v>
      </c>
      <c r="C20" s="152" t="s">
        <v>2378</v>
      </c>
      <c r="D20" s="155" t="s">
        <v>2379</v>
      </c>
      <c r="E20" s="158" t="s">
        <v>2380</v>
      </c>
      <c r="F20" s="161" t="s">
        <v>2330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2321</v>
      </c>
      <c r="B21" s="151" t="s">
        <v>2366</v>
      </c>
      <c r="C21" s="152" t="s">
        <v>2381</v>
      </c>
      <c r="D21" s="155" t="s">
        <v>2382</v>
      </c>
      <c r="E21" s="158" t="s">
        <v>2383</v>
      </c>
      <c r="F21" s="161" t="s">
        <v>2334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2321</v>
      </c>
      <c r="B22" s="151" t="s">
        <v>2366</v>
      </c>
      <c r="C22" s="152" t="s">
        <v>2384</v>
      </c>
      <c r="D22" s="155" t="s">
        <v>2385</v>
      </c>
      <c r="E22" s="158" t="s">
        <v>2386</v>
      </c>
      <c r="F22" s="161" t="s">
        <v>2330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2321</v>
      </c>
      <c r="B23" s="151" t="s">
        <v>2366</v>
      </c>
      <c r="C23" s="152" t="s">
        <v>2387</v>
      </c>
      <c r="D23" s="155" t="s">
        <v>2388</v>
      </c>
      <c r="E23" s="158" t="s">
        <v>2389</v>
      </c>
      <c r="F23" s="161" t="s">
        <v>2330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2321</v>
      </c>
      <c r="B24" s="150" t="s">
        <v>2390</v>
      </c>
      <c r="C24" s="148" t="s">
        <v>2391</v>
      </c>
      <c r="D24" s="154" t="s">
        <v>2392</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2321</v>
      </c>
      <c r="B25" s="151" t="s">
        <v>2390</v>
      </c>
      <c r="C25" s="152" t="s">
        <v>2393</v>
      </c>
      <c r="D25" s="155" t="s">
        <v>2394</v>
      </c>
      <c r="E25" s="158" t="s">
        <v>2395</v>
      </c>
      <c r="F25" s="161" t="s">
        <v>2330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2321</v>
      </c>
      <c r="B26" s="151" t="s">
        <v>2390</v>
      </c>
      <c r="C26" s="152" t="s">
        <v>2396</v>
      </c>
      <c r="D26" s="155" t="s">
        <v>2397</v>
      </c>
      <c r="E26" s="158" t="s">
        <v>2398</v>
      </c>
      <c r="F26" s="161" t="s">
        <v>2330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2321</v>
      </c>
      <c r="B27" s="151" t="s">
        <v>2390</v>
      </c>
      <c r="C27" s="152" t="s">
        <v>2399</v>
      </c>
      <c r="D27" s="155" t="s">
        <v>2400</v>
      </c>
      <c r="E27" s="158" t="s">
        <v>2401</v>
      </c>
      <c r="F27" s="161" t="s">
        <v>2334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2321</v>
      </c>
      <c r="B28" s="151" t="s">
        <v>2390</v>
      </c>
      <c r="C28" s="152" t="s">
        <v>2402</v>
      </c>
      <c r="D28" s="155" t="s">
        <v>2403</v>
      </c>
      <c r="E28" s="158" t="s">
        <v>2404</v>
      </c>
      <c r="F28" s="161" t="s">
        <v>2330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2321</v>
      </c>
      <c r="B29" s="150" t="s">
        <v>2405</v>
      </c>
      <c r="C29" s="148" t="s">
        <v>2406</v>
      </c>
      <c r="D29" s="154" t="s">
        <v>2407</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2321</v>
      </c>
      <c r="B30" s="151" t="s">
        <v>2405</v>
      </c>
      <c r="C30" s="152" t="s">
        <v>2408</v>
      </c>
      <c r="D30" s="155" t="s">
        <v>2409</v>
      </c>
      <c r="E30" s="158" t="s">
        <v>2410</v>
      </c>
      <c r="F30" s="161" t="s">
        <v>2344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2321</v>
      </c>
      <c r="B31" s="151" t="s">
        <v>2405</v>
      </c>
      <c r="C31" s="152" t="s">
        <v>2411</v>
      </c>
      <c r="D31" s="155" t="s">
        <v>2412</v>
      </c>
      <c r="E31" s="158" t="s">
        <v>2413</v>
      </c>
      <c r="F31" s="161" t="s">
        <v>2344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2321</v>
      </c>
      <c r="B32" s="151" t="s">
        <v>2405</v>
      </c>
      <c r="C32" s="152" t="s">
        <v>2414</v>
      </c>
      <c r="D32" s="155" t="s">
        <v>2415</v>
      </c>
      <c r="E32" s="158" t="s">
        <v>2416</v>
      </c>
      <c r="F32" s="161" t="s">
        <v>2344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2321</v>
      </c>
      <c r="B33" s="151" t="s">
        <v>2405</v>
      </c>
      <c r="C33" s="152" t="s">
        <v>2417</v>
      </c>
      <c r="D33" s="155" t="s">
        <v>2418</v>
      </c>
      <c r="E33" s="158" t="s">
        <v>2419</v>
      </c>
      <c r="F33" s="161" t="s">
        <v>2344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2321</v>
      </c>
      <c r="B34" s="151" t="s">
        <v>2405</v>
      </c>
      <c r="C34" s="152" t="s">
        <v>2420</v>
      </c>
      <c r="D34" s="155" t="s">
        <v>2421</v>
      </c>
      <c r="E34" s="158" t="s">
        <v>2422</v>
      </c>
      <c r="F34" s="161" t="s">
        <v>2344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2321</v>
      </c>
      <c r="B35" s="151" t="s">
        <v>2405</v>
      </c>
      <c r="C35" s="152" t="s">
        <v>2423</v>
      </c>
      <c r="D35" s="155" t="s">
        <v>2424</v>
      </c>
      <c r="E35" s="158" t="s">
        <v>2425</v>
      </c>
      <c r="F35" s="161" t="s">
        <v>2344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2321</v>
      </c>
      <c r="B36" s="151" t="s">
        <v>2405</v>
      </c>
      <c r="C36" s="152" t="s">
        <v>2426</v>
      </c>
      <c r="D36" s="155" t="s">
        <v>2427</v>
      </c>
      <c r="E36" s="158" t="s">
        <v>2428</v>
      </c>
      <c r="F36" s="161" t="s">
        <v>2344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2321</v>
      </c>
      <c r="B37" s="151" t="s">
        <v>2405</v>
      </c>
      <c r="C37" s="152" t="s">
        <v>2429</v>
      </c>
      <c r="D37" s="155" t="s">
        <v>2430</v>
      </c>
      <c r="E37" s="158" t="s">
        <v>2431</v>
      </c>
      <c r="F37" s="161" t="s">
        <v>2344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2321</v>
      </c>
      <c r="B38" s="151" t="s">
        <v>2405</v>
      </c>
      <c r="C38" s="152" t="s">
        <v>2432</v>
      </c>
      <c r="D38" s="155" t="s">
        <v>2433</v>
      </c>
      <c r="E38" s="158" t="s">
        <v>2434</v>
      </c>
      <c r="F38" s="161" t="s">
        <v>2344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2321</v>
      </c>
      <c r="B39" s="151" t="s">
        <v>2405</v>
      </c>
      <c r="C39" s="152" t="s">
        <v>2435</v>
      </c>
      <c r="D39" s="155" t="s">
        <v>2436</v>
      </c>
      <c r="E39" s="158" t="s">
        <v>2437</v>
      </c>
      <c r="F39" s="161" t="s">
        <v>2344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2438</v>
      </c>
      <c r="B40" s="149" t="s">
        <v>19</v>
      </c>
      <c r="C40" s="147" t="s">
        <v>2439</v>
      </c>
      <c r="D40" s="153" t="s">
        <v>2440</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2438</v>
      </c>
      <c r="B41" s="150" t="s">
        <v>2441</v>
      </c>
      <c r="C41" s="148" t="s">
        <v>2442</v>
      </c>
      <c r="D41" s="154" t="s">
        <v>2443</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2438</v>
      </c>
      <c r="B42" s="151" t="s">
        <v>2441</v>
      </c>
      <c r="C42" s="152" t="s">
        <v>2444</v>
      </c>
      <c r="D42" s="155" t="s">
        <v>2445</v>
      </c>
      <c r="E42" s="158" t="s">
        <v>2446</v>
      </c>
      <c r="F42" s="161" t="s">
        <v>2330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2438</v>
      </c>
      <c r="B43" s="151" t="s">
        <v>2441</v>
      </c>
      <c r="C43" s="152" t="s">
        <v>2447</v>
      </c>
      <c r="D43" s="155" t="s">
        <v>2448</v>
      </c>
      <c r="E43" s="158" t="s">
        <v>2449</v>
      </c>
      <c r="F43" s="161" t="s">
        <v>2330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2438</v>
      </c>
      <c r="B44" s="151" t="s">
        <v>2441</v>
      </c>
      <c r="C44" s="152" t="s">
        <v>2450</v>
      </c>
      <c r="D44" s="155" t="s">
        <v>2451</v>
      </c>
      <c r="E44" s="158" t="s">
        <v>2452</v>
      </c>
      <c r="F44" s="161" t="s">
        <v>2334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2438</v>
      </c>
      <c r="B45" s="151" t="s">
        <v>2441</v>
      </c>
      <c r="C45" s="152" t="s">
        <v>2453</v>
      </c>
      <c r="D45" s="155" t="s">
        <v>2454</v>
      </c>
      <c r="E45" s="158" t="s">
        <v>2455</v>
      </c>
      <c r="F45" s="161" t="s">
        <v>2344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2438</v>
      </c>
      <c r="B46" s="151" t="s">
        <v>2441</v>
      </c>
      <c r="C46" s="152" t="s">
        <v>2456</v>
      </c>
      <c r="D46" s="155" t="s">
        <v>2457</v>
      </c>
      <c r="E46" s="158" t="s">
        <v>2458</v>
      </c>
      <c r="F46" s="161" t="s">
        <v>2330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2438</v>
      </c>
      <c r="B47" s="151" t="s">
        <v>2441</v>
      </c>
      <c r="C47" s="152" t="s">
        <v>2459</v>
      </c>
      <c r="D47" s="155" t="s">
        <v>2460</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2438</v>
      </c>
      <c r="B48" s="151" t="s">
        <v>2441</v>
      </c>
      <c r="C48" s="152" t="s">
        <v>2461</v>
      </c>
      <c r="D48" s="155" t="s">
        <v>2462</v>
      </c>
      <c r="E48" s="158" t="s">
        <v>2463</v>
      </c>
      <c r="F48" s="161" t="s">
        <v>2330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2438</v>
      </c>
      <c r="B49" s="151" t="s">
        <v>2441</v>
      </c>
      <c r="C49" s="152" t="s">
        <v>2464</v>
      </c>
      <c r="D49" s="155" t="s">
        <v>2465</v>
      </c>
      <c r="E49" s="158" t="s">
        <v>2466</v>
      </c>
      <c r="F49" s="161" t="s">
        <v>2334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2438</v>
      </c>
      <c r="B50" s="150" t="s">
        <v>2467</v>
      </c>
      <c r="C50" s="148" t="s">
        <v>2468</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2438</v>
      </c>
      <c r="B51" s="151" t="s">
        <v>2467</v>
      </c>
      <c r="C51" s="152" t="s">
        <v>2469</v>
      </c>
      <c r="D51" s="155" t="s">
        <v>2470</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2438</v>
      </c>
      <c r="B52" s="151" t="s">
        <v>2467</v>
      </c>
      <c r="C52" s="152" t="s">
        <v>2471</v>
      </c>
      <c r="D52" s="155" t="s">
        <v>2472</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2438</v>
      </c>
      <c r="B53" s="151" t="s">
        <v>2467</v>
      </c>
      <c r="C53" s="152" t="s">
        <v>2473</v>
      </c>
      <c r="D53" s="155" t="s">
        <v>2474</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2438</v>
      </c>
      <c r="B54" s="151" t="s">
        <v>2467</v>
      </c>
      <c r="C54" s="152" t="s">
        <v>2475</v>
      </c>
      <c r="D54" s="155" t="s">
        <v>2476</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2438</v>
      </c>
      <c r="B55" s="151" t="s">
        <v>2467</v>
      </c>
      <c r="C55" s="152" t="s">
        <v>2477</v>
      </c>
      <c r="D55" s="155" t="s">
        <v>2478</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2438</v>
      </c>
      <c r="B56" s="150" t="s">
        <v>592</v>
      </c>
      <c r="C56" s="148" t="s">
        <v>2479</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2438</v>
      </c>
      <c r="B57" s="151" t="s">
        <v>592</v>
      </c>
      <c r="C57" s="152" t="s">
        <v>2480</v>
      </c>
      <c r="D57" s="155" t="s">
        <v>2481</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2438</v>
      </c>
      <c r="B58" s="151" t="s">
        <v>592</v>
      </c>
      <c r="C58" s="152" t="s">
        <v>2482</v>
      </c>
      <c r="D58" s="155" t="s">
        <v>2483</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2438</v>
      </c>
      <c r="B59" s="151" t="s">
        <v>592</v>
      </c>
      <c r="C59" s="152" t="s">
        <v>2484</v>
      </c>
      <c r="D59" s="155" t="s">
        <v>2485</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2438</v>
      </c>
      <c r="B60" s="151" t="s">
        <v>592</v>
      </c>
      <c r="C60" s="152" t="s">
        <v>2486</v>
      </c>
      <c r="D60" s="155" t="s">
        <v>2487</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2438</v>
      </c>
      <c r="B61" s="150" t="s">
        <v>2488</v>
      </c>
      <c r="C61" s="148" t="s">
        <v>2489</v>
      </c>
      <c r="D61" s="154" t="s">
        <v>2490</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2438</v>
      </c>
      <c r="B62" s="151" t="s">
        <v>2488</v>
      </c>
      <c r="C62" s="152" t="s">
        <v>2491</v>
      </c>
      <c r="D62" s="155" t="s">
        <v>2492</v>
      </c>
      <c r="E62" s="158" t="s">
        <v>2493</v>
      </c>
      <c r="F62" s="161" t="s">
        <v>2330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2438</v>
      </c>
      <c r="B63" s="151" t="s">
        <v>2488</v>
      </c>
      <c r="C63" s="152" t="s">
        <v>2494</v>
      </c>
      <c r="D63" s="155" t="s">
        <v>2495</v>
      </c>
      <c r="E63" s="158" t="s">
        <v>2496</v>
      </c>
      <c r="F63" s="161" t="s">
        <v>2334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2438</v>
      </c>
      <c r="B64" s="151" t="s">
        <v>2488</v>
      </c>
      <c r="C64" s="152" t="s">
        <v>2497</v>
      </c>
      <c r="D64" s="155" t="s">
        <v>2498</v>
      </c>
      <c r="E64" s="158" t="s">
        <v>2499</v>
      </c>
      <c r="F64" s="161" t="s">
        <v>2330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2438</v>
      </c>
      <c r="B65" s="151" t="s">
        <v>2488</v>
      </c>
      <c r="C65" s="152" t="s">
        <v>2500</v>
      </c>
      <c r="D65" s="155" t="s">
        <v>2501</v>
      </c>
      <c r="E65" s="158" t="s">
        <v>2502</v>
      </c>
      <c r="F65" s="161" t="s">
        <v>2330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2438</v>
      </c>
      <c r="B66" s="150" t="s">
        <v>2096</v>
      </c>
      <c r="C66" s="148" t="s">
        <v>2503</v>
      </c>
      <c r="D66" s="154" t="s">
        <v>2504</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2438</v>
      </c>
      <c r="B67" s="151" t="s">
        <v>2096</v>
      </c>
      <c r="C67" s="152" t="s">
        <v>2505</v>
      </c>
      <c r="D67" s="155" t="s">
        <v>2506</v>
      </c>
      <c r="E67" s="158" t="s">
        <v>2507</v>
      </c>
      <c r="F67" s="161" t="s">
        <v>2330</v>
      </c>
      <c r="G67" s="164">
        <f>IF(COUNTIF(H67:AU67,"&lt;&gt;")=0,"",SUMPRODUCT(((Recommendations[ImplStatus]="Implemented")+(Recommendations[ImplStatus]="Compensated"))*ISNUMBER(MATCH(Recommendations[Id],H67:AU67,0)))/COUNTIF(H67:AU67,"&lt;&gt;"))</f>
        <v>0</v>
      </c>
      <c r="H67" s="167" t="s">
        <v>375</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2438</v>
      </c>
      <c r="B68" s="151" t="s">
        <v>2096</v>
      </c>
      <c r="C68" s="152" t="s">
        <v>2508</v>
      </c>
      <c r="D68" s="155" t="s">
        <v>2509</v>
      </c>
      <c r="E68" s="158" t="s">
        <v>2510</v>
      </c>
      <c r="F68" s="161" t="s">
        <v>2330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2438</v>
      </c>
      <c r="B69" s="151" t="s">
        <v>2096</v>
      </c>
      <c r="C69" s="152" t="s">
        <v>2511</v>
      </c>
      <c r="D69" s="155" t="s">
        <v>2512</v>
      </c>
      <c r="E69" s="158" t="s">
        <v>2513</v>
      </c>
      <c r="F69" s="161" t="s">
        <v>2334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2438</v>
      </c>
      <c r="B70" s="151" t="s">
        <v>2096</v>
      </c>
      <c r="C70" s="152" t="s">
        <v>2514</v>
      </c>
      <c r="D70" s="155" t="s">
        <v>2515</v>
      </c>
      <c r="E70" s="158" t="s">
        <v>2516</v>
      </c>
      <c r="F70" s="161" t="s">
        <v>2330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2438</v>
      </c>
      <c r="B71" s="151" t="s">
        <v>2096</v>
      </c>
      <c r="C71" s="152" t="s">
        <v>2517</v>
      </c>
      <c r="D71" s="155" t="s">
        <v>2518</v>
      </c>
      <c r="E71" s="158" t="s">
        <v>2519</v>
      </c>
      <c r="F71" s="161" t="s">
        <v>2330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2438</v>
      </c>
      <c r="B72" s="151" t="s">
        <v>2096</v>
      </c>
      <c r="C72" s="152" t="s">
        <v>2520</v>
      </c>
      <c r="D72" s="155" t="s">
        <v>2521</v>
      </c>
      <c r="E72" s="158" t="s">
        <v>2522</v>
      </c>
      <c r="F72" s="161" t="s">
        <v>2330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2438</v>
      </c>
      <c r="B73" s="151" t="s">
        <v>2096</v>
      </c>
      <c r="C73" s="152" t="s">
        <v>2523</v>
      </c>
      <c r="D73" s="155" t="s">
        <v>2524</v>
      </c>
      <c r="E73" s="158" t="s">
        <v>2525</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2438</v>
      </c>
      <c r="B74" s="151" t="s">
        <v>2096</v>
      </c>
      <c r="C74" s="152" t="s">
        <v>2526</v>
      </c>
      <c r="D74" s="155" t="s">
        <v>2527</v>
      </c>
      <c r="E74" s="158" t="s">
        <v>2528</v>
      </c>
      <c r="F74" s="161" t="s">
        <v>2334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2438</v>
      </c>
      <c r="B75" s="151" t="s">
        <v>2096</v>
      </c>
      <c r="C75" s="152" t="s">
        <v>2529</v>
      </c>
      <c r="D75" s="155" t="s">
        <v>2530</v>
      </c>
      <c r="E75" s="158" t="s">
        <v>2531</v>
      </c>
      <c r="F75" s="161" t="s">
        <v>2344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2438</v>
      </c>
      <c r="B76" s="151" t="s">
        <v>2096</v>
      </c>
      <c r="C76" s="152" t="s">
        <v>2532</v>
      </c>
      <c r="D76" s="155" t="s">
        <v>2533</v>
      </c>
      <c r="E76" s="158" t="s">
        <v>2534</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2438</v>
      </c>
      <c r="B77" s="150" t="s">
        <v>2366</v>
      </c>
      <c r="C77" s="148" t="s">
        <v>2535</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2438</v>
      </c>
      <c r="B78" s="151" t="s">
        <v>2366</v>
      </c>
      <c r="C78" s="152" t="s">
        <v>2536</v>
      </c>
      <c r="D78" s="155" t="s">
        <v>2537</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2438</v>
      </c>
      <c r="B79" s="151" t="s">
        <v>2366</v>
      </c>
      <c r="C79" s="152" t="s">
        <v>2538</v>
      </c>
      <c r="D79" s="155" t="s">
        <v>2539</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2438</v>
      </c>
      <c r="B80" s="151" t="s">
        <v>2366</v>
      </c>
      <c r="C80" s="152" t="s">
        <v>2540</v>
      </c>
      <c r="D80" s="155" t="s">
        <v>2541</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2438</v>
      </c>
      <c r="B81" s="150" t="s">
        <v>2294</v>
      </c>
      <c r="C81" s="148" t="s">
        <v>2542</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2438</v>
      </c>
      <c r="B82" s="151" t="s">
        <v>2294</v>
      </c>
      <c r="C82" s="152" t="s">
        <v>2543</v>
      </c>
      <c r="D82" s="155" t="s">
        <v>2544</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2438</v>
      </c>
      <c r="B83" s="151" t="s">
        <v>2294</v>
      </c>
      <c r="C83" s="152" t="s">
        <v>2545</v>
      </c>
      <c r="D83" s="155" t="s">
        <v>2546</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2438</v>
      </c>
      <c r="B84" s="151" t="s">
        <v>2294</v>
      </c>
      <c r="C84" s="152" t="s">
        <v>2547</v>
      </c>
      <c r="D84" s="155" t="s">
        <v>2548</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2438</v>
      </c>
      <c r="B85" s="151" t="s">
        <v>2294</v>
      </c>
      <c r="C85" s="152" t="s">
        <v>2549</v>
      </c>
      <c r="D85" s="155" t="s">
        <v>2550</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2438</v>
      </c>
      <c r="B86" s="151" t="s">
        <v>2294</v>
      </c>
      <c r="C86" s="152" t="s">
        <v>2551</v>
      </c>
      <c r="D86" s="155" t="s">
        <v>2552</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2553</v>
      </c>
      <c r="B87" s="149" t="s">
        <v>19</v>
      </c>
      <c r="C87" s="147" t="s">
        <v>2554</v>
      </c>
      <c r="D87" s="153" t="s">
        <v>2555</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2553</v>
      </c>
      <c r="B88" s="150" t="s">
        <v>2556</v>
      </c>
      <c r="C88" s="148" t="s">
        <v>2557</v>
      </c>
      <c r="D88" s="154" t="s">
        <v>2558</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2553</v>
      </c>
      <c r="B89" s="151" t="s">
        <v>2556</v>
      </c>
      <c r="C89" s="152" t="s">
        <v>2559</v>
      </c>
      <c r="D89" s="155" t="s">
        <v>2560</v>
      </c>
      <c r="E89" s="158" t="s">
        <v>2561</v>
      </c>
      <c r="F89" s="161" t="s">
        <v>2330</v>
      </c>
      <c r="G89" s="164">
        <f>IF(COUNTIF(H89:AU89,"&lt;&gt;")=0,"",SUMPRODUCT(((Recommendations[ImplStatus]="Implemented")+(Recommendations[ImplStatus]="Compensated"))*ISNUMBER(MATCH(Recommendations[Id],H89:AU89,0)))/COUNTIF(H89:AU89,"&lt;&gt;"))</f>
        <v>0</v>
      </c>
      <c r="H89" s="167" t="s">
        <v>34</v>
      </c>
      <c r="I89" s="167" t="s">
        <v>144</v>
      </c>
      <c r="J89" s="167" t="s">
        <v>390</v>
      </c>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2553</v>
      </c>
      <c r="B90" s="151" t="s">
        <v>2556</v>
      </c>
      <c r="C90" s="152" t="s">
        <v>2562</v>
      </c>
      <c r="D90" s="155" t="s">
        <v>2563</v>
      </c>
      <c r="E90" s="158" t="s">
        <v>2564</v>
      </c>
      <c r="F90" s="161" t="s">
        <v>2334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2553</v>
      </c>
      <c r="B91" s="151" t="s">
        <v>2556</v>
      </c>
      <c r="C91" s="152" t="s">
        <v>2565</v>
      </c>
      <c r="D91" s="155" t="s">
        <v>2566</v>
      </c>
      <c r="E91" s="158" t="s">
        <v>2567</v>
      </c>
      <c r="F91" s="161" t="s">
        <v>2330</v>
      </c>
      <c r="G91" s="164">
        <f>IF(COUNTIF(H91:AU91,"&lt;&gt;")=0,"",SUMPRODUCT(((Recommendations[ImplStatus]="Implemented")+(Recommendations[ImplStatus]="Compensated"))*ISNUMBER(MATCH(Recommendations[Id],H91:AU91,0)))/COUNTIF(H91:AU91,"&lt;&gt;"))</f>
        <v>0</v>
      </c>
      <c r="H91" s="167" t="s">
        <v>29</v>
      </c>
      <c r="I91" s="167" t="s">
        <v>144</v>
      </c>
      <c r="J91" s="167" t="s">
        <v>155</v>
      </c>
      <c r="K91" s="167" t="s">
        <v>205</v>
      </c>
      <c r="L91" s="167" t="s">
        <v>260</v>
      </c>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2553</v>
      </c>
      <c r="B92" s="151" t="s">
        <v>2556</v>
      </c>
      <c r="C92" s="152" t="s">
        <v>2568</v>
      </c>
      <c r="D92" s="155" t="s">
        <v>2569</v>
      </c>
      <c r="E92" s="158" t="s">
        <v>2570</v>
      </c>
      <c r="F92" s="161" t="s">
        <v>2330</v>
      </c>
      <c r="G92" s="164">
        <f>IF(COUNTIF(H92:AU92,"&lt;&gt;")=0,"",SUMPRODUCT(((Recommendations[ImplStatus]="Implemented")+(Recommendations[ImplStatus]="Compensated"))*ISNUMBER(MATCH(Recommendations[Id],H92:AU92,0)))/COUNTIF(H92:AU92,"&lt;&gt;"))</f>
        <v>0</v>
      </c>
      <c r="H92" s="167" t="s">
        <v>260</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2553</v>
      </c>
      <c r="B93" s="151" t="s">
        <v>2556</v>
      </c>
      <c r="C93" s="152" t="s">
        <v>2571</v>
      </c>
      <c r="D93" s="155" t="s">
        <v>2572</v>
      </c>
      <c r="E93" s="158" t="s">
        <v>2573</v>
      </c>
      <c r="F93" s="161" t="s">
        <v>2330</v>
      </c>
      <c r="G93" s="164">
        <f>IF(COUNTIF(H93:AU93,"&lt;&gt;")=0,"",SUMPRODUCT(((Recommendations[ImplStatus]="Implemented")+(Recommendations[ImplStatus]="Compensated"))*ISNUMBER(MATCH(Recommendations[Id],H93:AU93,0)))/COUNTIF(H93:AU93,"&lt;&gt;"))</f>
        <v>0</v>
      </c>
      <c r="H93" s="167" t="s">
        <v>13</v>
      </c>
      <c r="I93" s="167" t="s">
        <v>29</v>
      </c>
      <c r="J93" s="167" t="s">
        <v>34</v>
      </c>
      <c r="K93" s="167" t="s">
        <v>49</v>
      </c>
      <c r="L93" s="167" t="s">
        <v>54</v>
      </c>
      <c r="M93" s="167" t="s">
        <v>64</v>
      </c>
      <c r="N93" s="167" t="s">
        <v>139</v>
      </c>
      <c r="O93" s="167" t="s">
        <v>195</v>
      </c>
      <c r="P93" s="167" t="s">
        <v>235</v>
      </c>
      <c r="Q93" s="167" t="s">
        <v>240</v>
      </c>
      <c r="R93" s="167" t="s">
        <v>245</v>
      </c>
      <c r="S93" s="167" t="s">
        <v>385</v>
      </c>
      <c r="T93" s="167" t="s">
        <v>395</v>
      </c>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2553</v>
      </c>
      <c r="B94" s="151" t="s">
        <v>2556</v>
      </c>
      <c r="C94" s="152" t="s">
        <v>2574</v>
      </c>
      <c r="D94" s="155" t="s">
        <v>2575</v>
      </c>
      <c r="E94" s="158" t="s">
        <v>2576</v>
      </c>
      <c r="F94" s="161" t="s">
        <v>2334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2553</v>
      </c>
      <c r="B95" s="150" t="s">
        <v>2577</v>
      </c>
      <c r="C95" s="148" t="s">
        <v>2578</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2553</v>
      </c>
      <c r="B96" s="151" t="s">
        <v>2577</v>
      </c>
      <c r="C96" s="152" t="s">
        <v>2579</v>
      </c>
      <c r="D96" s="155" t="s">
        <v>2580</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2553</v>
      </c>
      <c r="B97" s="151" t="s">
        <v>2577</v>
      </c>
      <c r="C97" s="152" t="s">
        <v>2581</v>
      </c>
      <c r="D97" s="155" t="s">
        <v>2582</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2553</v>
      </c>
      <c r="B98" s="151" t="s">
        <v>2577</v>
      </c>
      <c r="C98" s="152" t="s">
        <v>2583</v>
      </c>
      <c r="D98" s="155" t="s">
        <v>2584</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2553</v>
      </c>
      <c r="B99" s="151" t="s">
        <v>2577</v>
      </c>
      <c r="C99" s="152" t="s">
        <v>2585</v>
      </c>
      <c r="D99" s="155" t="s">
        <v>2586</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2553</v>
      </c>
      <c r="B100" s="151" t="s">
        <v>2577</v>
      </c>
      <c r="C100" s="152" t="s">
        <v>2587</v>
      </c>
      <c r="D100" s="155" t="s">
        <v>2588</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2553</v>
      </c>
      <c r="B101" s="151" t="s">
        <v>2577</v>
      </c>
      <c r="C101" s="152" t="s">
        <v>2589</v>
      </c>
      <c r="D101" s="155" t="s">
        <v>2590</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2553</v>
      </c>
      <c r="B102" s="151" t="s">
        <v>2577</v>
      </c>
      <c r="C102" s="152" t="s">
        <v>2591</v>
      </c>
      <c r="D102" s="155" t="s">
        <v>2592</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2553</v>
      </c>
      <c r="B103" s="150" t="s">
        <v>1737</v>
      </c>
      <c r="C103" s="148" t="s">
        <v>2593</v>
      </c>
      <c r="D103" s="154" t="s">
        <v>2594</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2553</v>
      </c>
      <c r="B104" s="151" t="s">
        <v>1737</v>
      </c>
      <c r="C104" s="152" t="s">
        <v>2595</v>
      </c>
      <c r="D104" s="155" t="s">
        <v>2596</v>
      </c>
      <c r="E104" s="158" t="s">
        <v>2597</v>
      </c>
      <c r="F104" s="161" t="s">
        <v>2330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2553</v>
      </c>
      <c r="B105" s="151" t="s">
        <v>1737</v>
      </c>
      <c r="C105" s="152" t="s">
        <v>2598</v>
      </c>
      <c r="D105" s="155" t="s">
        <v>2599</v>
      </c>
      <c r="E105" s="158" t="s">
        <v>2600</v>
      </c>
      <c r="F105" s="161" t="s">
        <v>2334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2553</v>
      </c>
      <c r="B106" s="151" t="s">
        <v>1737</v>
      </c>
      <c r="C106" s="152" t="s">
        <v>2601</v>
      </c>
      <c r="D106" s="155" t="s">
        <v>2602</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2553</v>
      </c>
      <c r="B107" s="151" t="s">
        <v>1737</v>
      </c>
      <c r="C107" s="152" t="s">
        <v>2603</v>
      </c>
      <c r="D107" s="155" t="s">
        <v>2604</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2553</v>
      </c>
      <c r="B108" s="151" t="s">
        <v>1737</v>
      </c>
      <c r="C108" s="152" t="s">
        <v>2605</v>
      </c>
      <c r="D108" s="155" t="s">
        <v>2606</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2553</v>
      </c>
      <c r="B109" s="150" t="s">
        <v>2607</v>
      </c>
      <c r="C109" s="148" t="s">
        <v>2608</v>
      </c>
      <c r="D109" s="154" t="s">
        <v>2609</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2553</v>
      </c>
      <c r="B110" s="151" t="s">
        <v>2607</v>
      </c>
      <c r="C110" s="152" t="s">
        <v>2610</v>
      </c>
      <c r="D110" s="155" t="s">
        <v>2611</v>
      </c>
      <c r="E110" s="158" t="s">
        <v>2612</v>
      </c>
      <c r="F110" s="161" t="s">
        <v>2330</v>
      </c>
      <c r="G110" s="164">
        <f>IF(COUNTIF(H110:AU110,"&lt;&gt;")=0,"",SUMPRODUCT(((Recommendations[ImplStatus]="Implemented")+(Recommendations[ImplStatus]="Compensated"))*ISNUMBER(MATCH(Recommendations[Id],H110:AU110,0)))/COUNTIF(H110:AU110,"&lt;&gt;"))</f>
        <v>0</v>
      </c>
      <c r="H110" s="167" t="s">
        <v>155</v>
      </c>
      <c r="I110" s="167" t="s">
        <v>290</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2553</v>
      </c>
      <c r="B111" s="151" t="s">
        <v>2607</v>
      </c>
      <c r="C111" s="152" t="s">
        <v>2613</v>
      </c>
      <c r="D111" s="155" t="s">
        <v>2614</v>
      </c>
      <c r="E111" s="158" t="s">
        <v>2615</v>
      </c>
      <c r="F111" s="161" t="s">
        <v>2330</v>
      </c>
      <c r="G111" s="164">
        <f>IF(COUNTIF(H111:AU111,"&lt;&gt;")=0,"",SUMPRODUCT(((Recommendations[ImplStatus]="Implemented")+(Recommendations[ImplStatus]="Compensated"))*ISNUMBER(MATCH(Recommendations[Id],H111:AU111,0)))/COUNTIF(H111:AU111,"&lt;&gt;"))</f>
        <v>0</v>
      </c>
      <c r="H111" s="167" t="s">
        <v>23</v>
      </c>
      <c r="I111" s="167" t="s">
        <v>150</v>
      </c>
      <c r="J111" s="167" t="s">
        <v>160</v>
      </c>
      <c r="K111" s="167" t="s">
        <v>165</v>
      </c>
      <c r="L111" s="167" t="s">
        <v>170</v>
      </c>
      <c r="M111" s="167" t="s">
        <v>175</v>
      </c>
      <c r="N111" s="167" t="s">
        <v>180</v>
      </c>
      <c r="O111" s="167" t="s">
        <v>185</v>
      </c>
      <c r="P111" s="167" t="s">
        <v>205</v>
      </c>
      <c r="Q111" s="167" t="s">
        <v>210</v>
      </c>
      <c r="R111" s="167" t="s">
        <v>330</v>
      </c>
      <c r="S111" s="167" t="s">
        <v>335</v>
      </c>
      <c r="T111" s="167" t="s">
        <v>340</v>
      </c>
      <c r="U111" s="167" t="s">
        <v>345</v>
      </c>
      <c r="V111" s="167" t="s">
        <v>350</v>
      </c>
      <c r="W111" s="167" t="s">
        <v>355</v>
      </c>
      <c r="X111" s="167" t="s">
        <v>360</v>
      </c>
      <c r="Y111" s="167" t="s">
        <v>415</v>
      </c>
      <c r="Z111" s="167" t="s">
        <v>430</v>
      </c>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2553</v>
      </c>
      <c r="B112" s="151" t="s">
        <v>2607</v>
      </c>
      <c r="C112" s="152" t="s">
        <v>2616</v>
      </c>
      <c r="D112" s="155" t="s">
        <v>2617</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2553</v>
      </c>
      <c r="B113" s="151" t="s">
        <v>2607</v>
      </c>
      <c r="C113" s="152" t="s">
        <v>2618</v>
      </c>
      <c r="D113" s="155" t="s">
        <v>2619</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2553</v>
      </c>
      <c r="B114" s="151" t="s">
        <v>2607</v>
      </c>
      <c r="C114" s="152" t="s">
        <v>2620</v>
      </c>
      <c r="D114" s="155" t="s">
        <v>2621</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2553</v>
      </c>
      <c r="B115" s="151" t="s">
        <v>2607</v>
      </c>
      <c r="C115" s="152" t="s">
        <v>2622</v>
      </c>
      <c r="D115" s="155" t="s">
        <v>2623</v>
      </c>
      <c r="E115" s="158"/>
      <c r="F115" s="161" t="s">
        <v>19</v>
      </c>
      <c r="G115" s="164">
        <f>IF(COUNTIF(H115:AU115,"&lt;&gt;")=0,"",SUMPRODUCT(((Recommendations[ImplStatus]="Implemented")+(Recommendations[ImplStatus]="Compensated"))*ISNUMBER(MATCH(Recommendations[Id],H115:AU115,0)))/COUNTIF(H115:AU115,"&lt;&gt;"))</f>
        <v>0</v>
      </c>
      <c r="H115" s="167" t="s">
        <v>59</v>
      </c>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2553</v>
      </c>
      <c r="B116" s="151" t="s">
        <v>2607</v>
      </c>
      <c r="C116" s="152" t="s">
        <v>2624</v>
      </c>
      <c r="D116" s="155" t="s">
        <v>2625</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2553</v>
      </c>
      <c r="B117" s="151" t="s">
        <v>2607</v>
      </c>
      <c r="C117" s="152" t="s">
        <v>2626</v>
      </c>
      <c r="D117" s="155" t="s">
        <v>2627</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2553</v>
      </c>
      <c r="B118" s="151" t="s">
        <v>2607</v>
      </c>
      <c r="C118" s="152" t="s">
        <v>2628</v>
      </c>
      <c r="D118" s="155" t="s">
        <v>2629</v>
      </c>
      <c r="E118" s="158" t="s">
        <v>2630</v>
      </c>
      <c r="F118" s="161" t="s">
        <v>2330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2553</v>
      </c>
      <c r="B119" s="151" t="s">
        <v>2607</v>
      </c>
      <c r="C119" s="152" t="s">
        <v>2631</v>
      </c>
      <c r="D119" s="155" t="s">
        <v>2632</v>
      </c>
      <c r="E119" s="158" t="s">
        <v>2633</v>
      </c>
      <c r="F119" s="161" t="s">
        <v>2330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2553</v>
      </c>
      <c r="B120" s="150" t="s">
        <v>2634</v>
      </c>
      <c r="C120" s="148" t="s">
        <v>2635</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2553</v>
      </c>
      <c r="B121" s="151" t="s">
        <v>2634</v>
      </c>
      <c r="C121" s="152" t="s">
        <v>2636</v>
      </c>
      <c r="D121" s="155" t="s">
        <v>2637</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2553</v>
      </c>
      <c r="B122" s="151" t="s">
        <v>2634</v>
      </c>
      <c r="C122" s="152" t="s">
        <v>2638</v>
      </c>
      <c r="D122" s="155" t="s">
        <v>2639</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2553</v>
      </c>
      <c r="B123" s="151" t="s">
        <v>2634</v>
      </c>
      <c r="C123" s="152" t="s">
        <v>2640</v>
      </c>
      <c r="D123" s="155" t="s">
        <v>2641</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2553</v>
      </c>
      <c r="B124" s="151" t="s">
        <v>2634</v>
      </c>
      <c r="C124" s="152" t="s">
        <v>2642</v>
      </c>
      <c r="D124" s="155" t="s">
        <v>2643</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2553</v>
      </c>
      <c r="B125" s="151" t="s">
        <v>2634</v>
      </c>
      <c r="C125" s="152" t="s">
        <v>2644</v>
      </c>
      <c r="D125" s="155" t="s">
        <v>2645</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2553</v>
      </c>
      <c r="B126" s="151" t="s">
        <v>2634</v>
      </c>
      <c r="C126" s="152" t="s">
        <v>2646</v>
      </c>
      <c r="D126" s="155" t="s">
        <v>2647</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2553</v>
      </c>
      <c r="B127" s="151" t="s">
        <v>2634</v>
      </c>
      <c r="C127" s="152" t="s">
        <v>2648</v>
      </c>
      <c r="D127" s="155" t="s">
        <v>2649</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2553</v>
      </c>
      <c r="B128" s="151" t="s">
        <v>2634</v>
      </c>
      <c r="C128" s="152" t="s">
        <v>2650</v>
      </c>
      <c r="D128" s="155" t="s">
        <v>2651</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2553</v>
      </c>
      <c r="B129" s="151" t="s">
        <v>2634</v>
      </c>
      <c r="C129" s="152" t="s">
        <v>2652</v>
      </c>
      <c r="D129" s="155" t="s">
        <v>2653</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2553</v>
      </c>
      <c r="B130" s="151" t="s">
        <v>2634</v>
      </c>
      <c r="C130" s="152" t="s">
        <v>2654</v>
      </c>
      <c r="D130" s="155" t="s">
        <v>2655</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2553</v>
      </c>
      <c r="B131" s="151" t="s">
        <v>2634</v>
      </c>
      <c r="C131" s="152" t="s">
        <v>2656</v>
      </c>
      <c r="D131" s="155" t="s">
        <v>2657</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2553</v>
      </c>
      <c r="B132" s="151" t="s">
        <v>2634</v>
      </c>
      <c r="C132" s="152" t="s">
        <v>2658</v>
      </c>
      <c r="D132" s="155" t="s">
        <v>2659</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2553</v>
      </c>
      <c r="B133" s="150" t="s">
        <v>2660</v>
      </c>
      <c r="C133" s="148" t="s">
        <v>2661</v>
      </c>
      <c r="D133" s="154" t="s">
        <v>2662</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2553</v>
      </c>
      <c r="B134" s="151" t="s">
        <v>2660</v>
      </c>
      <c r="C134" s="152" t="s">
        <v>2663</v>
      </c>
      <c r="D134" s="155" t="s">
        <v>2664</v>
      </c>
      <c r="E134" s="158" t="s">
        <v>2665</v>
      </c>
      <c r="F134" s="161" t="s">
        <v>2334</v>
      </c>
      <c r="G134" s="164">
        <f>IF(COUNTIF(H134:AU134,"&lt;&gt;")=0,"",SUMPRODUCT(((Recommendations[ImplStatus]="Implemented")+(Recommendations[ImplStatus]="Compensated"))*ISNUMBER(MATCH(Recommendations[Id],H134:AU134,0)))/COUNTIF(H134:AU134,"&lt;&gt;"))</f>
        <v>0</v>
      </c>
      <c r="H134" s="167" t="s">
        <v>139</v>
      </c>
      <c r="I134" s="167" t="s">
        <v>190</v>
      </c>
      <c r="J134" s="167" t="s">
        <v>200</v>
      </c>
      <c r="K134" s="167" t="s">
        <v>240</v>
      </c>
      <c r="L134" s="167" t="s">
        <v>245</v>
      </c>
      <c r="M134" s="167" t="s">
        <v>425</v>
      </c>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2553</v>
      </c>
      <c r="B135" s="151" t="s">
        <v>2660</v>
      </c>
      <c r="C135" s="152" t="s">
        <v>2666</v>
      </c>
      <c r="D135" s="155" t="s">
        <v>2667</v>
      </c>
      <c r="E135" s="158" t="s">
        <v>2668</v>
      </c>
      <c r="F135" s="161" t="s">
        <v>2334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2553</v>
      </c>
      <c r="B136" s="151" t="s">
        <v>2660</v>
      </c>
      <c r="C136" s="152" t="s">
        <v>2669</v>
      </c>
      <c r="D136" s="155" t="s">
        <v>2670</v>
      </c>
      <c r="E136" s="158" t="s">
        <v>2671</v>
      </c>
      <c r="F136" s="161" t="s">
        <v>2330</v>
      </c>
      <c r="G136" s="164">
        <f>IF(COUNTIF(H136:AU136,"&lt;&gt;")=0,"",SUMPRODUCT(((Recommendations[ImplStatus]="Implemented")+(Recommendations[ImplStatus]="Compensated"))*ISNUMBER(MATCH(Recommendations[Id],H136:AU136,0)))/COUNTIF(H136:AU136,"&lt;&gt;"))</f>
        <v>0</v>
      </c>
      <c r="H136" s="167" t="s">
        <v>215</v>
      </c>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2553</v>
      </c>
      <c r="B137" s="151" t="s">
        <v>2660</v>
      </c>
      <c r="C137" s="152" t="s">
        <v>2672</v>
      </c>
      <c r="D137" s="155" t="s">
        <v>2673</v>
      </c>
      <c r="E137" s="158" t="s">
        <v>2674</v>
      </c>
      <c r="F137" s="161" t="s">
        <v>19</v>
      </c>
      <c r="G137" s="164">
        <f>IF(COUNTIF(H137:AU137,"&lt;&gt;")=0,"",SUMPRODUCT(((Recommendations[ImplStatus]="Implemented")+(Recommendations[ImplStatus]="Compensated"))*ISNUMBER(MATCH(Recommendations[Id],H137:AU137,0)))/COUNTIF(H137:AU137,"&lt;&gt;"))</f>
        <v>0</v>
      </c>
      <c r="H137" s="167" t="s">
        <v>215</v>
      </c>
      <c r="I137" s="167" t="s">
        <v>265</v>
      </c>
      <c r="J137" s="167" t="s">
        <v>270</v>
      </c>
      <c r="K137" s="167" t="s">
        <v>275</v>
      </c>
      <c r="L137" s="167" t="s">
        <v>280</v>
      </c>
      <c r="M137" s="167" t="s">
        <v>295</v>
      </c>
      <c r="N137" s="167" t="s">
        <v>300</v>
      </c>
      <c r="O137" s="167" t="s">
        <v>305</v>
      </c>
      <c r="P137" s="167" t="s">
        <v>310</v>
      </c>
      <c r="Q137" s="167" t="s">
        <v>320</v>
      </c>
      <c r="R137" s="167" t="s">
        <v>325</v>
      </c>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2553</v>
      </c>
      <c r="B138" s="150" t="s">
        <v>1970</v>
      </c>
      <c r="C138" s="148" t="s">
        <v>2675</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2553</v>
      </c>
      <c r="B139" s="151" t="s">
        <v>1970</v>
      </c>
      <c r="C139" s="152" t="s">
        <v>2676</v>
      </c>
      <c r="D139" s="155" t="s">
        <v>2677</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2553</v>
      </c>
      <c r="B140" s="151" t="s">
        <v>1970</v>
      </c>
      <c r="C140" s="152" t="s">
        <v>2678</v>
      </c>
      <c r="D140" s="155" t="s">
        <v>2679</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2553</v>
      </c>
      <c r="B141" s="150" t="s">
        <v>2680</v>
      </c>
      <c r="C141" s="148" t="s">
        <v>2681</v>
      </c>
      <c r="D141" s="154" t="s">
        <v>2682</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2553</v>
      </c>
      <c r="B142" s="151" t="s">
        <v>2680</v>
      </c>
      <c r="C142" s="152" t="s">
        <v>2683</v>
      </c>
      <c r="D142" s="155" t="s">
        <v>2684</v>
      </c>
      <c r="E142" s="158" t="s">
        <v>2685</v>
      </c>
      <c r="F142" s="161" t="s">
        <v>2330</v>
      </c>
      <c r="G142" s="164">
        <f>IF(COUNTIF(H142:AU142,"&lt;&gt;")=0,"",SUMPRODUCT(((Recommendations[ImplStatus]="Implemented")+(Recommendations[ImplStatus]="Compensated"))*ISNUMBER(MATCH(Recommendations[Id],H142:AU142,0)))/COUNTIF(H142:AU142,"&lt;&gt;"))</f>
        <v>0</v>
      </c>
      <c r="H142" s="167" t="s">
        <v>13</v>
      </c>
      <c r="I142" s="167" t="s">
        <v>64</v>
      </c>
      <c r="J142" s="167" t="s">
        <v>69</v>
      </c>
      <c r="K142" s="167" t="s">
        <v>74</v>
      </c>
      <c r="L142" s="167" t="s">
        <v>79</v>
      </c>
      <c r="M142" s="167" t="s">
        <v>84</v>
      </c>
      <c r="N142" s="167" t="s">
        <v>89</v>
      </c>
      <c r="O142" s="167" t="s">
        <v>94</v>
      </c>
      <c r="P142" s="167" t="s">
        <v>99</v>
      </c>
      <c r="Q142" s="167" t="s">
        <v>104</v>
      </c>
      <c r="R142" s="167" t="s">
        <v>109</v>
      </c>
      <c r="S142" s="167" t="s">
        <v>114</v>
      </c>
      <c r="T142" s="167" t="s">
        <v>119</v>
      </c>
      <c r="U142" s="167" t="s">
        <v>124</v>
      </c>
      <c r="V142" s="167" t="s">
        <v>129</v>
      </c>
      <c r="W142" s="167" t="s">
        <v>134</v>
      </c>
      <c r="X142" s="167" t="s">
        <v>195</v>
      </c>
      <c r="Y142" s="167" t="s">
        <v>225</v>
      </c>
      <c r="Z142" s="167" t="s">
        <v>230</v>
      </c>
      <c r="AA142" s="167" t="s">
        <v>265</v>
      </c>
      <c r="AB142" s="167" t="s">
        <v>270</v>
      </c>
      <c r="AC142" s="167" t="s">
        <v>275</v>
      </c>
      <c r="AD142" s="167" t="s">
        <v>280</v>
      </c>
      <c r="AE142" s="167" t="s">
        <v>285</v>
      </c>
      <c r="AF142" s="167" t="s">
        <v>295</v>
      </c>
      <c r="AG142" s="167" t="s">
        <v>300</v>
      </c>
      <c r="AH142" s="167" t="s">
        <v>305</v>
      </c>
      <c r="AI142" s="167" t="s">
        <v>310</v>
      </c>
      <c r="AJ142" s="167" t="s">
        <v>315</v>
      </c>
      <c r="AK142" s="167" t="s">
        <v>320</v>
      </c>
      <c r="AL142" s="167" t="s">
        <v>325</v>
      </c>
      <c r="AM142" s="167" t="s">
        <v>365</v>
      </c>
      <c r="AN142" s="167" t="s">
        <v>400</v>
      </c>
      <c r="AO142" s="167" t="s">
        <v>405</v>
      </c>
      <c r="AP142" s="167" t="s">
        <v>410</v>
      </c>
      <c r="AQ142" s="167" t="s">
        <v>425</v>
      </c>
      <c r="AR142" s="167" t="s">
        <v>435</v>
      </c>
      <c r="AS142" s="167"/>
      <c r="AT142" s="167"/>
      <c r="AU142" s="181"/>
    </row>
    <row r="143" spans="1:47" ht="60" customHeight="1" x14ac:dyDescent="0.35">
      <c r="A143" s="177" t="s">
        <v>2553</v>
      </c>
      <c r="B143" s="151" t="s">
        <v>2680</v>
      </c>
      <c r="C143" s="152" t="s">
        <v>2686</v>
      </c>
      <c r="D143" s="155" t="s">
        <v>2687</v>
      </c>
      <c r="E143" s="158" t="s">
        <v>2688</v>
      </c>
      <c r="F143" s="161" t="s">
        <v>2330</v>
      </c>
      <c r="G143" s="164">
        <f>IF(COUNTIF(H143:AU143,"&lt;&gt;")=0,"",SUMPRODUCT(((Recommendations[ImplStatus]="Implemented")+(Recommendations[ImplStatus]="Compensated"))*ISNUMBER(MATCH(Recommendations[Id],H143:AU143,0)))/COUNTIF(H143:AU143,"&lt;&gt;"))</f>
        <v>0</v>
      </c>
      <c r="H143" s="167" t="s">
        <v>84</v>
      </c>
      <c r="I143" s="167" t="s">
        <v>124</v>
      </c>
      <c r="J143" s="167" t="s">
        <v>370</v>
      </c>
      <c r="K143" s="167" t="s">
        <v>375</v>
      </c>
      <c r="L143" s="167" t="s">
        <v>380</v>
      </c>
      <c r="M143" s="167" t="s">
        <v>420</v>
      </c>
      <c r="N143" s="167" t="s">
        <v>435</v>
      </c>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2553</v>
      </c>
      <c r="B144" s="151" t="s">
        <v>2680</v>
      </c>
      <c r="C144" s="152" t="s">
        <v>2689</v>
      </c>
      <c r="D144" s="155" t="s">
        <v>2690</v>
      </c>
      <c r="E144" s="158" t="s">
        <v>2691</v>
      </c>
      <c r="F144" s="161" t="s">
        <v>2334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2553</v>
      </c>
      <c r="B145" s="151" t="s">
        <v>2680</v>
      </c>
      <c r="C145" s="152" t="s">
        <v>2692</v>
      </c>
      <c r="D145" s="155" t="s">
        <v>2693</v>
      </c>
      <c r="E145" s="158" t="s">
        <v>2694</v>
      </c>
      <c r="F145" s="161" t="s">
        <v>2330</v>
      </c>
      <c r="G145" s="164">
        <f>IF(COUNTIF(H145:AU145,"&lt;&gt;")=0,"",SUMPRODUCT(((Recommendations[ImplStatus]="Implemented")+(Recommendations[ImplStatus]="Compensated"))*ISNUMBER(MATCH(Recommendations[Id],H145:AU145,0)))/COUNTIF(H145:AU145,"&lt;&gt;"))</f>
        <v>0</v>
      </c>
      <c r="H145" s="167" t="s">
        <v>39</v>
      </c>
      <c r="I145" s="167" t="s">
        <v>44</v>
      </c>
      <c r="J145" s="167" t="s">
        <v>49</v>
      </c>
      <c r="K145" s="167" t="s">
        <v>54</v>
      </c>
      <c r="L145" s="167" t="s">
        <v>250</v>
      </c>
      <c r="M145" s="167" t="s">
        <v>255</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2553</v>
      </c>
      <c r="B146" s="151" t="s">
        <v>2680</v>
      </c>
      <c r="C146" s="152" t="s">
        <v>2695</v>
      </c>
      <c r="D146" s="155" t="s">
        <v>2696</v>
      </c>
      <c r="E146" s="158" t="s">
        <v>2697</v>
      </c>
      <c r="F146" s="161" t="s">
        <v>2330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2553</v>
      </c>
      <c r="B147" s="151" t="s">
        <v>2680</v>
      </c>
      <c r="C147" s="152" t="s">
        <v>2698</v>
      </c>
      <c r="D147" s="155" t="s">
        <v>2699</v>
      </c>
      <c r="E147" s="158" t="s">
        <v>2700</v>
      </c>
      <c r="F147" s="161" t="s">
        <v>2330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2553</v>
      </c>
      <c r="B148" s="150" t="s">
        <v>2701</v>
      </c>
      <c r="C148" s="148" t="s">
        <v>2702</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2553</v>
      </c>
      <c r="B149" s="151" t="s">
        <v>2701</v>
      </c>
      <c r="C149" s="152" t="s">
        <v>2703</v>
      </c>
      <c r="D149" s="155" t="s">
        <v>2704</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2553</v>
      </c>
      <c r="B150" s="151" t="s">
        <v>2701</v>
      </c>
      <c r="C150" s="152" t="s">
        <v>2705</v>
      </c>
      <c r="D150" s="155" t="s">
        <v>2706</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2553</v>
      </c>
      <c r="B151" s="151" t="s">
        <v>2701</v>
      </c>
      <c r="C151" s="152" t="s">
        <v>2707</v>
      </c>
      <c r="D151" s="155" t="s">
        <v>2708</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2553</v>
      </c>
      <c r="B152" s="151" t="s">
        <v>2701</v>
      </c>
      <c r="C152" s="152" t="s">
        <v>2709</v>
      </c>
      <c r="D152" s="155" t="s">
        <v>2710</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2553</v>
      </c>
      <c r="B153" s="151" t="s">
        <v>2701</v>
      </c>
      <c r="C153" s="152" t="s">
        <v>2711</v>
      </c>
      <c r="D153" s="155" t="s">
        <v>2712</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2713</v>
      </c>
      <c r="B154" s="149" t="s">
        <v>19</v>
      </c>
      <c r="C154" s="147" t="s">
        <v>2714</v>
      </c>
      <c r="D154" s="153" t="s">
        <v>2715</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2713</v>
      </c>
      <c r="B155" s="150" t="s">
        <v>2716</v>
      </c>
      <c r="C155" s="148" t="s">
        <v>2717</v>
      </c>
      <c r="D155" s="154" t="s">
        <v>2718</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2713</v>
      </c>
      <c r="B156" s="151" t="s">
        <v>2716</v>
      </c>
      <c r="C156" s="152" t="s">
        <v>2719</v>
      </c>
      <c r="D156" s="155" t="s">
        <v>2720</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2713</v>
      </c>
      <c r="B157" s="151" t="s">
        <v>2716</v>
      </c>
      <c r="C157" s="152" t="s">
        <v>2721</v>
      </c>
      <c r="D157" s="155" t="s">
        <v>2722</v>
      </c>
      <c r="E157" s="158" t="s">
        <v>2723</v>
      </c>
      <c r="F157" s="161" t="s">
        <v>2330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2713</v>
      </c>
      <c r="B158" s="151" t="s">
        <v>2716</v>
      </c>
      <c r="C158" s="152" t="s">
        <v>2724</v>
      </c>
      <c r="D158" s="155" t="s">
        <v>2725</v>
      </c>
      <c r="E158" s="158" t="s">
        <v>2726</v>
      </c>
      <c r="F158" s="161" t="s">
        <v>2330</v>
      </c>
      <c r="G158" s="164">
        <f>IF(COUNTIF(H158:AU158,"&lt;&gt;")=0,"",SUMPRODUCT(((Recommendations[ImplStatus]="Implemented")+(Recommendations[ImplStatus]="Compensated"))*ISNUMBER(MATCH(Recommendations[Id],H158:AU158,0)))/COUNTIF(H158:AU158,"&lt;&gt;"))</f>
        <v>0</v>
      </c>
      <c r="H158" s="167" t="s">
        <v>39</v>
      </c>
      <c r="I158" s="167" t="s">
        <v>220</v>
      </c>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2713</v>
      </c>
      <c r="B159" s="151" t="s">
        <v>2716</v>
      </c>
      <c r="C159" s="152" t="s">
        <v>2727</v>
      </c>
      <c r="D159" s="155" t="s">
        <v>2728</v>
      </c>
      <c r="E159" s="158" t="s">
        <v>2729</v>
      </c>
      <c r="F159" s="161" t="s">
        <v>2330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2713</v>
      </c>
      <c r="B160" s="151" t="s">
        <v>2716</v>
      </c>
      <c r="C160" s="152" t="s">
        <v>2730</v>
      </c>
      <c r="D160" s="155" t="s">
        <v>2731</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2713</v>
      </c>
      <c r="B161" s="151" t="s">
        <v>2716</v>
      </c>
      <c r="C161" s="152" t="s">
        <v>2732</v>
      </c>
      <c r="D161" s="155" t="s">
        <v>2733</v>
      </c>
      <c r="E161" s="158" t="s">
        <v>2734</v>
      </c>
      <c r="F161" s="161" t="s">
        <v>2330</v>
      </c>
      <c r="G161" s="164">
        <f>IF(COUNTIF(H161:AU161,"&lt;&gt;")=0,"",SUMPRODUCT(((Recommendations[ImplStatus]="Implemented")+(Recommendations[ImplStatus]="Compensated"))*ISNUMBER(MATCH(Recommendations[Id],H161:AU161,0)))/COUNTIF(H161:AU161,"&lt;&gt;"))</f>
        <v>0</v>
      </c>
      <c r="H161" s="167" t="s">
        <v>220</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2713</v>
      </c>
      <c r="B162" s="151" t="s">
        <v>2716</v>
      </c>
      <c r="C162" s="152" t="s">
        <v>2735</v>
      </c>
      <c r="D162" s="155" t="s">
        <v>2736</v>
      </c>
      <c r="E162" s="158" t="s">
        <v>2737</v>
      </c>
      <c r="F162" s="161" t="s">
        <v>2330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2713</v>
      </c>
      <c r="B163" s="151" t="s">
        <v>2716</v>
      </c>
      <c r="C163" s="152" t="s">
        <v>2738</v>
      </c>
      <c r="D163" s="155" t="s">
        <v>2739</v>
      </c>
      <c r="E163" s="158" t="s">
        <v>2740</v>
      </c>
      <c r="F163" s="161" t="s">
        <v>2330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2713</v>
      </c>
      <c r="B164" s="150" t="s">
        <v>2134</v>
      </c>
      <c r="C164" s="148" t="s">
        <v>2741</v>
      </c>
      <c r="D164" s="154" t="s">
        <v>2742</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2713</v>
      </c>
      <c r="B165" s="151" t="s">
        <v>2134</v>
      </c>
      <c r="C165" s="152" t="s">
        <v>2743</v>
      </c>
      <c r="D165" s="155" t="s">
        <v>2744</v>
      </c>
      <c r="E165" s="158" t="s">
        <v>2745</v>
      </c>
      <c r="F165" s="161" t="s">
        <v>2330</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2713</v>
      </c>
      <c r="B166" s="151" t="s">
        <v>2134</v>
      </c>
      <c r="C166" s="152" t="s">
        <v>2746</v>
      </c>
      <c r="D166" s="155" t="s">
        <v>2747</v>
      </c>
      <c r="E166" s="158" t="s">
        <v>2748</v>
      </c>
      <c r="F166" s="161" t="s">
        <v>2330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2713</v>
      </c>
      <c r="B167" s="151" t="s">
        <v>2134</v>
      </c>
      <c r="C167" s="152" t="s">
        <v>2749</v>
      </c>
      <c r="D167" s="155" t="s">
        <v>2750</v>
      </c>
      <c r="E167" s="158" t="s">
        <v>2751</v>
      </c>
      <c r="F167" s="161" t="s">
        <v>2330</v>
      </c>
      <c r="G167" s="164">
        <f>IF(COUNTIF(H167:AU167,"&lt;&gt;")=0,"",SUMPRODUCT(((Recommendations[ImplStatus]="Implemented")+(Recommendations[ImplStatus]="Compensated"))*ISNUMBER(MATCH(Recommendations[Id],H167:AU167,0)))/COUNTIF(H167:AU167,"&lt;&gt;"))</f>
        <v>0</v>
      </c>
      <c r="H167" s="167" t="s">
        <v>44</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2713</v>
      </c>
      <c r="B168" s="151" t="s">
        <v>2134</v>
      </c>
      <c r="C168" s="152" t="s">
        <v>2752</v>
      </c>
      <c r="D168" s="155" t="s">
        <v>2753</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2713</v>
      </c>
      <c r="B169" s="151" t="s">
        <v>2134</v>
      </c>
      <c r="C169" s="152" t="s">
        <v>2754</v>
      </c>
      <c r="D169" s="155" t="s">
        <v>2755</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2713</v>
      </c>
      <c r="B170" s="151" t="s">
        <v>2134</v>
      </c>
      <c r="C170" s="152" t="s">
        <v>2756</v>
      </c>
      <c r="D170" s="155" t="s">
        <v>2757</v>
      </c>
      <c r="E170" s="158" t="s">
        <v>2758</v>
      </c>
      <c r="F170" s="161" t="s">
        <v>2344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2713</v>
      </c>
      <c r="B171" s="151" t="s">
        <v>2134</v>
      </c>
      <c r="C171" s="152" t="s">
        <v>2759</v>
      </c>
      <c r="D171" s="155" t="s">
        <v>2760</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2713</v>
      </c>
      <c r="B172" s="151" t="s">
        <v>2134</v>
      </c>
      <c r="C172" s="152" t="s">
        <v>2761</v>
      </c>
      <c r="D172" s="155" t="s">
        <v>2762</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2713</v>
      </c>
      <c r="B173" s="151" t="s">
        <v>2134</v>
      </c>
      <c r="C173" s="152" t="s">
        <v>2763</v>
      </c>
      <c r="D173" s="155" t="s">
        <v>2764</v>
      </c>
      <c r="E173" s="158" t="s">
        <v>2765</v>
      </c>
      <c r="F173" s="161" t="s">
        <v>2330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2713</v>
      </c>
      <c r="B174" s="150" t="s">
        <v>2766</v>
      </c>
      <c r="C174" s="148" t="s">
        <v>2767</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2713</v>
      </c>
      <c r="B175" s="151" t="s">
        <v>2766</v>
      </c>
      <c r="C175" s="152" t="s">
        <v>2768</v>
      </c>
      <c r="D175" s="155" t="s">
        <v>2769</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2713</v>
      </c>
      <c r="B176" s="151" t="s">
        <v>2766</v>
      </c>
      <c r="C176" s="152" t="s">
        <v>2770</v>
      </c>
      <c r="D176" s="155" t="s">
        <v>2771</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2713</v>
      </c>
      <c r="B177" s="151" t="s">
        <v>2766</v>
      </c>
      <c r="C177" s="152" t="s">
        <v>2772</v>
      </c>
      <c r="D177" s="155" t="s">
        <v>2773</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2713</v>
      </c>
      <c r="B178" s="151" t="s">
        <v>2766</v>
      </c>
      <c r="C178" s="152" t="s">
        <v>2774</v>
      </c>
      <c r="D178" s="155" t="s">
        <v>2775</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2713</v>
      </c>
      <c r="B179" s="151" t="s">
        <v>2766</v>
      </c>
      <c r="C179" s="152" t="s">
        <v>2776</v>
      </c>
      <c r="D179" s="155" t="s">
        <v>2777</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2778</v>
      </c>
      <c r="B180" s="149" t="s">
        <v>19</v>
      </c>
      <c r="C180" s="147" t="s">
        <v>2779</v>
      </c>
      <c r="D180" s="153" t="s">
        <v>2780</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2778</v>
      </c>
      <c r="B181" s="150" t="s">
        <v>2781</v>
      </c>
      <c r="C181" s="148" t="s">
        <v>2782</v>
      </c>
      <c r="D181" s="154" t="s">
        <v>2783</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2778</v>
      </c>
      <c r="B182" s="151" t="s">
        <v>2781</v>
      </c>
      <c r="C182" s="152" t="s">
        <v>2784</v>
      </c>
      <c r="D182" s="155" t="s">
        <v>2785</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2778</v>
      </c>
      <c r="B183" s="151" t="s">
        <v>2781</v>
      </c>
      <c r="C183" s="152" t="s">
        <v>2786</v>
      </c>
      <c r="D183" s="155" t="s">
        <v>2787</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2778</v>
      </c>
      <c r="B184" s="151" t="s">
        <v>2781</v>
      </c>
      <c r="C184" s="152" t="s">
        <v>2788</v>
      </c>
      <c r="D184" s="155" t="s">
        <v>2789</v>
      </c>
      <c r="E184" s="158" t="s">
        <v>2790</v>
      </c>
      <c r="F184" s="161" t="s">
        <v>2330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2778</v>
      </c>
      <c r="B185" s="151" t="s">
        <v>2781</v>
      </c>
      <c r="C185" s="152" t="s">
        <v>2791</v>
      </c>
      <c r="D185" s="155" t="s">
        <v>2792</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2778</v>
      </c>
      <c r="B186" s="151" t="s">
        <v>2781</v>
      </c>
      <c r="C186" s="152" t="s">
        <v>2793</v>
      </c>
      <c r="D186" s="155" t="s">
        <v>2794</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2778</v>
      </c>
      <c r="B187" s="151" t="s">
        <v>2781</v>
      </c>
      <c r="C187" s="152" t="s">
        <v>2795</v>
      </c>
      <c r="D187" s="155" t="s">
        <v>2796</v>
      </c>
      <c r="E187" s="158" t="s">
        <v>2797</v>
      </c>
      <c r="F187" s="161" t="s">
        <v>2330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2778</v>
      </c>
      <c r="B188" s="151" t="s">
        <v>2781</v>
      </c>
      <c r="C188" s="152" t="s">
        <v>2798</v>
      </c>
      <c r="D188" s="155" t="s">
        <v>2799</v>
      </c>
      <c r="E188" s="158" t="s">
        <v>2800</v>
      </c>
      <c r="F188" s="161" t="s">
        <v>2330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2778</v>
      </c>
      <c r="B189" s="151" t="s">
        <v>2781</v>
      </c>
      <c r="C189" s="152" t="s">
        <v>2801</v>
      </c>
      <c r="D189" s="155" t="s">
        <v>2802</v>
      </c>
      <c r="E189" s="158" t="s">
        <v>2803</v>
      </c>
      <c r="F189" s="161" t="s">
        <v>2330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2778</v>
      </c>
      <c r="B190" s="150" t="s">
        <v>2804</v>
      </c>
      <c r="C190" s="148" t="s">
        <v>2805</v>
      </c>
      <c r="D190" s="154" t="s">
        <v>2806</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2778</v>
      </c>
      <c r="B191" s="151" t="s">
        <v>2804</v>
      </c>
      <c r="C191" s="152" t="s">
        <v>2807</v>
      </c>
      <c r="D191" s="155" t="s">
        <v>2808</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2778</v>
      </c>
      <c r="B192" s="151" t="s">
        <v>2804</v>
      </c>
      <c r="C192" s="152" t="s">
        <v>2809</v>
      </c>
      <c r="D192" s="155" t="s">
        <v>2810</v>
      </c>
      <c r="E192" s="158" t="s">
        <v>2811</v>
      </c>
      <c r="F192" s="161" t="s">
        <v>2334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2778</v>
      </c>
      <c r="B193" s="151" t="s">
        <v>2804</v>
      </c>
      <c r="C193" s="152" t="s">
        <v>2812</v>
      </c>
      <c r="D193" s="155" t="s">
        <v>2813</v>
      </c>
      <c r="E193" s="158" t="s">
        <v>2814</v>
      </c>
      <c r="F193" s="161" t="s">
        <v>2334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2778</v>
      </c>
      <c r="B194" s="151" t="s">
        <v>2804</v>
      </c>
      <c r="C194" s="152" t="s">
        <v>2815</v>
      </c>
      <c r="D194" s="155" t="s">
        <v>2816</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2778</v>
      </c>
      <c r="B195" s="151" t="s">
        <v>2804</v>
      </c>
      <c r="C195" s="152" t="s">
        <v>2817</v>
      </c>
      <c r="D195" s="155" t="s">
        <v>2818</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2778</v>
      </c>
      <c r="B196" s="150" t="s">
        <v>2819</v>
      </c>
      <c r="C196" s="148" t="s">
        <v>2820</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2778</v>
      </c>
      <c r="B197" s="151" t="s">
        <v>2819</v>
      </c>
      <c r="C197" s="152" t="s">
        <v>2821</v>
      </c>
      <c r="D197" s="155" t="s">
        <v>2822</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2778</v>
      </c>
      <c r="B198" s="151" t="s">
        <v>2819</v>
      </c>
      <c r="C198" s="152" t="s">
        <v>2823</v>
      </c>
      <c r="D198" s="155" t="s">
        <v>2824</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2778</v>
      </c>
      <c r="B199" s="150" t="s">
        <v>2825</v>
      </c>
      <c r="C199" s="148" t="s">
        <v>2826</v>
      </c>
      <c r="D199" s="154" t="s">
        <v>2827</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2778</v>
      </c>
      <c r="B200" s="151" t="s">
        <v>2825</v>
      </c>
      <c r="C200" s="152" t="s">
        <v>2828</v>
      </c>
      <c r="D200" s="155" t="s">
        <v>2829</v>
      </c>
      <c r="E200" s="158" t="s">
        <v>2830</v>
      </c>
      <c r="F200" s="161" t="s">
        <v>2344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2778</v>
      </c>
      <c r="B201" s="151" t="s">
        <v>2825</v>
      </c>
      <c r="C201" s="152" t="s">
        <v>2831</v>
      </c>
      <c r="D201" s="155" t="s">
        <v>2832</v>
      </c>
      <c r="E201" s="158" t="s">
        <v>2833</v>
      </c>
      <c r="F201" s="161" t="s">
        <v>2330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2778</v>
      </c>
      <c r="B202" s="151" t="s">
        <v>2825</v>
      </c>
      <c r="C202" s="152" t="s">
        <v>2834</v>
      </c>
      <c r="D202" s="155" t="s">
        <v>2835</v>
      </c>
      <c r="E202" s="158" t="s">
        <v>2836</v>
      </c>
      <c r="F202" s="161" t="s">
        <v>2330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2778</v>
      </c>
      <c r="B203" s="151" t="s">
        <v>2825</v>
      </c>
      <c r="C203" s="152" t="s">
        <v>2837</v>
      </c>
      <c r="D203" s="155" t="s">
        <v>2838</v>
      </c>
      <c r="E203" s="158" t="s">
        <v>2839</v>
      </c>
      <c r="F203" s="161" t="s">
        <v>2330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2778</v>
      </c>
      <c r="B204" s="151" t="s">
        <v>2825</v>
      </c>
      <c r="C204" s="152" t="s">
        <v>2840</v>
      </c>
      <c r="D204" s="155" t="s">
        <v>2841</v>
      </c>
      <c r="E204" s="158" t="s">
        <v>2842</v>
      </c>
      <c r="F204" s="161" t="s">
        <v>2330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2778</v>
      </c>
      <c r="B205" s="150" t="s">
        <v>2843</v>
      </c>
      <c r="C205" s="148" t="s">
        <v>2844</v>
      </c>
      <c r="D205" s="154" t="s">
        <v>2845</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2778</v>
      </c>
      <c r="B206" s="151" t="s">
        <v>2843</v>
      </c>
      <c r="C206" s="152" t="s">
        <v>2846</v>
      </c>
      <c r="D206" s="155" t="s">
        <v>2847</v>
      </c>
      <c r="E206" s="158" t="s">
        <v>2848</v>
      </c>
      <c r="F206" s="161" t="s">
        <v>2334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2778</v>
      </c>
      <c r="B207" s="151" t="s">
        <v>2843</v>
      </c>
      <c r="C207" s="152" t="s">
        <v>2849</v>
      </c>
      <c r="D207" s="155" t="s">
        <v>2850</v>
      </c>
      <c r="E207" s="158" t="s">
        <v>2851</v>
      </c>
      <c r="F207" s="161" t="s">
        <v>2334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2778</v>
      </c>
      <c r="B208" s="151" t="s">
        <v>2843</v>
      </c>
      <c r="C208" s="152" t="s">
        <v>2852</v>
      </c>
      <c r="D208" s="155" t="s">
        <v>2853</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2778</v>
      </c>
      <c r="B209" s="150" t="s">
        <v>2854</v>
      </c>
      <c r="C209" s="148" t="s">
        <v>2855</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2778</v>
      </c>
      <c r="B210" s="151" t="s">
        <v>2854</v>
      </c>
      <c r="C210" s="152" t="s">
        <v>2856</v>
      </c>
      <c r="D210" s="155" t="s">
        <v>2857</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2858</v>
      </c>
      <c r="B211" s="149" t="s">
        <v>19</v>
      </c>
      <c r="C211" s="147" t="s">
        <v>2859</v>
      </c>
      <c r="D211" s="153" t="s">
        <v>2860</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2858</v>
      </c>
      <c r="B212" s="150" t="s">
        <v>2861</v>
      </c>
      <c r="C212" s="148" t="s">
        <v>2862</v>
      </c>
      <c r="D212" s="154" t="s">
        <v>2863</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2858</v>
      </c>
      <c r="B213" s="151" t="s">
        <v>2861</v>
      </c>
      <c r="C213" s="152" t="s">
        <v>2864</v>
      </c>
      <c r="D213" s="155" t="s">
        <v>2865</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2858</v>
      </c>
      <c r="B214" s="151" t="s">
        <v>2861</v>
      </c>
      <c r="C214" s="152" t="s">
        <v>2866</v>
      </c>
      <c r="D214" s="155" t="s">
        <v>2867</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2858</v>
      </c>
      <c r="B215" s="151" t="s">
        <v>2861</v>
      </c>
      <c r="C215" s="152" t="s">
        <v>2868</v>
      </c>
      <c r="D215" s="155" t="s">
        <v>2869</v>
      </c>
      <c r="E215" s="158" t="s">
        <v>2870</v>
      </c>
      <c r="F215" s="161" t="s">
        <v>2334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2858</v>
      </c>
      <c r="B216" s="151" t="s">
        <v>2861</v>
      </c>
      <c r="C216" s="152" t="s">
        <v>2871</v>
      </c>
      <c r="D216" s="155" t="s">
        <v>2872</v>
      </c>
      <c r="E216" s="158" t="s">
        <v>2873</v>
      </c>
      <c r="F216" s="161" t="s">
        <v>2330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2858</v>
      </c>
      <c r="B217" s="150" t="s">
        <v>2819</v>
      </c>
      <c r="C217" s="148" t="s">
        <v>2874</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2858</v>
      </c>
      <c r="B218" s="151" t="s">
        <v>2819</v>
      </c>
      <c r="C218" s="152" t="s">
        <v>2875</v>
      </c>
      <c r="D218" s="155" t="s">
        <v>2876</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2858</v>
      </c>
      <c r="B219" s="151" t="s">
        <v>2819</v>
      </c>
      <c r="C219" s="152" t="s">
        <v>2877</v>
      </c>
      <c r="D219" s="155" t="s">
        <v>2878</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2858</v>
      </c>
      <c r="B220" s="150" t="s">
        <v>2879</v>
      </c>
      <c r="C220" s="148" t="s">
        <v>2880</v>
      </c>
      <c r="D220" s="154" t="s">
        <v>2881</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2858</v>
      </c>
      <c r="B221" s="151" t="s">
        <v>2879</v>
      </c>
      <c r="C221" s="152" t="s">
        <v>2882</v>
      </c>
      <c r="D221" s="155" t="s">
        <v>2883</v>
      </c>
      <c r="E221" s="158" t="s">
        <v>2884</v>
      </c>
      <c r="F221" s="161" t="s">
        <v>2330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2858</v>
      </c>
      <c r="B222" s="151" t="s">
        <v>2879</v>
      </c>
      <c r="C222" s="152" t="s">
        <v>2885</v>
      </c>
      <c r="D222" s="155" t="s">
        <v>2886</v>
      </c>
      <c r="E222" s="158" t="s">
        <v>2887</v>
      </c>
      <c r="F222" s="161" t="s">
        <v>2330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2858</v>
      </c>
      <c r="B223" s="151" t="s">
        <v>2879</v>
      </c>
      <c r="C223" s="152" t="s">
        <v>2888</v>
      </c>
      <c r="D223" s="155" t="s">
        <v>2889</v>
      </c>
      <c r="E223" s="158" t="s">
        <v>2890</v>
      </c>
      <c r="F223" s="161" t="s">
        <v>2330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2858</v>
      </c>
      <c r="B224" s="151" t="s">
        <v>2879</v>
      </c>
      <c r="C224" s="152" t="s">
        <v>2891</v>
      </c>
      <c r="D224" s="155" t="s">
        <v>2892</v>
      </c>
      <c r="E224" s="158" t="s">
        <v>2893</v>
      </c>
      <c r="F224" s="161" t="s">
        <v>2330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2858</v>
      </c>
      <c r="B225" s="151" t="s">
        <v>2879</v>
      </c>
      <c r="C225" s="152" t="s">
        <v>2894</v>
      </c>
      <c r="D225" s="155" t="s">
        <v>2895</v>
      </c>
      <c r="E225" s="158" t="s">
        <v>2896</v>
      </c>
      <c r="F225" s="161" t="s">
        <v>2330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2858</v>
      </c>
      <c r="B226" s="168" t="s">
        <v>2879</v>
      </c>
      <c r="C226" s="169" t="s">
        <v>2897</v>
      </c>
      <c r="D226" s="170" t="s">
        <v>2898</v>
      </c>
      <c r="E226" s="171" t="s">
        <v>2899</v>
      </c>
      <c r="F226" s="172" t="s">
        <v>2330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440</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IFERROR(INDEX('Recommendations'!$G$2:$G$85, MATCH(H2,'Recommendations'!$A$2:$A$85,0))="Implemented", FALSE))</xm:f>
            <x14:dxf>
              <font>
                <color rgb="FF000000"/>
              </font>
              <fill>
                <patternFill>
                  <bgColor rgb="FF3C7D22"/>
                </patternFill>
              </fill>
            </x14:dxf>
          </x14:cfRule>
          <x14:cfRule type="expression" priority="2" id="{00000000-000E-0000-0700-000002000000}">
            <xm:f>AND(H2&lt;&gt;"", IFERROR(INDEX('Recommendations'!$G$2:$G$85, MATCH(H2,'Recommendations'!$A$2:$A$85,0))="Compensated", FALSE))</xm:f>
            <x14:dxf>
              <font>
                <color rgb="FF000000"/>
              </font>
              <fill>
                <patternFill>
                  <bgColor rgb="FFC6E0B4"/>
                </patternFill>
              </fill>
            </x14:dxf>
          </x14:cfRule>
          <x14:cfRule type="expression" priority="3" id="{00000000-000E-0000-0700-000003000000}">
            <xm:f>AND(H2&lt;&gt;"", IFERROR(INDEX('Recommendations'!$G$2:$G$85, MATCH(H2,'Recommendations'!$A$2:$A$85,0))="Testing", FALSE))</xm:f>
            <x14:dxf>
              <font>
                <color rgb="FF000000"/>
              </font>
              <fill>
                <patternFill>
                  <bgColor rgb="FFFFC000"/>
                </patternFill>
              </fill>
            </x14:dxf>
          </x14:cfRule>
          <x14:cfRule type="expression" priority="4" id="{00000000-000E-0000-0700-000004000000}">
            <xm:f>AND(H2&lt;&gt;"", IFERROR(INDEX('Recommendations'!$G$2:$G$85, MATCH(H2,'Recommendations'!$A$2:$A$85,0))="Failed", FALSE))</xm:f>
            <x14:dxf>
              <font>
                <color rgb="FF000000"/>
              </font>
              <fill>
                <patternFill>
                  <bgColor rgb="FFD82891"/>
                </patternFill>
              </fill>
            </x14:dxf>
          </x14:cfRule>
          <x14:cfRule type="expression" priority="5" id="{00000000-000E-0000-0700-000005000000}">
            <xm:f>AND(H2&lt;&gt;"", IFERROR(INDEX('Recommendations'!$G$2:$G$85, MATCH(H2,'Recommendations'!$A$2:$A$85,0))="Risk Accepted", FALSE))</xm:f>
            <x14:dxf>
              <font>
                <color rgb="FF000000"/>
              </font>
              <fill>
                <patternFill>
                  <bgColor rgb="FFD9D9D9"/>
                </patternFill>
              </fill>
            </x14:dxf>
          </x14:cfRule>
          <x14:cfRule type="expression" priority="6" id="{00000000-000E-0000-0700-000006000000}">
            <xm:f>AND(H2&lt;&gt;"", IFERROR(INDEX('Recommendations'!$G$2:$G$85, MATCH(H2,'Recommendations'!$A$2:$A$85,0))="N/A",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2317</v>
      </c>
      <c r="B1" s="207" t="s">
        <v>2900</v>
      </c>
      <c r="C1" s="207" t="s">
        <v>2901</v>
      </c>
      <c r="D1" s="207" t="s">
        <v>2902</v>
      </c>
      <c r="E1" s="207" t="s">
        <v>1626</v>
      </c>
      <c r="F1" s="207" t="s">
        <v>685</v>
      </c>
      <c r="G1" s="207" t="s">
        <v>686</v>
      </c>
      <c r="H1" s="207" t="s">
        <v>687</v>
      </c>
      <c r="I1" s="207" t="s">
        <v>688</v>
      </c>
      <c r="J1" s="207" t="s">
        <v>689</v>
      </c>
      <c r="K1" s="207" t="s">
        <v>690</v>
      </c>
      <c r="L1" s="207" t="s">
        <v>691</v>
      </c>
      <c r="M1" s="207" t="s">
        <v>692</v>
      </c>
      <c r="N1" s="207" t="s">
        <v>693</v>
      </c>
      <c r="O1" s="207" t="s">
        <v>694</v>
      </c>
      <c r="P1" s="207" t="s">
        <v>695</v>
      </c>
      <c r="Q1" s="207" t="s">
        <v>696</v>
      </c>
      <c r="R1" s="207" t="s">
        <v>697</v>
      </c>
      <c r="S1" s="207" t="s">
        <v>698</v>
      </c>
      <c r="T1" s="207" t="s">
        <v>699</v>
      </c>
      <c r="U1" s="207" t="s">
        <v>700</v>
      </c>
      <c r="V1" s="207" t="s">
        <v>701</v>
      </c>
      <c r="W1" s="207" t="s">
        <v>702</v>
      </c>
      <c r="X1" s="207" t="s">
        <v>703</v>
      </c>
      <c r="Y1" s="207" t="s">
        <v>704</v>
      </c>
      <c r="Z1" s="207" t="s">
        <v>705</v>
      </c>
      <c r="AA1" s="207" t="s">
        <v>706</v>
      </c>
      <c r="AB1" s="207" t="s">
        <v>707</v>
      </c>
      <c r="AC1" s="207" t="s">
        <v>708</v>
      </c>
      <c r="AD1" s="207" t="s">
        <v>709</v>
      </c>
      <c r="AE1" s="207" t="s">
        <v>710</v>
      </c>
      <c r="AF1" s="207" t="s">
        <v>711</v>
      </c>
      <c r="AG1" s="207" t="s">
        <v>712</v>
      </c>
      <c r="AH1" s="207" t="s">
        <v>713</v>
      </c>
      <c r="AI1" s="207" t="s">
        <v>714</v>
      </c>
      <c r="AJ1" s="207" t="s">
        <v>715</v>
      </c>
      <c r="AK1" s="207" t="s">
        <v>716</v>
      </c>
      <c r="AL1" s="207" t="s">
        <v>717</v>
      </c>
      <c r="AM1" s="207" t="s">
        <v>718</v>
      </c>
      <c r="AN1" s="207" t="s">
        <v>719</v>
      </c>
      <c r="AO1" s="207" t="s">
        <v>720</v>
      </c>
      <c r="AP1" s="207" t="s">
        <v>721</v>
      </c>
      <c r="AQ1" s="207" t="s">
        <v>722</v>
      </c>
      <c r="AR1" s="207" t="s">
        <v>723</v>
      </c>
      <c r="AS1" s="207" t="s">
        <v>724</v>
      </c>
      <c r="AT1" s="208" t="s">
        <v>725</v>
      </c>
    </row>
    <row r="2" spans="1:46" ht="60" customHeight="1" outlineLevel="1" x14ac:dyDescent="0.35">
      <c r="A2" s="200" t="s">
        <v>527</v>
      </c>
      <c r="B2" s="186" t="s">
        <v>2903</v>
      </c>
      <c r="C2" s="186"/>
      <c r="D2" s="189" t="s">
        <v>2904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527</v>
      </c>
      <c r="B3" s="187" t="s">
        <v>2903</v>
      </c>
      <c r="C3" s="188" t="s">
        <v>2905</v>
      </c>
      <c r="D3" s="190" t="s">
        <v>2906</v>
      </c>
      <c r="E3" s="190" t="s">
        <v>2907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527</v>
      </c>
      <c r="B4" s="187" t="s">
        <v>2903</v>
      </c>
      <c r="C4" s="188" t="s">
        <v>2908</v>
      </c>
      <c r="D4" s="190" t="s">
        <v>2909</v>
      </c>
      <c r="E4" s="190" t="s">
        <v>2910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527</v>
      </c>
      <c r="B5" s="187" t="s">
        <v>2903</v>
      </c>
      <c r="C5" s="188" t="s">
        <v>2911</v>
      </c>
      <c r="D5" s="190" t="s">
        <v>2912</v>
      </c>
      <c r="E5" s="190" t="s">
        <v>2913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527</v>
      </c>
      <c r="B6" s="187" t="s">
        <v>2903</v>
      </c>
      <c r="C6" s="188" t="s">
        <v>2914</v>
      </c>
      <c r="D6" s="190" t="s">
        <v>2915</v>
      </c>
      <c r="E6" s="190" t="s">
        <v>2916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527</v>
      </c>
      <c r="B7" s="187" t="s">
        <v>2903</v>
      </c>
      <c r="C7" s="188" t="s">
        <v>2917</v>
      </c>
      <c r="D7" s="190" t="s">
        <v>2918</v>
      </c>
      <c r="E7" s="190" t="s">
        <v>2919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527</v>
      </c>
      <c r="B8" s="187" t="s">
        <v>2903</v>
      </c>
      <c r="C8" s="188" t="s">
        <v>2920</v>
      </c>
      <c r="D8" s="190" t="s">
        <v>2921</v>
      </c>
      <c r="E8" s="190" t="s">
        <v>2922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527</v>
      </c>
      <c r="B9" s="187" t="s">
        <v>2903</v>
      </c>
      <c r="C9" s="188" t="s">
        <v>2923</v>
      </c>
      <c r="D9" s="190" t="s">
        <v>2924</v>
      </c>
      <c r="E9" s="190" t="s">
        <v>2925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527</v>
      </c>
      <c r="B10" s="187" t="s">
        <v>2903</v>
      </c>
      <c r="C10" s="188" t="s">
        <v>2926</v>
      </c>
      <c r="D10" s="190" t="s">
        <v>2927</v>
      </c>
      <c r="E10" s="190" t="s">
        <v>2928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527</v>
      </c>
      <c r="B11" s="187" t="s">
        <v>2903</v>
      </c>
      <c r="C11" s="188" t="s">
        <v>2929</v>
      </c>
      <c r="D11" s="190" t="s">
        <v>2930</v>
      </c>
      <c r="E11" s="190" t="s">
        <v>2931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527</v>
      </c>
      <c r="B12" s="187" t="s">
        <v>2903</v>
      </c>
      <c r="C12" s="188" t="s">
        <v>2932</v>
      </c>
      <c r="D12" s="190" t="s">
        <v>2933</v>
      </c>
      <c r="E12" s="190" t="s">
        <v>2934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527</v>
      </c>
      <c r="B13" s="187" t="s">
        <v>2903</v>
      </c>
      <c r="C13" s="188" t="s">
        <v>2935</v>
      </c>
      <c r="D13" s="190" t="s">
        <v>2936</v>
      </c>
      <c r="E13" s="190" t="s">
        <v>2937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527</v>
      </c>
      <c r="B14" s="187" t="s">
        <v>2903</v>
      </c>
      <c r="C14" s="188" t="s">
        <v>2938</v>
      </c>
      <c r="D14" s="190" t="s">
        <v>2939</v>
      </c>
      <c r="E14" s="190" t="s">
        <v>2940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527</v>
      </c>
      <c r="B15" s="187" t="s">
        <v>2903</v>
      </c>
      <c r="C15" s="188" t="s">
        <v>2941</v>
      </c>
      <c r="D15" s="190" t="s">
        <v>2942</v>
      </c>
      <c r="E15" s="190" t="s">
        <v>2943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527</v>
      </c>
      <c r="B16" s="187" t="s">
        <v>2903</v>
      </c>
      <c r="C16" s="188" t="s">
        <v>2944</v>
      </c>
      <c r="D16" s="190" t="s">
        <v>2945</v>
      </c>
      <c r="E16" s="190" t="s">
        <v>2946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527</v>
      </c>
      <c r="B17" s="187" t="s">
        <v>2903</v>
      </c>
      <c r="C17" s="188" t="s">
        <v>2947</v>
      </c>
      <c r="D17" s="190" t="s">
        <v>2948</v>
      </c>
      <c r="E17" s="190" t="s">
        <v>2949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527</v>
      </c>
      <c r="B18" s="187" t="s">
        <v>2903</v>
      </c>
      <c r="C18" s="188" t="s">
        <v>2950</v>
      </c>
      <c r="D18" s="190" t="s">
        <v>2951</v>
      </c>
      <c r="E18" s="190" t="s">
        <v>2952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527</v>
      </c>
      <c r="B19" s="186" t="s">
        <v>2953</v>
      </c>
      <c r="C19" s="186"/>
      <c r="D19" s="189" t="s">
        <v>2954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527</v>
      </c>
      <c r="B20" s="187" t="s">
        <v>2953</v>
      </c>
      <c r="C20" s="188" t="s">
        <v>2955</v>
      </c>
      <c r="D20" s="190" t="s">
        <v>2956</v>
      </c>
      <c r="E20" s="190" t="s">
        <v>2957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527</v>
      </c>
      <c r="B21" s="187" t="s">
        <v>2953</v>
      </c>
      <c r="C21" s="188" t="s">
        <v>2958</v>
      </c>
      <c r="D21" s="190" t="s">
        <v>2959</v>
      </c>
      <c r="E21" s="190" t="s">
        <v>2960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527</v>
      </c>
      <c r="B22" s="187" t="s">
        <v>2953</v>
      </c>
      <c r="C22" s="188" t="s">
        <v>2961</v>
      </c>
      <c r="D22" s="190" t="s">
        <v>2962</v>
      </c>
      <c r="E22" s="190" t="s">
        <v>2963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527</v>
      </c>
      <c r="B23" s="187" t="s">
        <v>2953</v>
      </c>
      <c r="C23" s="188" t="s">
        <v>2964</v>
      </c>
      <c r="D23" s="190" t="s">
        <v>2965</v>
      </c>
      <c r="E23" s="190" t="s">
        <v>2966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527</v>
      </c>
      <c r="B24" s="187" t="s">
        <v>2953</v>
      </c>
      <c r="C24" s="188" t="s">
        <v>2967</v>
      </c>
      <c r="D24" s="190" t="s">
        <v>2968</v>
      </c>
      <c r="E24" s="190" t="s">
        <v>2969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527</v>
      </c>
      <c r="B25" s="187" t="s">
        <v>2953</v>
      </c>
      <c r="C25" s="188" t="s">
        <v>2970</v>
      </c>
      <c r="D25" s="190" t="s">
        <v>2971</v>
      </c>
      <c r="E25" s="190" t="s">
        <v>2972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527</v>
      </c>
      <c r="B26" s="187" t="s">
        <v>2953</v>
      </c>
      <c r="C26" s="188" t="s">
        <v>2973</v>
      </c>
      <c r="D26" s="190" t="s">
        <v>2974</v>
      </c>
      <c r="E26" s="190" t="s">
        <v>2975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527</v>
      </c>
      <c r="B27" s="187" t="s">
        <v>2953</v>
      </c>
      <c r="C27" s="188" t="s">
        <v>2976</v>
      </c>
      <c r="D27" s="190" t="s">
        <v>2977</v>
      </c>
      <c r="E27" s="190" t="s">
        <v>2978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527</v>
      </c>
      <c r="B28" s="187" t="s">
        <v>2953</v>
      </c>
      <c r="C28" s="188" t="s">
        <v>2979</v>
      </c>
      <c r="D28" s="190" t="s">
        <v>2980</v>
      </c>
      <c r="E28" s="190" t="s">
        <v>2981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527</v>
      </c>
      <c r="B29" s="187" t="s">
        <v>2953</v>
      </c>
      <c r="C29" s="188" t="s">
        <v>2982</v>
      </c>
      <c r="D29" s="190" t="s">
        <v>2983</v>
      </c>
      <c r="E29" s="190" t="s">
        <v>2984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527</v>
      </c>
      <c r="B30" s="187" t="s">
        <v>2953</v>
      </c>
      <c r="C30" s="188" t="s">
        <v>2985</v>
      </c>
      <c r="D30" s="190" t="s">
        <v>2986</v>
      </c>
      <c r="E30" s="190" t="s">
        <v>2987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527</v>
      </c>
      <c r="B31" s="187" t="s">
        <v>2953</v>
      </c>
      <c r="C31" s="188" t="s">
        <v>2988</v>
      </c>
      <c r="D31" s="190" t="s">
        <v>2989</v>
      </c>
      <c r="E31" s="190" t="s">
        <v>2990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2991</v>
      </c>
      <c r="B32" s="186"/>
      <c r="C32" s="186"/>
      <c r="D32" s="189" t="s">
        <v>2992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2991</v>
      </c>
      <c r="B33" s="187"/>
      <c r="C33" s="188" t="s">
        <v>2993</v>
      </c>
      <c r="D33" s="190" t="s">
        <v>2994</v>
      </c>
      <c r="E33" s="190" t="s">
        <v>2995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2991</v>
      </c>
      <c r="B34" s="187"/>
      <c r="C34" s="188" t="s">
        <v>2996</v>
      </c>
      <c r="D34" s="190" t="s">
        <v>2997</v>
      </c>
      <c r="E34" s="190" t="s">
        <v>2998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2991</v>
      </c>
      <c r="B35" s="187"/>
      <c r="C35" s="188" t="s">
        <v>2999</v>
      </c>
      <c r="D35" s="190" t="s">
        <v>3000</v>
      </c>
      <c r="E35" s="190" t="s">
        <v>3001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2991</v>
      </c>
      <c r="B36" s="186" t="s">
        <v>3002</v>
      </c>
      <c r="C36" s="186"/>
      <c r="D36" s="189" t="s">
        <v>3003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2991</v>
      </c>
      <c r="B37" s="187" t="s">
        <v>3002</v>
      </c>
      <c r="C37" s="188" t="s">
        <v>3004</v>
      </c>
      <c r="D37" s="190" t="s">
        <v>3005</v>
      </c>
      <c r="E37" s="190" t="s">
        <v>3006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2991</v>
      </c>
      <c r="B38" s="187" t="s">
        <v>3002</v>
      </c>
      <c r="C38" s="188" t="s">
        <v>3007</v>
      </c>
      <c r="D38" s="190" t="s">
        <v>3008</v>
      </c>
      <c r="E38" s="190" t="s">
        <v>3009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2991</v>
      </c>
      <c r="B39" s="187" t="s">
        <v>3002</v>
      </c>
      <c r="C39" s="188" t="s">
        <v>3010</v>
      </c>
      <c r="D39" s="190" t="s">
        <v>3011</v>
      </c>
      <c r="E39" s="190" t="s">
        <v>3012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2991</v>
      </c>
      <c r="B40" s="187" t="s">
        <v>3002</v>
      </c>
      <c r="C40" s="188" t="s">
        <v>3013</v>
      </c>
      <c r="D40" s="190" t="s">
        <v>3014</v>
      </c>
      <c r="E40" s="190" t="s">
        <v>3015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2991</v>
      </c>
      <c r="B41" s="187" t="s">
        <v>3002</v>
      </c>
      <c r="C41" s="188" t="s">
        <v>3016</v>
      </c>
      <c r="D41" s="190" t="s">
        <v>3017</v>
      </c>
      <c r="E41" s="190" t="s">
        <v>3018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2991</v>
      </c>
      <c r="B42" s="187" t="s">
        <v>3002</v>
      </c>
      <c r="C42" s="188" t="s">
        <v>3019</v>
      </c>
      <c r="D42" s="190" t="s">
        <v>3020</v>
      </c>
      <c r="E42" s="190" t="s">
        <v>3021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2991</v>
      </c>
      <c r="B43" s="187" t="s">
        <v>3002</v>
      </c>
      <c r="C43" s="188" t="s">
        <v>3022</v>
      </c>
      <c r="D43" s="190" t="s">
        <v>3023</v>
      </c>
      <c r="E43" s="190" t="s">
        <v>3024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2991</v>
      </c>
      <c r="B44" s="187" t="s">
        <v>3002</v>
      </c>
      <c r="C44" s="188" t="s">
        <v>3025</v>
      </c>
      <c r="D44" s="190" t="s">
        <v>3026</v>
      </c>
      <c r="E44" s="190" t="s">
        <v>3027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2991</v>
      </c>
      <c r="B45" s="187" t="s">
        <v>3002</v>
      </c>
      <c r="C45" s="188" t="s">
        <v>3028</v>
      </c>
      <c r="D45" s="190" t="s">
        <v>3029</v>
      </c>
      <c r="E45" s="190" t="s">
        <v>3030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2991</v>
      </c>
      <c r="B46" s="187" t="s">
        <v>3002</v>
      </c>
      <c r="C46" s="188" t="s">
        <v>3031</v>
      </c>
      <c r="D46" s="190" t="s">
        <v>3032</v>
      </c>
      <c r="E46" s="190" t="s">
        <v>3033</v>
      </c>
      <c r="F46" s="192">
        <f>IF(COUNTIF(G46:AT46,"&lt;&gt;")=0,"",SUMPRODUCT(((Recommendations[ImplStatus]="Implemented")+(Recommendations[ImplStatus]="Compensated"))*ISNUMBER(MATCH(Recommendations[Id],G46:AT46,0)))/COUNTIF(G46:AT46,"&lt;&gt;"))</f>
        <v>0</v>
      </c>
      <c r="G46" s="194" t="s">
        <v>139</v>
      </c>
      <c r="H46" s="194" t="s">
        <v>190</v>
      </c>
      <c r="I46" s="194" t="s">
        <v>240</v>
      </c>
      <c r="J46" s="194" t="s">
        <v>245</v>
      </c>
      <c r="K46" s="194" t="s">
        <v>425</v>
      </c>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2991</v>
      </c>
      <c r="B47" s="187" t="s">
        <v>3002</v>
      </c>
      <c r="C47" s="188" t="s">
        <v>3034</v>
      </c>
      <c r="D47" s="190" t="s">
        <v>3035</v>
      </c>
      <c r="E47" s="190" t="s">
        <v>3036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2991</v>
      </c>
      <c r="B48" s="187" t="s">
        <v>3002</v>
      </c>
      <c r="C48" s="188" t="s">
        <v>3037</v>
      </c>
      <c r="D48" s="190" t="s">
        <v>3038</v>
      </c>
      <c r="E48" s="190" t="s">
        <v>3039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2991</v>
      </c>
      <c r="B49" s="187" t="s">
        <v>3002</v>
      </c>
      <c r="C49" s="188" t="s">
        <v>3040</v>
      </c>
      <c r="D49" s="190" t="s">
        <v>3041</v>
      </c>
      <c r="E49" s="190" t="s">
        <v>3042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2991</v>
      </c>
      <c r="B50" s="187" t="s">
        <v>3002</v>
      </c>
      <c r="C50" s="188" t="s">
        <v>3043</v>
      </c>
      <c r="D50" s="190" t="s">
        <v>3044</v>
      </c>
      <c r="E50" s="190" t="s">
        <v>3045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2991</v>
      </c>
      <c r="B51" s="186" t="s">
        <v>3046</v>
      </c>
      <c r="C51" s="186"/>
      <c r="D51" s="189" t="s">
        <v>3047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2991</v>
      </c>
      <c r="B52" s="187" t="s">
        <v>3046</v>
      </c>
      <c r="C52" s="188" t="s">
        <v>3048</v>
      </c>
      <c r="D52" s="190" t="s">
        <v>3049</v>
      </c>
      <c r="E52" s="190" t="s">
        <v>3050</v>
      </c>
      <c r="F52" s="192">
        <f>IF(COUNTIF(G52:AT52,"&lt;&gt;")=0,"",SUMPRODUCT(((Recommendations[ImplStatus]="Implemented")+(Recommendations[ImplStatus]="Compensated"))*ISNUMBER(MATCH(Recommendations[Id],G52:AT52,0)))/COUNTIF(G52:AT52,"&lt;&gt;"))</f>
        <v>0</v>
      </c>
      <c r="G52" s="194" t="s">
        <v>74</v>
      </c>
      <c r="H52" s="194" t="s">
        <v>79</v>
      </c>
      <c r="I52" s="194" t="s">
        <v>84</v>
      </c>
      <c r="J52" s="194" t="s">
        <v>89</v>
      </c>
      <c r="K52" s="194" t="s">
        <v>99</v>
      </c>
      <c r="L52" s="194" t="s">
        <v>104</v>
      </c>
      <c r="M52" s="194" t="s">
        <v>129</v>
      </c>
      <c r="N52" s="194" t="s">
        <v>435</v>
      </c>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2991</v>
      </c>
      <c r="B53" s="187" t="s">
        <v>3046</v>
      </c>
      <c r="C53" s="188" t="s">
        <v>3051</v>
      </c>
      <c r="D53" s="190" t="s">
        <v>3052</v>
      </c>
      <c r="E53" s="190" t="s">
        <v>3053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2991</v>
      </c>
      <c r="B54" s="187" t="s">
        <v>3046</v>
      </c>
      <c r="C54" s="188" t="s">
        <v>3054</v>
      </c>
      <c r="D54" s="190" t="s">
        <v>3055</v>
      </c>
      <c r="E54" s="190" t="s">
        <v>3056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2991</v>
      </c>
      <c r="B55" s="187" t="s">
        <v>3046</v>
      </c>
      <c r="C55" s="188" t="s">
        <v>3057</v>
      </c>
      <c r="D55" s="190" t="s">
        <v>3058</v>
      </c>
      <c r="E55" s="190" t="s">
        <v>3059</v>
      </c>
      <c r="F55" s="192">
        <f>IF(COUNTIF(G55:AT55,"&lt;&gt;")=0,"",SUMPRODUCT(((Recommendations[ImplStatus]="Implemented")+(Recommendations[ImplStatus]="Compensated"))*ISNUMBER(MATCH(Recommendations[Id],G55:AT55,0)))/COUNTIF(G55:AT55,"&lt;&gt;"))</f>
        <v>0</v>
      </c>
      <c r="G55" s="194" t="s">
        <v>360</v>
      </c>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2991</v>
      </c>
      <c r="B56" s="187" t="s">
        <v>3046</v>
      </c>
      <c r="C56" s="188" t="s">
        <v>3060</v>
      </c>
      <c r="D56" s="190" t="s">
        <v>3061</v>
      </c>
      <c r="E56" s="190" t="s">
        <v>3062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2991</v>
      </c>
      <c r="B57" s="187" t="s">
        <v>3046</v>
      </c>
      <c r="C57" s="188" t="s">
        <v>3063</v>
      </c>
      <c r="D57" s="190" t="s">
        <v>3064</v>
      </c>
      <c r="E57" s="190" t="s">
        <v>3065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2991</v>
      </c>
      <c r="B58" s="187" t="s">
        <v>3046</v>
      </c>
      <c r="C58" s="188" t="s">
        <v>3066</v>
      </c>
      <c r="D58" s="190" t="s">
        <v>3067</v>
      </c>
      <c r="E58" s="190" t="s">
        <v>3068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2991</v>
      </c>
      <c r="B59" s="187" t="s">
        <v>3046</v>
      </c>
      <c r="C59" s="188" t="s">
        <v>3069</v>
      </c>
      <c r="D59" s="190" t="s">
        <v>3070</v>
      </c>
      <c r="E59" s="190" t="s">
        <v>3071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2991</v>
      </c>
      <c r="B60" s="187" t="s">
        <v>3072</v>
      </c>
      <c r="C60" s="188" t="s">
        <v>3073</v>
      </c>
      <c r="D60" s="190" t="s">
        <v>3074</v>
      </c>
      <c r="E60" s="190" t="s">
        <v>3075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2991</v>
      </c>
      <c r="B61" s="187" t="s">
        <v>3072</v>
      </c>
      <c r="C61" s="188" t="s">
        <v>3076</v>
      </c>
      <c r="D61" s="190" t="s">
        <v>3077</v>
      </c>
      <c r="E61" s="190" t="s">
        <v>3078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2991</v>
      </c>
      <c r="B62" s="186" t="s">
        <v>3079</v>
      </c>
      <c r="C62" s="186"/>
      <c r="D62" s="189" t="s">
        <v>3080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2991</v>
      </c>
      <c r="B63" s="187" t="s">
        <v>3079</v>
      </c>
      <c r="C63" s="188" t="s">
        <v>3081</v>
      </c>
      <c r="D63" s="190" t="s">
        <v>3082</v>
      </c>
      <c r="E63" s="190" t="s">
        <v>3083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2991</v>
      </c>
      <c r="B64" s="187" t="s">
        <v>3079</v>
      </c>
      <c r="C64" s="188" t="s">
        <v>3084</v>
      </c>
      <c r="D64" s="190" t="s">
        <v>3085</v>
      </c>
      <c r="E64" s="190" t="s">
        <v>3086</v>
      </c>
      <c r="F64" s="192">
        <f>IF(COUNTIF(G64:AT64,"&lt;&gt;")=0,"",SUMPRODUCT(((Recommendations[ImplStatus]="Implemented")+(Recommendations[ImplStatus]="Compensated"))*ISNUMBER(MATCH(Recommendations[Id],G64:AT64,0)))/COUNTIF(G64:AT64,"&lt;&gt;"))</f>
        <v>0</v>
      </c>
      <c r="G64" s="194" t="s">
        <v>380</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2991</v>
      </c>
      <c r="B65" s="187" t="s">
        <v>3079</v>
      </c>
      <c r="C65" s="188" t="s">
        <v>3087</v>
      </c>
      <c r="D65" s="190" t="s">
        <v>3088</v>
      </c>
      <c r="E65" s="190" t="s">
        <v>3089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2991</v>
      </c>
      <c r="B66" s="187" t="s">
        <v>3079</v>
      </c>
      <c r="C66" s="188" t="s">
        <v>3090</v>
      </c>
      <c r="D66" s="190" t="s">
        <v>3091</v>
      </c>
      <c r="E66" s="190" t="s">
        <v>3092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2991</v>
      </c>
      <c r="B67" s="187" t="s">
        <v>3079</v>
      </c>
      <c r="C67" s="188" t="s">
        <v>3093</v>
      </c>
      <c r="D67" s="190" t="s">
        <v>3094</v>
      </c>
      <c r="E67" s="190" t="s">
        <v>3095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2991</v>
      </c>
      <c r="B68" s="187" t="s">
        <v>3079</v>
      </c>
      <c r="C68" s="188" t="s">
        <v>3096</v>
      </c>
      <c r="D68" s="190" t="s">
        <v>3097</v>
      </c>
      <c r="E68" s="190" t="s">
        <v>3098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2991</v>
      </c>
      <c r="B69" s="187" t="s">
        <v>3079</v>
      </c>
      <c r="C69" s="188" t="s">
        <v>3099</v>
      </c>
      <c r="D69" s="190" t="s">
        <v>3100</v>
      </c>
      <c r="E69" s="190" t="s">
        <v>3101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2991</v>
      </c>
      <c r="B70" s="187" t="s">
        <v>3079</v>
      </c>
      <c r="C70" s="188" t="s">
        <v>3102</v>
      </c>
      <c r="D70" s="190" t="s">
        <v>3103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2991</v>
      </c>
      <c r="B71" s="187" t="s">
        <v>3079</v>
      </c>
      <c r="C71" s="188" t="s">
        <v>3104</v>
      </c>
      <c r="D71" s="190" t="s">
        <v>3105</v>
      </c>
      <c r="E71" s="190" t="s">
        <v>3106</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2991</v>
      </c>
      <c r="B72" s="187" t="s">
        <v>3079</v>
      </c>
      <c r="C72" s="188" t="s">
        <v>3107</v>
      </c>
      <c r="D72" s="190" t="s">
        <v>3108</v>
      </c>
      <c r="E72" s="190" t="s">
        <v>3109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2991</v>
      </c>
      <c r="B73" s="187" t="s">
        <v>3079</v>
      </c>
      <c r="C73" s="188" t="s">
        <v>3110</v>
      </c>
      <c r="D73" s="190" t="s">
        <v>3111</v>
      </c>
      <c r="E73" s="190" t="s">
        <v>3112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2991</v>
      </c>
      <c r="B74" s="187" t="s">
        <v>3079</v>
      </c>
      <c r="C74" s="188" t="s">
        <v>3113</v>
      </c>
      <c r="D74" s="190" t="s">
        <v>3114</v>
      </c>
      <c r="E74" s="190" t="s">
        <v>3115</v>
      </c>
      <c r="F74" s="192">
        <f>IF(COUNTIF(G74:AT74,"&lt;&gt;")=0,"",SUMPRODUCT(((Recommendations[ImplStatus]="Implemented")+(Recommendations[ImplStatus]="Compensated"))*ISNUMBER(MATCH(Recommendations[Id],G74:AT74,0)))/COUNTIF(G74:AT74,"&lt;&gt;"))</f>
        <v>0</v>
      </c>
      <c r="G74" s="194" t="s">
        <v>370</v>
      </c>
      <c r="H74" s="194" t="s">
        <v>380</v>
      </c>
      <c r="I74" s="194" t="s">
        <v>420</v>
      </c>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2991</v>
      </c>
      <c r="B75" s="187" t="s">
        <v>3079</v>
      </c>
      <c r="C75" s="188" t="s">
        <v>3116</v>
      </c>
      <c r="D75" s="190" t="s">
        <v>3117</v>
      </c>
      <c r="E75" s="190" t="s">
        <v>3118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2991</v>
      </c>
      <c r="B76" s="187" t="s">
        <v>3079</v>
      </c>
      <c r="C76" s="188" t="s">
        <v>3119</v>
      </c>
      <c r="D76" s="190" t="s">
        <v>3120</v>
      </c>
      <c r="E76" s="190" t="s">
        <v>3121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2991</v>
      </c>
      <c r="B77" s="187" t="s">
        <v>3079</v>
      </c>
      <c r="C77" s="188" t="s">
        <v>3122</v>
      </c>
      <c r="D77" s="190" t="s">
        <v>3123</v>
      </c>
      <c r="E77" s="190" t="s">
        <v>3124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2991</v>
      </c>
      <c r="B78" s="187" t="s">
        <v>3079</v>
      </c>
      <c r="C78" s="188" t="s">
        <v>3125</v>
      </c>
      <c r="D78" s="190" t="s">
        <v>3126</v>
      </c>
      <c r="E78" s="190" t="s">
        <v>3127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2991</v>
      </c>
      <c r="B79" s="186" t="s">
        <v>3079</v>
      </c>
      <c r="C79" s="186"/>
      <c r="D79" s="189" t="s">
        <v>3128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3129</v>
      </c>
      <c r="B80" s="187"/>
      <c r="C80" s="188" t="s">
        <v>3130</v>
      </c>
      <c r="D80" s="190" t="s">
        <v>3131</v>
      </c>
      <c r="E80" s="190" t="s">
        <v>3132</v>
      </c>
      <c r="F80" s="192">
        <f>IF(COUNTIF(G80:AT80,"&lt;&gt;")=0,"",SUMPRODUCT(((Recommendations[ImplStatus]="Implemented")+(Recommendations[ImplStatus]="Compensated"))*ISNUMBER(MATCH(Recommendations[Id],G80:AT80,0)))/COUNTIF(G80:AT80,"&lt;&gt;"))</f>
        <v>0</v>
      </c>
      <c r="G80" s="194" t="s">
        <v>29</v>
      </c>
      <c r="H80" s="194" t="s">
        <v>34</v>
      </c>
      <c r="I80" s="194" t="s">
        <v>144</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3129</v>
      </c>
      <c r="B81" s="187"/>
      <c r="C81" s="188" t="s">
        <v>3133</v>
      </c>
      <c r="D81" s="190" t="s">
        <v>3134</v>
      </c>
      <c r="E81" s="190" t="s">
        <v>3135</v>
      </c>
      <c r="F81" s="192">
        <f>IF(COUNTIF(G81:AT81,"&lt;&gt;")=0,"",SUMPRODUCT(((Recommendations[ImplStatus]="Implemented")+(Recommendations[ImplStatus]="Compensated"))*ISNUMBER(MATCH(Recommendations[Id],G81:AT81,0)))/COUNTIF(G81:AT81,"&lt;&gt;"))</f>
        <v>0</v>
      </c>
      <c r="G81" s="194" t="s">
        <v>29</v>
      </c>
      <c r="H81" s="194" t="s">
        <v>34</v>
      </c>
      <c r="I81" s="194" t="s">
        <v>144</v>
      </c>
      <c r="J81" s="194" t="s">
        <v>390</v>
      </c>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3129</v>
      </c>
      <c r="B82" s="187"/>
      <c r="C82" s="188" t="s">
        <v>3136</v>
      </c>
      <c r="D82" s="190" t="s">
        <v>3137</v>
      </c>
      <c r="E82" s="190" t="s">
        <v>3138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3129</v>
      </c>
      <c r="B83" s="187"/>
      <c r="C83" s="188" t="s">
        <v>3139</v>
      </c>
      <c r="D83" s="190" t="s">
        <v>3140</v>
      </c>
      <c r="E83" s="190" t="s">
        <v>3141</v>
      </c>
      <c r="F83" s="192">
        <f>IF(COUNTIF(G83:AT83,"&lt;&gt;")=0,"",SUMPRODUCT(((Recommendations[ImplStatus]="Implemented")+(Recommendations[ImplStatus]="Compensated"))*ISNUMBER(MATCH(Recommendations[Id],G83:AT83,0)))/COUNTIF(G83:AT83,"&lt;&gt;"))</f>
        <v>0</v>
      </c>
      <c r="G83" s="194" t="s">
        <v>13</v>
      </c>
      <c r="H83" s="194" t="s">
        <v>235</v>
      </c>
      <c r="I83" s="194" t="s">
        <v>385</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3129</v>
      </c>
      <c r="B84" s="186"/>
      <c r="C84" s="186"/>
      <c r="D84" s="189" t="s">
        <v>3142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3143</v>
      </c>
      <c r="B85" s="187"/>
      <c r="C85" s="188" t="s">
        <v>3144</v>
      </c>
      <c r="D85" s="190" t="s">
        <v>3145</v>
      </c>
      <c r="E85" s="190" t="s">
        <v>3146</v>
      </c>
      <c r="F85" s="192">
        <f>IF(COUNTIF(G85:AT85,"&lt;&gt;")=0,"",SUMPRODUCT(((Recommendations[ImplStatus]="Implemented")+(Recommendations[ImplStatus]="Compensated"))*ISNUMBER(MATCH(Recommendations[Id],G85:AT85,0)))/COUNTIF(G85:AT85,"&lt;&gt;"))</f>
        <v>0</v>
      </c>
      <c r="G85" s="194" t="s">
        <v>385</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3143</v>
      </c>
      <c r="B86" s="187"/>
      <c r="C86" s="188" t="s">
        <v>3147</v>
      </c>
      <c r="D86" s="190" t="s">
        <v>3148</v>
      </c>
      <c r="E86" s="190" t="s">
        <v>3149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3143</v>
      </c>
      <c r="B87" s="187"/>
      <c r="C87" s="188" t="s">
        <v>3150</v>
      </c>
      <c r="D87" s="190" t="s">
        <v>3151</v>
      </c>
      <c r="E87" s="190" t="s">
        <v>3152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3143</v>
      </c>
      <c r="B88" s="187"/>
      <c r="C88" s="188" t="s">
        <v>3153</v>
      </c>
      <c r="D88" s="190" t="s">
        <v>3154</v>
      </c>
      <c r="E88" s="190" t="s">
        <v>3155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3143</v>
      </c>
      <c r="B89" s="187"/>
      <c r="C89" s="188" t="s">
        <v>3156</v>
      </c>
      <c r="D89" s="190" t="s">
        <v>3157</v>
      </c>
      <c r="E89" s="190" t="s">
        <v>3158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3143</v>
      </c>
      <c r="B90" s="186" t="s">
        <v>3159</v>
      </c>
      <c r="C90" s="186"/>
      <c r="D90" s="189" t="s">
        <v>3160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3143</v>
      </c>
      <c r="B91" s="187" t="s">
        <v>3159</v>
      </c>
      <c r="C91" s="188" t="s">
        <v>3161</v>
      </c>
      <c r="D91" s="190" t="s">
        <v>3162</v>
      </c>
      <c r="E91" s="190" t="s">
        <v>3163</v>
      </c>
      <c r="F91" s="192">
        <f>IF(COUNTIF(G91:AT91,"&lt;&gt;")=0,"",SUMPRODUCT(((Recommendations[ImplStatus]="Implemented")+(Recommendations[ImplStatus]="Compensated"))*ISNUMBER(MATCH(Recommendations[Id],G91:AT91,0)))/COUNTIF(G91:AT91,"&lt;&gt;"))</f>
        <v>0</v>
      </c>
      <c r="G91" s="194" t="s">
        <v>155</v>
      </c>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3143</v>
      </c>
      <c r="B92" s="187" t="s">
        <v>3159</v>
      </c>
      <c r="C92" s="188" t="s">
        <v>3164</v>
      </c>
      <c r="D92" s="190" t="s">
        <v>3165</v>
      </c>
      <c r="E92" s="190" t="s">
        <v>3166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3159</v>
      </c>
      <c r="C93" s="188" t="s">
        <v>3167</v>
      </c>
      <c r="D93" s="190" t="s">
        <v>3168</v>
      </c>
      <c r="E93" s="190" t="s">
        <v>3169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3159</v>
      </c>
      <c r="C94" s="188" t="s">
        <v>3170</v>
      </c>
      <c r="D94" s="190" t="s">
        <v>3171</v>
      </c>
      <c r="E94" s="190" t="s">
        <v>3172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3159</v>
      </c>
      <c r="C95" s="188" t="s">
        <v>3173</v>
      </c>
      <c r="D95" s="190" t="s">
        <v>3174</v>
      </c>
      <c r="E95" s="190" t="s">
        <v>3175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3159</v>
      </c>
      <c r="C96" s="188" t="s">
        <v>3176</v>
      </c>
      <c r="D96" s="190" t="s">
        <v>3177</v>
      </c>
      <c r="E96" s="190" t="s">
        <v>3178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3159</v>
      </c>
      <c r="C97" s="188" t="s">
        <v>3179</v>
      </c>
      <c r="D97" s="190" t="s">
        <v>3180</v>
      </c>
      <c r="E97" s="190" t="s">
        <v>3181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3159</v>
      </c>
      <c r="C98" s="188" t="s">
        <v>3182</v>
      </c>
      <c r="D98" s="190" t="s">
        <v>3183</v>
      </c>
      <c r="E98" s="190" t="s">
        <v>3184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3185</v>
      </c>
      <c r="C99" s="186"/>
      <c r="D99" s="189" t="s">
        <v>3186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3185</v>
      </c>
      <c r="C100" s="188" t="s">
        <v>3187</v>
      </c>
      <c r="D100" s="190" t="s">
        <v>3188</v>
      </c>
      <c r="E100" s="190" t="s">
        <v>3189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3185</v>
      </c>
      <c r="C101" s="188" t="s">
        <v>3190</v>
      </c>
      <c r="D101" s="190" t="s">
        <v>3191</v>
      </c>
      <c r="E101" s="190" t="s">
        <v>3192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3185</v>
      </c>
      <c r="C102" s="188" t="s">
        <v>3193</v>
      </c>
      <c r="D102" s="190" t="s">
        <v>3194</v>
      </c>
      <c r="E102" s="190" t="s">
        <v>3195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3185</v>
      </c>
      <c r="C103" s="188" t="s">
        <v>3196</v>
      </c>
      <c r="D103" s="190" t="s">
        <v>3197</v>
      </c>
      <c r="E103" s="190" t="s">
        <v>3198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3185</v>
      </c>
      <c r="C104" s="196" t="s">
        <v>3199</v>
      </c>
      <c r="D104" s="197" t="s">
        <v>3200</v>
      </c>
      <c r="E104" s="197" t="s">
        <v>3201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440</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IFERROR(INDEX('Recommendations'!$G$2:$G$85, MATCH(G2,'Recommendations'!$A$2:$A$85,0))="Implemented", FALSE))</xm:f>
            <x14:dxf>
              <font>
                <color rgb="FF000000"/>
              </font>
              <fill>
                <patternFill>
                  <bgColor rgb="FF3C7D22"/>
                </patternFill>
              </fill>
            </x14:dxf>
          </x14:cfRule>
          <x14:cfRule type="expression" priority="2" id="{00000000-000E-0000-0800-000002000000}">
            <xm:f>AND(G2&lt;&gt;"", IFERROR(INDEX('Recommendations'!$G$2:$G$85, MATCH(G2,'Recommendations'!$A$2:$A$85,0))="Compensated", FALSE))</xm:f>
            <x14:dxf>
              <font>
                <color rgb="FF000000"/>
              </font>
              <fill>
                <patternFill>
                  <bgColor rgb="FFC6E0B4"/>
                </patternFill>
              </fill>
            </x14:dxf>
          </x14:cfRule>
          <x14:cfRule type="expression" priority="3" id="{00000000-000E-0000-0800-000003000000}">
            <xm:f>AND(G2&lt;&gt;"", IFERROR(INDEX('Recommendations'!$G$2:$G$85, MATCH(G2,'Recommendations'!$A$2:$A$85,0))="Testing", FALSE))</xm:f>
            <x14:dxf>
              <font>
                <color rgb="FF000000"/>
              </font>
              <fill>
                <patternFill>
                  <bgColor rgb="FFFFC000"/>
                </patternFill>
              </fill>
            </x14:dxf>
          </x14:cfRule>
          <x14:cfRule type="expression" priority="4" id="{00000000-000E-0000-0800-000004000000}">
            <xm:f>AND(G2&lt;&gt;"", IFERROR(INDEX('Recommendations'!$G$2:$G$85, MATCH(G2,'Recommendations'!$A$2:$A$85,0))="Failed", FALSE))</xm:f>
            <x14:dxf>
              <font>
                <color rgb="FF000000"/>
              </font>
              <fill>
                <patternFill>
                  <bgColor rgb="FFD82891"/>
                </patternFill>
              </fill>
            </x14:dxf>
          </x14:cfRule>
          <x14:cfRule type="expression" priority="5" id="{00000000-000E-0000-0800-000005000000}">
            <xm:f>AND(G2&lt;&gt;"", IFERROR(INDEX('Recommendations'!$G$2:$G$85, MATCH(G2,'Recommendations'!$A$2:$A$85,0))="Risk Accepted", FALSE))</xm:f>
            <x14:dxf>
              <font>
                <color rgb="FF000000"/>
              </font>
              <fill>
                <patternFill>
                  <bgColor rgb="FFD9D9D9"/>
                </patternFill>
              </fill>
            </x14:dxf>
          </x14:cfRule>
          <x14:cfRule type="expression" priority="6" id="{00000000-000E-0000-0800-000006000000}">
            <xm:f>AND(G2&lt;&gt;"", IFERROR(INDEX('Recommendations'!$G$2:$G$85, MATCH(G2,'Recommendations'!$A$2:$A$85,0))="N/A",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Adobe ColdFusion Security Technical Implementation Guide - SHGIR</dc:title>
  <dc:subject>Generated on: 2026-06-08 12:19:46</dc:subject>
  <dc:creator>Anicet Fopa Tchoffo</dc:creator>
  <cp:keywords>Baseline;Hardening;DISA;STIG</cp:keywords>
  <dc:description>Baseline Developed By: Adobe and Defense Information Systems Agency (DISA) for the US DoD</dc:description>
  <cp:lastModifiedBy>Anicet Fopa Tchoffo</cp:lastModifiedBy>
  <dcterms:modified xsi:type="dcterms:W3CDTF">2026-06-08T11:19:55Z</dcterms:modified>
  <cp:category>DISA-STIG</cp:category>
  <cp:contentStatus>Draft</cp:contentStatus>
</cp:coreProperties>
</file>