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E861F247F89942EE4813FC216B58EC3ABD297CC" xr6:coauthVersionLast="47" xr6:coauthVersionMax="47" xr10:uidLastSave="{B58CD47B-CEB2-4337-B324-38D83145CDB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G111" i="3"/>
  <c r="F111" i="3"/>
  <c r="E111"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F90" i="3" s="1"/>
  <c r="D90" i="3"/>
  <c r="C90" i="3"/>
  <c r="E73" i="3"/>
  <c r="D73" i="3"/>
  <c r="C73" i="3"/>
  <c r="F73" i="3" s="1"/>
  <c r="F72" i="3"/>
  <c r="E80" i="3" s="1"/>
  <c r="E72" i="3"/>
  <c r="D72" i="3"/>
  <c r="C72" i="3"/>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43" i="3" l="1"/>
  <c r="D43" i="3"/>
  <c r="C43" i="3"/>
  <c r="E81" i="3"/>
  <c r="D81" i="3"/>
  <c r="C81" i="3"/>
  <c r="D60" i="3"/>
  <c r="C60" i="3"/>
  <c r="E60" i="3"/>
  <c r="E58" i="3"/>
  <c r="D58" i="3"/>
  <c r="C58" i="3"/>
  <c r="E38" i="3"/>
  <c r="D38" i="3"/>
  <c r="C38" i="3"/>
  <c r="E97" i="3"/>
  <c r="D97" i="3"/>
  <c r="C97" i="3"/>
  <c r="D59" i="3"/>
  <c r="C59" i="3"/>
  <c r="E59" i="3"/>
  <c r="G112"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E39" i="3"/>
  <c r="D39" i="3"/>
  <c r="C39" i="3"/>
  <c r="E100" i="3"/>
  <c r="D100" i="3"/>
  <c r="C100" i="3"/>
  <c r="E40" i="3"/>
  <c r="D40" i="3"/>
  <c r="C40" i="3"/>
  <c r="D98" i="3"/>
  <c r="C98" i="3"/>
  <c r="E98" i="3"/>
  <c r="E41" i="3"/>
  <c r="D41" i="3"/>
  <c r="C41" i="3"/>
  <c r="E99" i="3"/>
  <c r="D99" i="3"/>
  <c r="C99" i="3"/>
  <c r="E42" i="3"/>
  <c r="D42" i="3"/>
  <c r="C42" i="3"/>
  <c r="T125" i="3"/>
  <c r="T130" i="3"/>
  <c r="T135" i="3"/>
  <c r="T140" i="3"/>
  <c r="T145" i="3"/>
  <c r="T150" i="3"/>
  <c r="T155" i="3"/>
  <c r="C77" i="3"/>
  <c r="T126" i="3"/>
  <c r="T131" i="3"/>
  <c r="T136" i="3"/>
  <c r="T141" i="3"/>
  <c r="T146" i="3"/>
  <c r="T151" i="3"/>
  <c r="D77" i="3"/>
  <c r="E77" i="3"/>
  <c r="T127" i="3"/>
  <c r="T132" i="3"/>
  <c r="T137" i="3"/>
  <c r="T142" i="3"/>
  <c r="T147" i="3"/>
  <c r="T152" i="3"/>
  <c r="F70" i="3"/>
  <c r="T128" i="3"/>
  <c r="T133" i="3"/>
  <c r="T138" i="3"/>
  <c r="T143" i="3"/>
  <c r="T148" i="3"/>
  <c r="T153" i="3"/>
  <c r="C80" i="3"/>
  <c r="D80" i="3"/>
  <c r="F71" i="3"/>
  <c r="Q123" i="3"/>
  <c r="T129" i="3"/>
  <c r="T134" i="3"/>
  <c r="T139" i="3"/>
  <c r="T144" i="3"/>
  <c r="T149" i="3"/>
  <c r="V154" i="3" l="1"/>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X154" i="3"/>
  <c r="X149" i="3"/>
  <c r="X144" i="3"/>
  <c r="X139" i="3"/>
  <c r="X134" i="3"/>
  <c r="X129"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<sst xmlns="http://schemas.openxmlformats.org/spreadsheetml/2006/main" count="579" uniqueCount="269">
  <si>
    <t>Id</t>
  </si>
  <si>
    <t>Title</t>
  </si>
  <si>
    <t>Severity</t>
  </si>
  <si>
    <t>MoSCoW</t>
  </si>
  <si>
    <t>OpsImpact</t>
  </si>
  <si>
    <t>Phase</t>
  </si>
  <si>
    <t>ImplStatus</t>
  </si>
  <si>
    <t>Notes</t>
  </si>
  <si>
    <t>Remediation</t>
  </si>
  <si>
    <t>Description</t>
  </si>
  <si>
    <t>Audit</t>
  </si>
  <si>
    <t>Status</t>
  </si>
  <si>
    <t>LogID</t>
  </si>
  <si>
    <t>V-243502</t>
  </si>
  <si>
    <r>
      <rPr>
        <sz val="11"/>
        <rFont val="Calibri"/>
      </rPr>
      <t>Membership to the Schema Admins group must be limited.</t>
    </r>
  </si>
  <si>
    <t>CAT II (Medium)</t>
  </si>
  <si>
    <t>Unassigned</t>
  </si>
  <si>
    <t>Unassessed</t>
  </si>
  <si>
    <t>Pending</t>
  </si>
  <si>
    <t/>
  </si>
  <si>
    <r>
      <rPr>
        <sz val="11"/>
        <color rgb="FF000000"/>
        <rFont val="Calibri"/>
      </rPr>
      <t>Limit membership in the Schema Admins group to only those accounts necessary during a schema update. Remove accounts when the updates are complete. Document accounts necessary during schema updates with the ISSO.</t>
    </r>
  </si>
  <si>
    <r>
      <rPr>
        <sz val="11"/>
        <color rgb="FF000000"/>
        <rFont val="Calibri"/>
      </rPr>
      <t>The Schema Admins group is a privileged group in a forest root domain. Members of the Schema Admins group can make changes to the schema, which is the framework for the Active Directory forest. Changes to the schema are not frequently required. This group only contains the Built-in Administrator account by default. Additional accounts must only be added when changes to the schema are necessary and then must be removed.</t>
    </r>
  </si>
  <si>
    <r>
      <rPr>
        <sz val="11"/>
        <color rgb="FF000000"/>
        <rFont val="Calibri"/>
      </rPr>
      <t>Open "Active Directory Users and Computers" on a domain controller in the forest root domain.</t>
    </r>
    <r>
      <rPr>
        <sz val="11"/>
        <color rgb="FF000000"/>
        <rFont val="Calibri"/>
      </rPr>
      <t xml:space="preserve">
</t>
    </r>
    <r>
      <rPr>
        <sz val="11"/>
        <color rgb="FF000000"/>
        <rFont val="Calibri"/>
      </rPr>
      <t>Navigate to the "Users" container.</t>
    </r>
    <r>
      <rPr>
        <sz val="11"/>
        <color rgb="FF000000"/>
        <rFont val="Calibri"/>
      </rPr>
      <t xml:space="preserve">
</t>
    </r>
    <r>
      <rPr>
        <sz val="11"/>
        <color rgb="FF000000"/>
        <rFont val="Calibri"/>
      </rPr>
      <t>Right-click on "Schema Admins" and select "Properties", and then select the "Members" tab.</t>
    </r>
    <r>
      <rPr>
        <sz val="11"/>
        <color rgb="FF000000"/>
        <rFont val="Calibri"/>
      </rPr>
      <t xml:space="preserve">
</t>
    </r>
    <r>
      <rPr>
        <sz val="11"/>
        <color rgb="FF000000"/>
        <rFont val="Calibri"/>
      </rPr>
      <t>If any accounts other than the built-in Administrators group are members, verify their necessity with the ISSO.</t>
    </r>
    <r>
      <rPr>
        <sz val="11"/>
        <color rgb="FF000000"/>
        <rFont val="Calibri"/>
      </rPr>
      <t xml:space="preserve">
</t>
    </r>
    <r>
      <rPr>
        <sz val="11"/>
        <color rgb="FF000000"/>
        <rFont val="Calibri"/>
      </rPr>
      <t>If any accounts are members of the group when schema changes are not being made, this is a finding.</t>
    </r>
  </si>
  <si>
    <t>V-243503</t>
  </si>
  <si>
    <r>
      <rPr>
        <sz val="11"/>
        <rFont val="Calibri"/>
      </rPr>
      <t>Anonymous Access to AD forest data above the rootDSE level must be disabled.</t>
    </r>
  </si>
  <si>
    <r>
      <rPr>
        <sz val="11"/>
        <color rgb="FF000000"/>
        <rFont val="Calibri"/>
      </rPr>
      <t>Disable anonymous access to AD forest data above the rootDSE level.</t>
    </r>
  </si>
  <si>
    <r>
      <rPr>
        <sz val="11"/>
        <color rgb="FF000000"/>
        <rFont val="Calibri"/>
      </rPr>
      <t>For Windows Server 2003 or above, the dsHeuristics option can be configured to override the default restriction on anonymous access to AD data above the rootDSE level. Anonymous access to AD data could provide valuable account or configuration information to an intruder trying to determine the most effective attack strategies.</t>
    </r>
  </si>
  <si>
    <r>
      <rPr>
        <sz val="11"/>
        <color rgb="FF000000"/>
        <rFont val="Calibri"/>
      </rPr>
      <t xml:space="preserve">1. At the command line prompt enter (on a single line): </t>
    </r>
    <r>
      <rPr>
        <sz val="11"/>
        <color rgb="FF000000"/>
        <rFont val="Calibri"/>
      </rPr>
      <t xml:space="preserve">
</t>
    </r>
    <r>
      <rPr>
        <sz val="11"/>
        <color rgb="FF000000"/>
        <rFont val="Calibri"/>
      </rPr>
      <t>dsquery * "cn=Directory Service,</t>
    </r>
    <r>
      <rPr>
        <sz val="11"/>
        <color rgb="FF000000"/>
        <rFont val="Calibri"/>
      </rPr>
      <t xml:space="preserve">
</t>
    </r>
    <r>
      <rPr>
        <sz val="11"/>
        <color rgb="FF000000"/>
        <rFont val="Calibri"/>
      </rPr>
      <t xml:space="preserve">cn=Windows NT,cn=Services,cn=Configuration,dc=[forest-name]" -scope base -attr * </t>
    </r>
    <r>
      <rPr>
        <sz val="11"/>
        <color rgb="FF000000"/>
        <rFont val="Calibri"/>
      </rPr>
      <t xml:space="preserve">
</t>
    </r>
    <r>
      <rPr>
        <sz val="11"/>
        <color rgb="FF000000"/>
        <rFont val="Calibri"/>
      </rPr>
      <t>(Where dc=[forest-name] is the fully qualified LDAP name of the root of the domain being reviewed.)</t>
    </r>
    <r>
      <rPr>
        <sz val="11"/>
        <color rgb="FF000000"/>
        <rFont val="Calibri"/>
      </rPr>
      <t xml:space="preserve">
</t>
    </r>
    <r>
      <rPr>
        <sz val="11"/>
        <color rgb="FF000000"/>
        <rFont val="Calibri"/>
      </rPr>
      <t>Example:</t>
    </r>
    <r>
      <rPr>
        <sz val="11"/>
        <color rgb="FF000000"/>
        <rFont val="Calibri"/>
      </rPr>
      <t xml:space="preserve">
</t>
    </r>
    <r>
      <rPr>
        <sz val="11"/>
        <color rgb="FF000000"/>
        <rFont val="Calibri"/>
      </rPr>
      <t>The following is an example of the dsquery command for the vcfn.ost.com forest.</t>
    </r>
    <r>
      <rPr>
        <sz val="11"/>
        <color rgb="FF000000"/>
        <rFont val="Calibri"/>
      </rPr>
      <t xml:space="preserve">
</t>
    </r>
    <r>
      <rPr>
        <sz val="11"/>
        <color rgb="FF000000"/>
        <rFont val="Calibri"/>
      </rPr>
      <t xml:space="preserve">dsquery * "cn=Directory Service,cn=Windows  NT,cn=Services,cn=Configuration,  dc=vcfn,dc=ost,dc=com -scope base -attr * </t>
    </r>
    <r>
      <rPr>
        <sz val="11"/>
        <color rgb="FF000000"/>
        <rFont val="Calibri"/>
      </rPr>
      <t xml:space="preserve">
</t>
    </r>
    <r>
      <rPr>
        <sz val="11"/>
        <color rgb="FF000000"/>
        <rFont val="Calibri"/>
      </rPr>
      <t>2. If the dsHeuristics attribute is listed, note the assigned value.</t>
    </r>
    <r>
      <rPr>
        <sz val="11"/>
        <color rgb="FF000000"/>
        <rFont val="Calibri"/>
      </rPr>
      <t xml:space="preserve">
</t>
    </r>
    <r>
      <rPr>
        <sz val="11"/>
        <color rgb="FF000000"/>
        <rFont val="Calibri"/>
      </rPr>
      <t>3. If the dsHeuristics attribute is defined and has a "2" as the 7th character, then this is a finding.</t>
    </r>
    <r>
      <rPr>
        <sz val="11"/>
        <color rgb="FF000000"/>
        <rFont val="Calibri"/>
      </rPr>
      <t xml:space="preserve">
</t>
    </r>
    <r>
      <rPr>
        <sz val="11"/>
        <color rgb="FF000000"/>
        <rFont val="Calibri"/>
      </rPr>
      <t>Examples of values that would be a finding as follows:</t>
    </r>
    <r>
      <rPr>
        <sz val="11"/>
        <color rgb="FF000000"/>
        <rFont val="Calibri"/>
      </rPr>
      <t xml:space="preserve">
</t>
    </r>
    <r>
      <rPr>
        <sz val="11"/>
        <color rgb="FF000000"/>
        <rFont val="Calibri"/>
      </rPr>
      <t xml:space="preserve"> "0000002", "0010002", "0000002000001".</t>
    </r>
    <r>
      <rPr>
        <sz val="11"/>
        <color rgb="FF000000"/>
        <rFont val="Calibri"/>
      </rPr>
      <t xml:space="preserve">
</t>
    </r>
    <r>
      <rPr>
        <sz val="11"/>
        <color rgb="FF000000"/>
        <rFont val="Calibri"/>
      </rPr>
      <t>(The 7th character controls anonymous access.)</t>
    </r>
    <r>
      <rPr>
        <sz val="11"/>
        <color rgb="FF000000"/>
        <rFont val="Calibri"/>
      </rPr>
      <t xml:space="preserve">
</t>
    </r>
    <r>
      <rPr>
        <sz val="11"/>
        <color rgb="FF000000"/>
        <rFont val="Calibri"/>
      </rPr>
      <t>Supplementary Notes:</t>
    </r>
    <r>
      <rPr>
        <sz val="11"/>
        <color rgb="FF000000"/>
        <rFont val="Calibri"/>
      </rPr>
      <t xml:space="preserve">
</t>
    </r>
    <r>
      <rPr>
        <sz val="11"/>
        <color rgb="FF000000"/>
        <rFont val="Calibri"/>
      </rPr>
      <t>Domain controllers have this option disabled by default. However, this check verifies that the option has not been enabled.</t>
    </r>
    <r>
      <rPr>
        <sz val="11"/>
        <color rgb="FF000000"/>
        <rFont val="Calibri"/>
      </rPr>
      <t xml:space="preserve">
</t>
    </r>
    <r>
      <rPr>
        <sz val="11"/>
        <color rgb="FF000000"/>
        <rFont val="Calibri"/>
      </rPr>
      <t>The dsHeuristics option can be configured with the Windows Support Tools Active Directory Service Interfaces Editor (ADSI Edit) console (adsiedit.msc).</t>
    </r>
  </si>
  <si>
    <t>V-243504</t>
  </si>
  <si>
    <r>
      <rPr>
        <sz val="11"/>
        <rFont val="Calibri"/>
      </rPr>
      <t>The Windows Time Service on the forest root PDC Emulator must be configured to acquire its time from an external time source.</t>
    </r>
  </si>
  <si>
    <r>
      <rPr>
        <sz val="11"/>
        <color rgb="FF000000"/>
        <rFont val="Calibri"/>
      </rPr>
      <t>Configure the forest root PDC Emulator to acquire its time from an external time source.</t>
    </r>
    <r>
      <rPr>
        <sz val="11"/>
        <color rgb="FF000000"/>
        <rFont val="Calibri"/>
      </rPr>
      <t xml:space="preserve">
</t>
    </r>
    <r>
      <rPr>
        <sz val="11"/>
        <color rgb="FF000000"/>
        <rFont val="Calibri"/>
      </rPr>
      <t>The Windows Time Service can be configured by setting the policy value for Computer Configuration &gt;&gt; Administrative Templates &gt;&gt; System &gt;&gt; Windows Time Service &gt;&gt; Time Providers &gt;&gt; "Configure Windows NTP Client" to "Enabled", and configuring the "NtpServer" field to point to an authorized time server.</t>
    </r>
  </si>
  <si>
    <r>
      <rPr>
        <sz val="11"/>
        <color rgb="FF000000"/>
        <rFont val="Calibri"/>
      </rPr>
      <t>When the Windows Time service is used to synchronize time on client computers (workstations and servers) throughout an AD forest, the forest root domain PDC Emulator is the normal default to provide the authoritative time source for the entire forest. To obtain an accurate time for itself, the forest root domain PDC Emulator acts as a client to an external time source.</t>
    </r>
    <r>
      <rPr>
        <sz val="11"/>
        <color rgb="FF000000"/>
        <rFont val="Calibri"/>
      </rPr>
      <t xml:space="preserve">
</t>
    </r>
    <r>
      <rPr>
        <sz val="11"/>
        <color rgb="FF000000"/>
        <rFont val="Calibri"/>
      </rPr>
      <t>If the Windows Time service on the forest root domain PDC Emulator is not configured to acquire the time from a proper source, it may cause time service clients throughout the forest to operate with the inaccurate time setting.</t>
    </r>
    <r>
      <rPr>
        <sz val="11"/>
        <color rgb="FF000000"/>
        <rFont val="Calibri"/>
      </rPr>
      <t xml:space="preserve">
</t>
    </r>
    <r>
      <rPr>
        <sz val="11"/>
        <color rgb="FF000000"/>
        <rFont val="Calibri"/>
      </rPr>
      <t>When a Windows computer operates with an inaccurate time setting, access to resources on computers with the accurate time might be denied. This is notably true when Kerberos authentication is utilized. Operation with an inaccurate time setting can reduce the value of audit data and invalidate it as a source of forensic evidence in an incident investigation.</t>
    </r>
  </si>
  <si>
    <r>
      <rPr>
        <sz val="11"/>
        <color rgb="FF000000"/>
        <rFont val="Calibri"/>
      </rPr>
      <t>This applies to the domain controller with the PDC Emulator role in forest root domain; it is NA for other domain controllers in the forest.</t>
    </r>
    <r>
      <rPr>
        <sz val="11"/>
        <color rgb="FF000000"/>
        <rFont val="Calibri"/>
      </rPr>
      <t xml:space="preserve">
</t>
    </r>
    <r>
      <rPr>
        <sz val="11"/>
        <color rgb="FF000000"/>
        <rFont val="Calibri"/>
      </rPr>
      <t>Determine the domain controller with the PDC Emulator role in the forest root domain:</t>
    </r>
    <r>
      <rPr>
        <sz val="11"/>
        <color rgb="FF000000"/>
        <rFont val="Calibri"/>
      </rPr>
      <t xml:space="preserve">
</t>
    </r>
    <r>
      <rPr>
        <sz val="11"/>
        <color rgb="FF000000"/>
        <rFont val="Calibri"/>
      </rPr>
      <t xml:space="preserve">Windows 2016 or later: </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"Get-ADDomain -Identity [Forest Root Domain] | FT PDCEmulator", where [Forest Root Domain] is the forest root domain name, such as "example.mil". (This can also be entered without the -Identity parameter if running within the forest root domain.)</t>
    </r>
    <r>
      <rPr>
        <sz val="11"/>
        <color rgb="FF000000"/>
        <rFont val="Calibri"/>
      </rPr>
      <t xml:space="preserve">
</t>
    </r>
    <r>
      <rPr>
        <sz val="11"/>
        <color rgb="FF000000"/>
        <rFont val="Calibri"/>
      </rPr>
      <t>Windows 2016:</t>
    </r>
    <r>
      <rPr>
        <sz val="11"/>
        <color rgb="FF000000"/>
        <rFont val="Calibri"/>
      </rPr>
      <t xml:space="preserve">
</t>
    </r>
    <r>
      <rPr>
        <sz val="11"/>
        <color rgb="FF000000"/>
        <rFont val="Calibri"/>
      </rPr>
      <t>Open "Active Directory Users and Computers" from a domain controller in or connected to the forest root (available from various menus or run "dsa.msc").</t>
    </r>
    <r>
      <rPr>
        <sz val="11"/>
        <color rgb="FF000000"/>
        <rFont val="Calibri"/>
      </rPr>
      <t xml:space="preserve">
</t>
    </r>
    <r>
      <rPr>
        <sz val="11"/>
        <color rgb="FF000000"/>
        <rFont val="Calibri"/>
      </rPr>
      <t>Select "Action" in the menu, then All Tasks &gt;&gt; Operations Masters.</t>
    </r>
    <r>
      <rPr>
        <sz val="11"/>
        <color rgb="FF000000"/>
        <rFont val="Calibri"/>
      </rPr>
      <t xml:space="preserve">
</t>
    </r>
    <r>
      <rPr>
        <sz val="11"/>
        <color rgb="FF000000"/>
        <rFont val="Calibri"/>
      </rPr>
      <t>Select the "PDC" tab.</t>
    </r>
    <r>
      <rPr>
        <sz val="11"/>
        <color rgb="FF000000"/>
        <rFont val="Calibri"/>
      </rPr>
      <t xml:space="preserve">
</t>
    </r>
    <r>
      <rPr>
        <sz val="11"/>
        <color rgb="FF000000"/>
        <rFont val="Calibri"/>
      </rPr>
      <t>On the system with the PDC Emulator role, open "Windows PowerShell" or an elevated "Command Prompt" (run as administrator).</t>
    </r>
    <r>
      <rPr>
        <sz val="11"/>
        <color rgb="FF000000"/>
        <rFont val="Calibri"/>
      </rPr>
      <t xml:space="preserve">
</t>
    </r>
    <r>
      <rPr>
        <sz val="11"/>
        <color rgb="FF000000"/>
        <rFont val="Calibri"/>
      </rPr>
      <t>Enter "W32tm /query /configuration".</t>
    </r>
    <r>
      <rPr>
        <sz val="11"/>
        <color rgb="FF000000"/>
        <rFont val="Calibri"/>
      </rPr>
      <t xml:space="preserve">
</t>
    </r>
    <r>
      <rPr>
        <sz val="11"/>
        <color rgb="FF000000"/>
        <rFont val="Calibri"/>
      </rPr>
      <t>Under the "NtpClient" section:</t>
    </r>
    <r>
      <rPr>
        <sz val="11"/>
        <color rgb="FF000000"/>
        <rFont val="Calibri"/>
      </rPr>
      <t xml:space="preserve">
</t>
    </r>
    <r>
      <rPr>
        <sz val="11"/>
        <color rgb="FF000000"/>
        <rFont val="Calibri"/>
      </rPr>
      <t>If the value for "Type" is not "NTP", this is a finding.</t>
    </r>
    <r>
      <rPr>
        <sz val="11"/>
        <color rgb="FF000000"/>
        <rFont val="Calibri"/>
      </rPr>
      <t xml:space="preserve">
</t>
    </r>
    <r>
      <rPr>
        <sz val="11"/>
        <color rgb="FF000000"/>
        <rFont val="Calibri"/>
      </rPr>
      <t>If the value for "NtpServer" is not an external DOD time source, this is a finding.</t>
    </r>
    <r>
      <rPr>
        <sz val="11"/>
        <color rgb="FF000000"/>
        <rFont val="Calibri"/>
      </rPr>
      <t xml:space="preserve">
</t>
    </r>
    <r>
      <rPr>
        <sz val="11"/>
        <color rgb="FF000000"/>
        <rFont val="Calibri"/>
      </rPr>
      <t>If an alternate time synchronization tool is used and is not enabled or not configured to a synchronize with an external DOD time source, this is a finding.</t>
    </r>
    <r>
      <rPr>
        <sz val="11"/>
        <color rgb="FF000000"/>
        <rFont val="Calibri"/>
      </rPr>
      <t xml:space="preserve">
</t>
    </r>
    <r>
      <rPr>
        <sz val="11"/>
        <color rgb="FF000000"/>
        <rFont val="Calibri"/>
      </rPr>
      <t>The US Naval Observatory operates stratum 1 time servers, identified at https://www.cnmoc.usff.navy.mil/Our-Commands/United-States-Naval-Observatory/Precise-Time-Department/Network-Time-Protocol-NTP/. Time synchronization will occur through a hierarchy of time servers down to the local level. Clients and lower-level servers will synchronize with an authorized time server in the hierarchy.</t>
    </r>
  </si>
  <si>
    <t>V-243505</t>
  </si>
  <si>
    <r>
      <rPr>
        <sz val="11"/>
        <rFont val="Calibri"/>
      </rPr>
      <t>Changes to the AD schema must be subject to a documented configuration management process.</t>
    </r>
  </si>
  <si>
    <t>CAT III (Low)</t>
  </si>
  <si>
    <r>
      <rPr>
        <sz val="11"/>
        <color rgb="FF000000"/>
        <rFont val="Calibri"/>
      </rPr>
      <t>Document and implement a policy to ensure that changes to the AD schema are subject to a configuration management process.</t>
    </r>
  </si>
  <si>
    <r>
      <rPr>
        <sz val="11"/>
        <color rgb="FF000000"/>
        <rFont val="Calibri"/>
      </rPr>
      <t>Poorly planned or implemented changes to the AD schema could cause the applications that rely on AD (such as web and database servers) to operate incorrectly or not all.</t>
    </r>
    <r>
      <rPr>
        <sz val="11"/>
        <color rgb="FF000000"/>
        <rFont val="Calibri"/>
      </rPr>
      <t xml:space="preserve">
</t>
    </r>
    <r>
      <rPr>
        <sz val="11"/>
        <color rgb="FF000000"/>
        <rFont val="Calibri"/>
      </rPr>
      <t>Improper changes to the schema could result in changes to AD objects that are incompatible with correct operation of the Windows domain controller and the domain clients. This could cause outages that prevent users from logging on or accessing Windows server resources across multiple hosts.</t>
    </r>
  </si>
  <si>
    <r>
      <rPr>
        <sz val="11"/>
        <color rgb="FF000000"/>
        <rFont val="Calibri"/>
      </rPr>
      <t>1. Interview the ISSO.</t>
    </r>
    <r>
      <rPr>
        <sz val="11"/>
        <color rgb="FF000000"/>
        <rFont val="Calibri"/>
      </rPr>
      <t xml:space="preserve">
</t>
    </r>
    <r>
      <rPr>
        <sz val="11"/>
        <color rgb="FF000000"/>
        <rFont val="Calibri"/>
      </rPr>
      <t>2. Obtain a copy of the site's configuration management procedures documentation.</t>
    </r>
    <r>
      <rPr>
        <sz val="11"/>
        <color rgb="FF000000"/>
        <rFont val="Calibri"/>
      </rPr>
      <t xml:space="preserve">
</t>
    </r>
    <r>
      <rPr>
        <sz val="11"/>
        <color rgb="FF000000"/>
        <rFont val="Calibri"/>
      </rPr>
      <t>3. Verify that there is a local policy that requires changes to the directory schema to be processed through a configuration management process. This applies to directory schema changes whether implemented in a database or other types of files. For AD, this refers to changes to the AD schema.</t>
    </r>
    <r>
      <rPr>
        <sz val="11"/>
        <color rgb="FF000000"/>
        <rFont val="Calibri"/>
      </rPr>
      <t xml:space="preserve">
</t>
    </r>
    <r>
      <rPr>
        <sz val="11"/>
        <color rgb="FF000000"/>
        <rFont val="Calibri"/>
      </rPr>
      <t>4. If there is no policy that requires changes to the directory schema to be processed through a configuration management process, then this is a finding.</t>
    </r>
  </si>
  <si>
    <t>V-243506</t>
  </si>
  <si>
    <r>
      <rPr>
        <sz val="11"/>
        <rFont val="Calibri"/>
      </rPr>
      <t>Update access to the directory schema must be restricted to appropriate accounts.</t>
    </r>
  </si>
  <si>
    <t>CAT I (High)</t>
  </si>
  <si>
    <r>
      <rPr>
        <sz val="11"/>
        <color rgb="FF000000"/>
        <rFont val="Calibri"/>
      </rPr>
      <t>Ensure the access control permissions for the AD Schema object conform to the required permissions as shown below.</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Read</t>
    </r>
    <r>
      <rPr>
        <sz val="11"/>
        <color rgb="FF000000"/>
        <rFont val="Calibri"/>
      </rPr>
      <t xml:space="preserve">
</t>
    </r>
    <r>
      <rPr>
        <sz val="11"/>
        <color rgb="FF000000"/>
        <rFont val="Calibri"/>
      </rPr>
      <t>Special Permissions</t>
    </r>
    <r>
      <rPr>
        <sz val="11"/>
        <color rgb="FF000000"/>
        <rFont val="Calibri"/>
      </rPr>
      <t xml:space="preserve">
</t>
    </r>
    <r>
      <rPr>
        <sz val="11"/>
        <color rgb="FF000000"/>
        <rFont val="Calibri"/>
      </rPr>
      <t>The Special permissions for Authenticated Users are List and Read type.  If detailed permissions include any additional Permissions or Properties this is a finding.</t>
    </r>
    <r>
      <rPr>
        <sz val="11"/>
        <color rgb="FF000000"/>
        <rFont val="Calibri"/>
      </rPr>
      <t xml:space="preserve">
</t>
    </r>
    <r>
      <rPr>
        <sz val="11"/>
        <color rgb="FF000000"/>
        <rFont val="Calibri"/>
      </rPr>
      <t>System:</t>
    </r>
    <r>
      <rPr>
        <sz val="11"/>
        <color rgb="FF000000"/>
        <rFont val="Calibri"/>
      </rPr>
      <t xml:space="preserve">
</t>
    </r>
    <r>
      <rPr>
        <sz val="11"/>
        <color rgb="FF000000"/>
        <rFont val="Calibri"/>
      </rPr>
      <t>Full Control</t>
    </r>
    <r>
      <rPr>
        <sz val="11"/>
        <color rgb="FF000000"/>
        <rFont val="Calibri"/>
      </rPr>
      <t xml:space="preserve">
</t>
    </r>
    <r>
      <rPr>
        <sz val="11"/>
        <color rgb="FF000000"/>
        <rFont val="Calibri"/>
      </rPr>
      <t>Enterprise Read-only Domain Controllers:</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Schema Admins:</t>
    </r>
    <r>
      <rPr>
        <sz val="11"/>
        <color rgb="FF000000"/>
        <rFont val="Calibri"/>
      </rPr>
      <t xml:space="preserve">
</t>
    </r>
    <r>
      <rPr>
        <sz val="11"/>
        <color rgb="FF000000"/>
        <rFont val="Calibri"/>
      </rPr>
      <t>Read</t>
    </r>
    <r>
      <rPr>
        <sz val="11"/>
        <color rgb="FF000000"/>
        <rFont val="Calibri"/>
      </rPr>
      <t xml:space="preserve">
</t>
    </r>
    <r>
      <rPr>
        <sz val="11"/>
        <color rgb="FF000000"/>
        <rFont val="Calibri"/>
      </rPr>
      <t>Write</t>
    </r>
    <r>
      <rPr>
        <sz val="11"/>
        <color rgb="FF000000"/>
        <rFont val="Calibri"/>
      </rPr>
      <t xml:space="preserve">
</t>
    </r>
    <r>
      <rPr>
        <sz val="11"/>
        <color rgb="FF000000"/>
        <rFont val="Calibri"/>
      </rPr>
      <t>Create all child objects</t>
    </r>
    <r>
      <rPr>
        <sz val="11"/>
        <color rgb="FF000000"/>
        <rFont val="Calibri"/>
      </rPr>
      <t xml:space="preserve">
</t>
    </r>
    <r>
      <rPr>
        <sz val="11"/>
        <color rgb="FF000000"/>
        <rFont val="Calibri"/>
      </rPr>
      <t>Change schema master</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Monitor active directory replication</t>
    </r>
    <r>
      <rPr>
        <sz val="11"/>
        <color rgb="FF000000"/>
        <rFont val="Calibri"/>
      </rPr>
      <t xml:space="preserve">
</t>
    </r>
    <r>
      <rPr>
        <sz val="11"/>
        <color rgb="FF000000"/>
        <rFont val="Calibri"/>
      </rPr>
      <t>Read only replication secret synchronization</t>
    </r>
    <r>
      <rPr>
        <sz val="11"/>
        <color rgb="FF000000"/>
        <rFont val="Calibri"/>
      </rPr>
      <t xml:space="preserve">
</t>
    </r>
    <r>
      <rPr>
        <sz val="11"/>
        <color rgb="FF000000"/>
        <rFont val="Calibri"/>
      </rPr>
      <t>Reanimate tombstones</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r>
      <rPr>
        <sz val="11"/>
        <color rgb="FF000000"/>
        <rFont val="Calibri"/>
      </rPr>
      <t xml:space="preserve">
</t>
    </r>
    <r>
      <rPr>
        <sz val="11"/>
        <color rgb="FF000000"/>
        <rFont val="Calibri"/>
      </rPr>
      <t>Update schema cache</t>
    </r>
    <r>
      <rPr>
        <sz val="11"/>
        <color rgb="FF000000"/>
        <rFont val="Calibri"/>
      </rPr>
      <t xml:space="preserve">
</t>
    </r>
    <r>
      <rPr>
        <sz val="11"/>
        <color rgb="FF000000"/>
        <rFont val="Calibri"/>
      </rPr>
      <t>Special permissions</t>
    </r>
    <r>
      <rPr>
        <sz val="11"/>
        <color rgb="FF000000"/>
        <rFont val="Calibri"/>
      </rPr>
      <t xml:space="preserve">
</t>
    </r>
    <r>
      <rPr>
        <sz val="11"/>
        <color rgb="FF000000"/>
        <rFont val="Calibri"/>
      </rPr>
      <t>(Special permissions = all except Full, Delete, and Delete subtree when detailed permissions viewed.)</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</si>
  <si>
    <r>
      <rPr>
        <sz val="11"/>
        <color rgb="FF000000"/>
        <rFont val="Calibri"/>
      </rPr>
      <t>A failure to control update access to the AD Schema object could result in the creation of invalid directory objects and attributes. Applications that rely on AD could fail as a result of invalid formats and values. The presence of invalid directory objects and attributes could cause failures in Windows AD client functions and improper resource access decisions.</t>
    </r>
  </si>
  <si>
    <r>
      <rPr>
        <sz val="11"/>
        <color rgb="FF000000"/>
        <rFont val="Calibri"/>
      </rPr>
      <t>Start a Schema management console. (See supplemental notes.)</t>
    </r>
    <r>
      <rPr>
        <sz val="11"/>
        <color rgb="FF000000"/>
        <rFont val="Calibri"/>
      </rPr>
      <t xml:space="preserve">
</t>
    </r>
    <r>
      <rPr>
        <sz val="11"/>
        <color rgb="FF000000"/>
        <rFont val="Calibri"/>
      </rPr>
      <t>Select and then right-click on the Active Directory Schema entry in the left pane.</t>
    </r>
    <r>
      <rPr>
        <sz val="11"/>
        <color rgb="FF000000"/>
        <rFont val="Calibri"/>
      </rPr>
      <t xml:space="preserve">
</t>
    </r>
    <r>
      <rPr>
        <sz val="11"/>
        <color rgb="FF000000"/>
        <rFont val="Calibri"/>
      </rPr>
      <t>Select Permissions.</t>
    </r>
    <r>
      <rPr>
        <sz val="11"/>
        <color rgb="FF000000"/>
        <rFont val="Calibri"/>
      </rPr>
      <t xml:space="preserve">
</t>
    </r>
    <r>
      <rPr>
        <sz val="11"/>
        <color rgb="FF000000"/>
        <rFont val="Calibri"/>
      </rPr>
      <t xml:space="preserve">If any of the permissions for the Schema object are not at least as restrictive as those below, this is a finding. </t>
    </r>
    <r>
      <rPr>
        <sz val="11"/>
        <color rgb="FF000000"/>
        <rFont val="Calibri"/>
      </rPr>
      <t xml:space="preserve">
</t>
    </r>
    <r>
      <rPr>
        <sz val="11"/>
        <color rgb="FF000000"/>
        <rFont val="Calibri"/>
      </rPr>
      <t>The permissions shown are at the summary level.  More detailed permissions can be viewed by selecting the Advanced button, selecting the desired entry, and the Edit button.</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Read</t>
    </r>
    <r>
      <rPr>
        <sz val="11"/>
        <color rgb="FF000000"/>
        <rFont val="Calibri"/>
      </rPr>
      <t xml:space="preserve">
</t>
    </r>
    <r>
      <rPr>
        <sz val="11"/>
        <color rgb="FF000000"/>
        <rFont val="Calibri"/>
      </rPr>
      <t>Special Permissions</t>
    </r>
    <r>
      <rPr>
        <sz val="11"/>
        <color rgb="FF000000"/>
        <rFont val="Calibri"/>
      </rPr>
      <t xml:space="preserve">
</t>
    </r>
    <r>
      <rPr>
        <sz val="11"/>
        <color rgb="FF000000"/>
        <rFont val="Calibri"/>
      </rPr>
      <t>The Special permissions for Authenticated Users are List and Read type.  If detailed permissions include any additional Permissions or Properties this is a finding.</t>
    </r>
    <r>
      <rPr>
        <sz val="11"/>
        <color rgb="FF000000"/>
        <rFont val="Calibri"/>
      </rPr>
      <t xml:space="preserve">
</t>
    </r>
    <r>
      <rPr>
        <sz val="11"/>
        <color rgb="FF000000"/>
        <rFont val="Calibri"/>
      </rPr>
      <t>System:</t>
    </r>
    <r>
      <rPr>
        <sz val="11"/>
        <color rgb="FF000000"/>
        <rFont val="Calibri"/>
      </rPr>
      <t xml:space="preserve">
</t>
    </r>
    <r>
      <rPr>
        <sz val="11"/>
        <color rgb="FF000000"/>
        <rFont val="Calibri"/>
      </rPr>
      <t>Full Control</t>
    </r>
    <r>
      <rPr>
        <sz val="11"/>
        <color rgb="FF000000"/>
        <rFont val="Calibri"/>
      </rPr>
      <t xml:space="preserve">
</t>
    </r>
    <r>
      <rPr>
        <sz val="11"/>
        <color rgb="FF000000"/>
        <rFont val="Calibri"/>
      </rPr>
      <t>Enterprise Read-only Domain Controllers:</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Schema Admins:</t>
    </r>
    <r>
      <rPr>
        <sz val="11"/>
        <color rgb="FF000000"/>
        <rFont val="Calibri"/>
      </rPr>
      <t xml:space="preserve">
</t>
    </r>
    <r>
      <rPr>
        <sz val="11"/>
        <color rgb="FF000000"/>
        <rFont val="Calibri"/>
      </rPr>
      <t>Read</t>
    </r>
    <r>
      <rPr>
        <sz val="11"/>
        <color rgb="FF000000"/>
        <rFont val="Calibri"/>
      </rPr>
      <t xml:space="preserve">
</t>
    </r>
    <r>
      <rPr>
        <sz val="11"/>
        <color rgb="FF000000"/>
        <rFont val="Calibri"/>
      </rPr>
      <t>Write</t>
    </r>
    <r>
      <rPr>
        <sz val="11"/>
        <color rgb="FF000000"/>
        <rFont val="Calibri"/>
      </rPr>
      <t xml:space="preserve">
</t>
    </r>
    <r>
      <rPr>
        <sz val="11"/>
        <color rgb="FF000000"/>
        <rFont val="Calibri"/>
      </rPr>
      <t>Create all child objects</t>
    </r>
    <r>
      <rPr>
        <sz val="11"/>
        <color rgb="FF000000"/>
        <rFont val="Calibri"/>
      </rPr>
      <t xml:space="preserve">
</t>
    </r>
    <r>
      <rPr>
        <sz val="11"/>
        <color rgb="FF000000"/>
        <rFont val="Calibri"/>
      </rPr>
      <t>Change schema master</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Monitor active directory replication</t>
    </r>
    <r>
      <rPr>
        <sz val="11"/>
        <color rgb="FF000000"/>
        <rFont val="Calibri"/>
      </rPr>
      <t xml:space="preserve">
</t>
    </r>
    <r>
      <rPr>
        <sz val="11"/>
        <color rgb="FF000000"/>
        <rFont val="Calibri"/>
      </rPr>
      <t>Read only replication secret synchronization</t>
    </r>
    <r>
      <rPr>
        <sz val="11"/>
        <color rgb="FF000000"/>
        <rFont val="Calibri"/>
      </rPr>
      <t xml:space="preserve">
</t>
    </r>
    <r>
      <rPr>
        <sz val="11"/>
        <color rgb="FF000000"/>
        <rFont val="Calibri"/>
      </rPr>
      <t>Reanimate tombstones</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r>
      <rPr>
        <sz val="11"/>
        <color rgb="FF000000"/>
        <rFont val="Calibri"/>
      </rPr>
      <t xml:space="preserve">
</t>
    </r>
    <r>
      <rPr>
        <sz val="11"/>
        <color rgb="FF000000"/>
        <rFont val="Calibri"/>
      </rPr>
      <t>Update schema cache</t>
    </r>
    <r>
      <rPr>
        <sz val="11"/>
        <color rgb="FF000000"/>
        <rFont val="Calibri"/>
      </rPr>
      <t xml:space="preserve">
</t>
    </r>
    <r>
      <rPr>
        <sz val="11"/>
        <color rgb="FF000000"/>
        <rFont val="Calibri"/>
      </rPr>
      <t>Special permissions</t>
    </r>
    <r>
      <rPr>
        <sz val="11"/>
        <color rgb="FF000000"/>
        <rFont val="Calibri"/>
      </rPr>
      <t xml:space="preserve">
</t>
    </r>
    <r>
      <rPr>
        <sz val="11"/>
        <color rgb="FF000000"/>
        <rFont val="Calibri"/>
      </rPr>
      <t>(Special permissions = all except Full, Delete, and Delete subtree when detailed permissions viewed.)</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Manage replication topology</t>
    </r>
    <r>
      <rPr>
        <sz val="11"/>
        <color rgb="FF000000"/>
        <rFont val="Calibri"/>
      </rPr>
      <t xml:space="preserve">
</t>
    </r>
    <r>
      <rPr>
        <sz val="11"/>
        <color rgb="FF000000"/>
        <rFont val="Calibri"/>
      </rPr>
      <t>Replicating Directory Changes</t>
    </r>
    <r>
      <rPr>
        <sz val="11"/>
        <color rgb="FF000000"/>
        <rFont val="Calibri"/>
      </rPr>
      <t xml:space="preserve">
</t>
    </r>
    <r>
      <rPr>
        <sz val="11"/>
        <color rgb="FF000000"/>
        <rFont val="Calibri"/>
      </rPr>
      <t>Replicating Directory Changes All</t>
    </r>
    <r>
      <rPr>
        <sz val="11"/>
        <color rgb="FF000000"/>
        <rFont val="Calibri"/>
      </rPr>
      <t xml:space="preserve">
</t>
    </r>
    <r>
      <rPr>
        <sz val="11"/>
        <color rgb="FF000000"/>
        <rFont val="Calibri"/>
      </rPr>
      <t>Replicating Directory Changes In Filtered Set</t>
    </r>
    <r>
      <rPr>
        <sz val="11"/>
        <color rgb="FF000000"/>
        <rFont val="Calibri"/>
      </rPr>
      <t xml:space="preserve">
</t>
    </r>
    <r>
      <rPr>
        <sz val="11"/>
        <color rgb="FF000000"/>
        <rFont val="Calibri"/>
      </rPr>
      <t>Replication Synchronization</t>
    </r>
    <r>
      <rPr>
        <sz val="11"/>
        <color rgb="FF000000"/>
        <rFont val="Calibri"/>
      </rPr>
      <t xml:space="preserve">
</t>
    </r>
    <r>
      <rPr>
        <sz val="11"/>
        <color rgb="FF000000"/>
        <rFont val="Calibri"/>
      </rPr>
      <t>Supplemental Notes:</t>
    </r>
    <r>
      <rPr>
        <sz val="11"/>
        <color rgb="FF000000"/>
        <rFont val="Calibri"/>
      </rPr>
      <t xml:space="preserve">
</t>
    </r>
    <r>
      <rPr>
        <sz val="11"/>
        <color rgb="FF000000"/>
        <rFont val="Calibri"/>
      </rPr>
      <t>If the Schema management console has not already been configured on the computer, create a console by using the following:</t>
    </r>
    <r>
      <rPr>
        <sz val="11"/>
        <color rgb="FF000000"/>
        <rFont val="Calibri"/>
      </rPr>
      <t xml:space="preserve">
</t>
    </r>
    <r>
      <rPr>
        <sz val="11"/>
        <color rgb="FF000000"/>
        <rFont val="Calibri"/>
      </rPr>
      <t>The steps for adding the snap-in may vary depending on the Windows version.</t>
    </r>
    <r>
      <rPr>
        <sz val="11"/>
        <color rgb="FF000000"/>
        <rFont val="Calibri"/>
      </rPr>
      <t xml:space="preserve">
</t>
    </r>
    <r>
      <rPr>
        <sz val="11"/>
        <color rgb="FF000000"/>
        <rFont val="Calibri"/>
      </rPr>
      <t>Register the required DLL module by typing the following at a command line "regsvr32 schmmgmt.dll".</t>
    </r>
    <r>
      <rPr>
        <sz val="11"/>
        <color rgb="FF000000"/>
        <rFont val="Calibri"/>
      </rPr>
      <t xml:space="preserve">
</t>
    </r>
    <r>
      <rPr>
        <sz val="11"/>
        <color rgb="FF000000"/>
        <rFont val="Calibri"/>
      </rPr>
      <t xml:space="preserve">Run "mmc.exe" to start a Microsoft Management Console. </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From the Available Standalone Snap-ins list, select Active Directory Schema</t>
    </r>
    <r>
      <rPr>
        <sz val="11"/>
        <color rgb="FF000000"/>
        <rFont val="Calibri"/>
      </rPr>
      <t xml:space="preserve">
</t>
    </r>
    <r>
      <rPr>
        <sz val="11"/>
        <color rgb="FF000000"/>
        <rFont val="Calibri"/>
      </rPr>
      <t>Select the Add button.</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done using the console, select Exit from the File (or Console) menu.</t>
    </r>
    <r>
      <rPr>
        <sz val="11"/>
        <color rgb="FF000000"/>
        <rFont val="Calibri"/>
      </rPr>
      <t xml:space="preserve">
</t>
    </r>
    <r>
      <rPr>
        <sz val="11"/>
        <color rgb="FF000000"/>
        <rFont val="Calibri"/>
      </rPr>
      <t>Select the No button to the Save console settings... prompt (unless the SA wishes to retain this console). If the console is retained, the recommended name is schmmgmt.msc and the recommended location is the [systemroot]\system32 directory.</t>
    </r>
  </si>
  <si>
    <t>V-269098</t>
  </si>
  <si>
    <r>
      <rPr>
        <sz val="11"/>
        <rFont val="Calibri"/>
      </rPr>
      <t>Windows Server hosting Active Directory Certificate Services (AD CS) must enforce Certificate Authority (CA) certificate management approval for certificate requests.</t>
    </r>
  </si>
  <si>
    <r>
      <rPr>
        <sz val="11"/>
        <color rgb="FF000000"/>
        <rFont val="Calibri"/>
      </rPr>
      <t>In the AD CS web server properties, select "VulnerableCertTemplate" properties and then select "Subject Name" and "Supply in the request".</t>
    </r>
    <r>
      <rPr>
        <sz val="11"/>
        <color rgb="FF000000"/>
        <rFont val="Calibri"/>
      </rPr>
      <t xml:space="preserve">
</t>
    </r>
    <r>
      <rPr>
        <sz val="11"/>
        <color rgb="FF000000"/>
        <rFont val="Calibri"/>
      </rPr>
      <t>Certificate templates with the following extended key usages must require manual approval in all cases:</t>
    </r>
    <r>
      <rPr>
        <sz val="11"/>
        <color rgb="FF000000"/>
        <rFont val="Calibri"/>
      </rPr>
      <t xml:space="preserve">
</t>
    </r>
    <r>
      <rPr>
        <sz val="11"/>
        <color rgb="FF000000"/>
        <rFont val="Calibri"/>
      </rPr>
      <t xml:space="preserve">  i. Smart Card Logon (1.3.6.1.4.1.311.20.2.2).</t>
    </r>
    <r>
      <rPr>
        <sz val="11"/>
        <color rgb="FF000000"/>
        <rFont val="Calibri"/>
      </rPr>
      <t xml:space="preserve">
</t>
    </r>
    <r>
      <rPr>
        <sz val="11"/>
        <color rgb="FF000000"/>
        <rFont val="Calibri"/>
      </rPr>
      <t xml:space="preserve"> ii. Any Purpose EKU (2.5.29.37.0).</t>
    </r>
    <r>
      <rPr>
        <sz val="11"/>
        <color rgb="FF000000"/>
        <rFont val="Calibri"/>
      </rPr>
      <t xml:space="preserve">
</t>
    </r>
    <r>
      <rPr>
        <sz val="11"/>
        <color rgb="FF000000"/>
        <rFont val="Calibri"/>
      </rPr>
      <t>iii. No EKU set. i.e., this is a (subordinate) CA certificate.</t>
    </r>
    <r>
      <rPr>
        <sz val="11"/>
        <color rgb="FF000000"/>
        <rFont val="Calibri"/>
      </rPr>
      <t xml:space="preserve">
</t>
    </r>
    <r>
      <rPr>
        <sz val="11"/>
        <color rgb="FF000000"/>
        <rFont val="Calibri"/>
      </rPr>
      <t>Certificate templates with the following extended key usages AND that allow a requestor to supply the subject name in the request must require manual approval:</t>
    </r>
    <r>
      <rPr>
        <sz val="11"/>
        <color rgb="FF000000"/>
        <rFont val="Calibri"/>
      </rPr>
      <t xml:space="preserve">
</t>
    </r>
    <r>
      <rPr>
        <sz val="11"/>
        <color rgb="FF000000"/>
        <rFont val="Calibri"/>
      </rPr>
      <t xml:space="preserve">  i. Client Authentication (1.3.6.1.5.5.7.3.2).</t>
    </r>
    <r>
      <rPr>
        <sz val="11"/>
        <color rgb="FF000000"/>
        <rFont val="Calibri"/>
      </rPr>
      <t xml:space="preserve">
</t>
    </r>
    <r>
      <rPr>
        <sz val="11"/>
        <color rgb="FF000000"/>
        <rFont val="Calibri"/>
      </rPr>
      <t xml:space="preserve"> ii. PKINIT Client Authentication (1.3.6.1.5.2.3.4).</t>
    </r>
    <r>
      <rPr>
        <sz val="11"/>
        <color rgb="FF000000"/>
        <rFont val="Calibri"/>
      </rPr>
      <t xml:space="preserve">
</t>
    </r>
    <r>
      <rPr>
        <sz val="11"/>
        <color rgb="FF000000"/>
        <rFont val="Calibri"/>
      </rPr>
      <t>iii. Supply in request" setting:  VulnerableCertTemplate Properties.</t>
    </r>
  </si>
  <si>
    <r>
      <rPr>
        <sz val="11"/>
        <color rgb="FF000000"/>
        <rFont val="Calibri"/>
      </rPr>
      <t>When users are requesting new certificates through AD CS, there must be management approval and awareness for these requests. Without this, a user or bad actor could request certificates they should not have or should not have access to.</t>
    </r>
  </si>
  <si>
    <r>
      <rPr>
        <sz val="11"/>
        <color rgb="FF000000"/>
        <rFont val="Calibri"/>
      </rPr>
      <t>Certificate templates with the following extended key usages AND that allow a requestor to supply the subject name in the request require manual approval. In the AD CS web server properties, select "VulnerableCertTemplate" properties. Verify that "Subject Name" and "Supply in the request" are selected.</t>
    </r>
    <r>
      <rPr>
        <sz val="11"/>
        <color rgb="FF000000"/>
        <rFont val="Calibri"/>
      </rPr>
      <t xml:space="preserve">
</t>
    </r>
    <r>
      <rPr>
        <sz val="11"/>
        <color rgb="FF000000"/>
        <rFont val="Calibri"/>
      </rPr>
      <t xml:space="preserve">If "Subject Name" AND "Supply in the request" are selected and if manual approval is not required, this is a finding. </t>
    </r>
    <r>
      <rPr>
        <sz val="11"/>
        <color rgb="FF000000"/>
        <rFont val="Calibri"/>
      </rPr>
      <t xml:space="preserve">
</t>
    </r>
    <r>
      <rPr>
        <sz val="11"/>
        <color rgb="FF000000"/>
        <rFont val="Calibri"/>
      </rPr>
      <t>If the "Supply in Request" is NOT selected, and the Enroll Permissions for the template have been limited to a select group of users/administrators, this is not a finding.</t>
    </r>
  </si>
  <si>
    <t>V-269099</t>
  </si>
  <si>
    <r>
      <rPr>
        <sz val="11"/>
        <rFont val="Calibri"/>
      </rPr>
      <t>Windows Server running Active Directory Certificate Services (AD CS) must be managed by a PAW tier 0.</t>
    </r>
  </si>
  <si>
    <r>
      <rPr>
        <sz val="11"/>
        <color rgb="FF000000"/>
        <rFont val="Calibri"/>
      </rPr>
      <t xml:space="preserve">Configure and set aside one or more PAWs for configuration and management of AD CS. </t>
    </r>
    <r>
      <rPr>
        <sz val="11"/>
        <color rgb="FF000000"/>
        <rFont val="Calibri"/>
      </rPr>
      <t xml:space="preserve">
</t>
    </r>
    <r>
      <rPr>
        <sz val="11"/>
        <color rgb="FF000000"/>
        <rFont val="Calibri"/>
      </rPr>
      <t>For AD, multiple configuration items could enable anonymous access.</t>
    </r>
    <r>
      <rPr>
        <sz val="11"/>
        <color rgb="FF000000"/>
        <rFont val="Calibri"/>
      </rPr>
      <t xml:space="preserve">
</t>
    </r>
    <r>
      <rPr>
        <sz val="11"/>
        <color rgb="FF000000"/>
        <rFont val="Calibri"/>
      </rPr>
      <t>Set aside one or more PAWs for remote management of high-value IT resources assigned to a specific tier. For example, using the Microsoft Tier 0-2 model, each PAW would be assigned to manage Tier 0, Tier 1, or Tier 2 high-value IT resources.</t>
    </r>
  </si>
  <si>
    <r>
      <rPr>
        <sz val="11"/>
        <color rgb="FF000000"/>
        <rFont val="Calibri"/>
      </rPr>
      <t>Verify that a site has set aside one or more PAWs for remote management of AD CS.</t>
    </r>
  </si>
  <si>
    <r>
      <rPr>
        <sz val="11"/>
        <color rgb="FF000000"/>
        <rFont val="Calibri"/>
      </rPr>
      <t xml:space="preserve">Verify that a site has set aside one or more PAWs for remote management of AD CS. </t>
    </r>
    <r>
      <rPr>
        <sz val="11"/>
        <color rgb="FF000000"/>
        <rFont val="Calibri"/>
      </rPr>
      <t xml:space="preserve">
</t>
    </r>
    <r>
      <rPr>
        <sz val="11"/>
        <color rgb="FF000000"/>
        <rFont val="Calibri"/>
      </rPr>
      <t>A dedicated AD CS/CA Admin account that is only usable on tier 0 PAW or the ADCS server must be used to manage the certificate authority and approve requests.</t>
    </r>
    <r>
      <rPr>
        <sz val="11"/>
        <color rgb="FF000000"/>
        <rFont val="Calibri"/>
      </rPr>
      <t xml:space="preserve">
</t>
    </r>
    <r>
      <rPr>
        <sz val="11"/>
        <color rgb="FF000000"/>
        <rFont val="Calibri"/>
      </rPr>
      <t>Review any available site documentation.</t>
    </r>
    <r>
      <rPr>
        <sz val="11"/>
        <color rgb="FF000000"/>
        <rFont val="Calibri"/>
      </rPr>
      <t xml:space="preserve">
</t>
    </r>
    <r>
      <rPr>
        <sz val="11"/>
        <color rgb="FF000000"/>
        <rFont val="Calibri"/>
      </rPr>
      <t>Verify that any PAW used to manage high-value IT resources of a specific tier are used exclusively for managing high-value IT resources assigned to only one tier.</t>
    </r>
    <r>
      <rPr>
        <sz val="11"/>
        <color rgb="FF000000"/>
        <rFont val="Calibri"/>
      </rPr>
      <t xml:space="preserve">
</t>
    </r>
    <r>
      <rPr>
        <sz val="11"/>
        <color rgb="FF000000"/>
        <rFont val="Calibri"/>
      </rPr>
      <t>If the site has not set aside one or more PAWs for remote management of AD CS,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</si>
  <si>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</si>
  <si>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</si>
  <si>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</si>
  <si>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</si>
  <si>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</si>
  <si>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</si>
  <si>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</si>
  <si>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</si>
  <si>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</si>
  <si>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</si>
  <si>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</si>
  <si>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</si>
  <si>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</si>
  <si>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</si>
  <si>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</si>
  <si>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</si>
  <si>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</si>
  <si>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</si>
  <si>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</si>
  <si>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</si>
  <si>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</si>
  <si>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</si>
  <si>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</si>
  <si>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</si>
  <si>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</si>
  <si>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</si>
  <si>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</si>
  <si>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</si>
  <si>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</si>
  <si>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Active Directory Forest Security Technical Implementation Guide V3R2</t>
  </si>
  <si>
    <t>Developed By:</t>
  </si>
  <si>
    <t>Defense Information Systems Agency (DISA) for the US DoD</t>
  </si>
  <si>
    <t>Release Information:</t>
  </si>
  <si>
    <r>
      <rPr>
        <b/>
        <sz val="11"/>
        <color rgb="FF000000"/>
        <rFont val="Calibri"/>
      </rPr>
      <t>Version:</t>
    </r>
    <r>
      <rPr>
        <sz val="11"/>
        <color rgb="FF000000"/>
        <rFont val="Calibri"/>
      </rPr>
      <t xml:space="preserve"> V3R2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t>
    </r>
  </si>
  <si>
    <t>Download Url:</t>
  </si>
  <si>
    <t>https://www.cyber.mil/stigs</t>
  </si>
  <si>
    <t>Guide Overview:</t>
  </si>
  <si>
    <r>
      <rPr>
        <sz val="11"/>
        <color rgb="FF000000"/>
        <rFont val="Calibri"/>
      </rPr>
      <t>The Active Directory (AD) Forest Security Technical Implementation Guide (STIG) is published as a tool to improve the security of Department of Defense (DOD) information systems. The AD Forest STIG provides further guidance for secure configuration of Microsoft’s AD implementation.</t>
    </r>
    <r>
      <rPr>
        <sz val="11"/>
        <color rgb="FF000000"/>
        <rFont val="Calibri"/>
      </rPr>
      <t xml:space="preserve">
</t>
    </r>
    <r>
      <rPr>
        <sz val="11"/>
        <color rgb="FF000000"/>
        <rFont val="Calibri"/>
      </rPr>
      <t>The importance of AD to an organization is linked inherently to the importance of the Windows servers used by that organization. This is obvious once it is understood that AD is virtually inseparable from a current Windows implementation for more than a few users. AD provides a distributed repository for identification and authentication data. Therefore, AD is critical to enabling and securing shared resources such as files, printers, websites, and database servers that involve information above the public confidentiality level.</t>
    </r>
    <r>
      <rPr>
        <sz val="11"/>
        <color rgb="FF000000"/>
        <rFont val="Calibri"/>
      </rPr>
      <t xml:space="preserve">
</t>
    </r>
    <r>
      <rPr>
        <sz val="11"/>
        <color rgb="FF000000"/>
        <rFont val="Calibri"/>
      </rPr>
      <t>This document is meant for use in conjunction with other applicable STIGs, including Active Directory Domain, Windows Domain Controllers, and Domain Name Service (DNS).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</si>
  <si>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</si>
  <si>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</si>
  <si>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</si>
  <si>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</si>
  <si>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</si>
  <si>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</si>
  <si>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</si>
  <si>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</si>
  <si>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</si>
  <si>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</si>
  <si>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</si>
  <si>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</si>
  <si>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</si>
  <si>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</si>
  <si>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</si>
  <si>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</si>
  <si>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</si>
  <si>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</si>
  <si>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</si>
  <si>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</si>
  <si>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</si>
  <si>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</si>
  <si>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Active Directory Forest Security Technical Implementation Guide V3R2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</si>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</sst>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913-4103-AA55-EDBF77E270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913-4103-AA55-EDBF77E270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c:v>
                </c:pt>
              </c:numCache>
            </c:numRef>
          </c:val>
          <c:extLst>
            <c:ext xmlns:c16="http://schemas.microsoft.com/office/drawing/2014/chart" uri="{C3380CC4-5D6E-409C-BE32-E72D297353CC}">
              <c16:uniqueId val="{00000002-5913-4103-AA55-EDBF77E2708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4C4-478A-A413-382D53F3DC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4C4-478A-A413-382D53F3DC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c:v>
                </c:pt>
              </c:numCache>
            </c:numRef>
          </c:val>
          <c:extLst>
            <c:ext xmlns:c16="http://schemas.microsoft.com/office/drawing/2014/chart" uri="{C3380CC4-5D6E-409C-BE32-E72D297353CC}">
              <c16:uniqueId val="{00000002-14C4-478A-A413-382D53F3DC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F20-4D8E-926A-B0EBFC4FE7F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F20-4D8E-926A-B0EBFC4FE7F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3</c:v>
                </c:pt>
                <c:pt idx="2">
                  <c:v>1</c:v>
                </c:pt>
              </c:numCache>
            </c:numRef>
          </c:val>
          <c:extLst>
            <c:ext xmlns:c16="http://schemas.microsoft.com/office/drawing/2014/chart" uri="{C3380CC4-5D6E-409C-BE32-E72D297353CC}">
              <c16:uniqueId val="{00000002-CF20-4D8E-926A-B0EBFC4FE7F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53D-43C0-8DAA-8FE4D005335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53D-43C0-8DAA-8FE4D005335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c:v>
                </c:pt>
              </c:numCache>
            </c:numRef>
          </c:val>
          <c:extLst>
            <c:ext xmlns:c16="http://schemas.microsoft.com/office/drawing/2014/chart" uri="{C3380CC4-5D6E-409C-BE32-E72D297353CC}">
              <c16:uniqueId val="{00000002-853D-43C0-8DAA-8FE4D005335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B90-425B-9165-F38EF868F8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B90-425B-9165-F38EF868F8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c:v>
                </c:pt>
              </c:numCache>
            </c:numRef>
          </c:val>
          <c:extLst>
            <c:ext xmlns:c16="http://schemas.microsoft.com/office/drawing/2014/chart" uri="{C3380CC4-5D6E-409C-BE32-E72D297353CC}">
              <c16:uniqueId val="{00000002-DB90-425B-9165-F38EF868F8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440-47B5-AE6C-6B80D899637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440-47B5-AE6C-6B80D899637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440-47B5-AE6C-6B80D899637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440-47B5-AE6C-6B80D89963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D42-4130-B9CE-2818F2D7C53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lmni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mvx4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yupo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42drv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xofw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hnckp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21ato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
  <autoFilter ref="A1:M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56</v>
      </c>
    </row>
    <row r="3" spans="2:3" ht="15" customHeight="1" x14ac:dyDescent="0.35"/>
    <row r="4" spans="2:3" ht="58" x14ac:dyDescent="0.35">
      <c r="B4" s="18" t="s">
        <v>57</v>
      </c>
      <c r="C4" s="19" t="s">
        <v>58</v>
      </c>
    </row>
    <row r="5" spans="2:3" x14ac:dyDescent="0.35">
      <c r="C5" s="19" t="s">
        <v>59</v>
      </c>
    </row>
    <row r="6" spans="2:3" x14ac:dyDescent="0.35">
      <c r="C6" s="16" t="s">
        <v>60</v>
      </c>
    </row>
    <row r="7" spans="2:3" ht="10" customHeight="1" x14ac:dyDescent="0.35"/>
    <row r="8" spans="2:3" ht="232" x14ac:dyDescent="0.35">
      <c r="B8" s="20" t="s">
        <v>61</v>
      </c>
      <c r="C8" s="19" t="s">
        <v>62</v>
      </c>
    </row>
    <row r="9" spans="2:3" ht="10" customHeight="1" x14ac:dyDescent="0.35"/>
    <row r="10" spans="2:3" ht="35" customHeight="1" x14ac:dyDescent="0.35">
      <c r="B10" s="20" t="s">
        <v>63</v>
      </c>
      <c r="C10" s="19" t="s">
        <v>64</v>
      </c>
    </row>
    <row r="11" spans="2:3" ht="75" customHeight="1" x14ac:dyDescent="0.35">
      <c r="B11" s="16" t="s">
        <v>19</v>
      </c>
      <c r="C11" s="19" t="s">
        <v>65</v>
      </c>
    </row>
    <row r="12" spans="2:3" ht="47" customHeight="1" x14ac:dyDescent="0.35">
      <c r="B12" s="16" t="s">
        <v>19</v>
      </c>
      <c r="C12" s="19" t="s">
        <v>66</v>
      </c>
    </row>
    <row r="13" spans="2:3" ht="35" customHeight="1" x14ac:dyDescent="0.35">
      <c r="B13" s="16" t="s">
        <v>19</v>
      </c>
      <c r="C13" s="19" t="s">
        <v>67</v>
      </c>
    </row>
    <row r="14" spans="2:3" ht="32" customHeight="1" x14ac:dyDescent="0.35">
      <c r="B14" s="16" t="s">
        <v>19</v>
      </c>
      <c r="C14" s="19" t="s">
        <v>68</v>
      </c>
    </row>
    <row r="15" spans="2:3" ht="30" customHeight="1" x14ac:dyDescent="0.35">
      <c r="B15" s="16" t="s">
        <v>19</v>
      </c>
      <c r="C15" s="19" t="s">
        <v>69</v>
      </c>
    </row>
    <row r="16" spans="2:3" ht="10" customHeight="1" x14ac:dyDescent="0.35"/>
    <row r="17" spans="1:3" ht="145" customHeight="1" x14ac:dyDescent="0.35">
      <c r="B17" s="20" t="s">
        <v>70</v>
      </c>
      <c r="C17" s="19" t="s">
        <v>71</v>
      </c>
    </row>
    <row r="18" spans="1:3" ht="10" customHeight="1" x14ac:dyDescent="0.35"/>
    <row r="19" spans="1:3" ht="3" customHeight="1" x14ac:dyDescent="0.35">
      <c r="B19" s="21"/>
      <c r="C19" s="21"/>
    </row>
    <row r="20" spans="1:3" ht="12" customHeight="1" x14ac:dyDescent="0.35"/>
    <row r="21" spans="1:3" ht="35" customHeight="1" x14ac:dyDescent="0.35">
      <c r="A21" s="23"/>
      <c r="B21" s="24" t="s">
        <v>72</v>
      </c>
      <c r="C21" s="25" t="s">
        <v>73</v>
      </c>
    </row>
    <row r="22" spans="1:3" ht="18" customHeight="1" x14ac:dyDescent="0.35">
      <c r="A22" s="23"/>
      <c r="B22" s="23" t="s">
        <v>19</v>
      </c>
      <c r="C22" s="25" t="s">
        <v>74</v>
      </c>
    </row>
    <row r="23" spans="1:3" ht="18" customHeight="1" x14ac:dyDescent="0.35">
      <c r="A23" s="23"/>
      <c r="B23" s="23" t="s">
        <v>19</v>
      </c>
      <c r="C23" s="25" t="s">
        <v>75</v>
      </c>
    </row>
    <row r="24" spans="1:3" ht="18" customHeight="1" x14ac:dyDescent="0.35">
      <c r="A24" s="23"/>
      <c r="B24" s="23" t="s">
        <v>19</v>
      </c>
      <c r="C24" s="25" t="s">
        <v>76</v>
      </c>
    </row>
    <row r="25" spans="1:3" ht="18" customHeight="1" x14ac:dyDescent="0.35">
      <c r="A25" s="23"/>
      <c r="B25" s="23" t="s">
        <v>19</v>
      </c>
      <c r="C25" s="25" t="s">
        <v>77</v>
      </c>
    </row>
    <row r="26" spans="1:3" ht="18" customHeight="1" x14ac:dyDescent="0.35">
      <c r="A26" s="23"/>
      <c r="B26" s="23" t="s">
        <v>19</v>
      </c>
      <c r="C26" s="25" t="s">
        <v>78</v>
      </c>
    </row>
    <row r="27" spans="1:3" ht="18" customHeight="1" x14ac:dyDescent="0.35">
      <c r="A27" s="23"/>
      <c r="B27" s="23" t="s">
        <v>19</v>
      </c>
      <c r="C27" s="25" t="s">
        <v>79</v>
      </c>
    </row>
    <row r="28" spans="1:3" ht="18" customHeight="1" x14ac:dyDescent="0.35">
      <c r="A28" s="23"/>
      <c r="B28" s="23" t="s">
        <v>19</v>
      </c>
      <c r="C28" s="25" t="s">
        <v>80</v>
      </c>
    </row>
    <row r="29" spans="1:3" ht="18" customHeight="1" x14ac:dyDescent="0.35">
      <c r="A29" s="23"/>
      <c r="B29" s="23" t="s">
        <v>19</v>
      </c>
      <c r="C29" s="25" t="s">
        <v>81</v>
      </c>
    </row>
    <row r="30" spans="1:3" ht="44" customHeight="1" x14ac:dyDescent="0.35">
      <c r="A30" s="23"/>
      <c r="B30" s="23" t="s">
        <v>19</v>
      </c>
      <c r="C30" s="26" t="s">
        <v>82</v>
      </c>
    </row>
    <row r="31" spans="1:3" ht="10" customHeight="1" x14ac:dyDescent="0.35"/>
    <row r="32" spans="1:3" ht="3" customHeight="1" x14ac:dyDescent="0.35">
      <c r="B32" s="21"/>
      <c r="C32" s="21"/>
    </row>
    <row r="33" spans="2:3" ht="12" customHeight="1" x14ac:dyDescent="0.35"/>
    <row r="34" spans="2:3" ht="24" customHeight="1" x14ac:dyDescent="0.35">
      <c r="B34" s="27" t="s">
        <v>83</v>
      </c>
      <c r="C34" s="28" t="s">
        <v>84</v>
      </c>
    </row>
    <row r="35" spans="2:3" ht="18.5" x14ac:dyDescent="0.35">
      <c r="B35" s="27" t="s">
        <v>85</v>
      </c>
      <c r="C35" s="29" t="s">
        <v>86</v>
      </c>
    </row>
    <row r="36" spans="2:3" ht="27" customHeight="1" x14ac:dyDescent="0.35">
      <c r="B36" s="30" t="s">
        <v>87</v>
      </c>
      <c r="C36" s="22" t="s">
        <v>88</v>
      </c>
    </row>
    <row r="37" spans="2:3" x14ac:dyDescent="0.35">
      <c r="B37" s="27" t="s">
        <v>89</v>
      </c>
      <c r="C37" s="31" t="s">
        <v>90</v>
      </c>
    </row>
    <row r="38" spans="2:3" ht="10" customHeight="1" x14ac:dyDescent="0.35"/>
    <row r="39" spans="2:3" ht="188.5" x14ac:dyDescent="0.35">
      <c r="B39" s="27" t="s">
        <v>91</v>
      </c>
      <c r="C39" s="32" t="s">
        <v>92</v>
      </c>
    </row>
    <row r="40" spans="2:3" ht="10" customHeight="1" x14ac:dyDescent="0.35"/>
    <row r="41" spans="2:3" ht="43.5" x14ac:dyDescent="0.35">
      <c r="B41" s="27" t="s">
        <v>93</v>
      </c>
      <c r="C41" s="19" t="s">
        <v>94</v>
      </c>
    </row>
    <row r="42" spans="2:3" ht="10" customHeight="1" x14ac:dyDescent="0.35"/>
    <row r="43" spans="2:3" ht="15.5" x14ac:dyDescent="0.35">
      <c r="C43" s="33" t="s">
        <v>41</v>
      </c>
    </row>
    <row r="44" spans="2:3" ht="29" x14ac:dyDescent="0.35">
      <c r="C44" s="19" t="s">
        <v>95</v>
      </c>
    </row>
    <row r="45" spans="2:3" ht="10" customHeight="1" x14ac:dyDescent="0.35"/>
    <row r="46" spans="2:3" ht="15.5" x14ac:dyDescent="0.35">
      <c r="C46" s="34" t="s">
        <v>15</v>
      </c>
    </row>
    <row r="47" spans="2:3" ht="29" x14ac:dyDescent="0.35">
      <c r="C47" s="19" t="s">
        <v>96</v>
      </c>
    </row>
    <row r="48" spans="2:3" ht="10" customHeight="1" x14ac:dyDescent="0.35"/>
    <row r="49" spans="2:3" ht="15.5" x14ac:dyDescent="0.35">
      <c r="C49" s="35" t="s">
        <v>35</v>
      </c>
    </row>
    <row r="50" spans="2:3" ht="29" x14ac:dyDescent="0.35">
      <c r="C50" s="19" t="s">
        <v>97</v>
      </c>
    </row>
    <row r="51" spans="2:3" ht="10" customHeight="1" x14ac:dyDescent="0.35"/>
    <row r="52" spans="2:3" ht="3" customHeight="1" x14ac:dyDescent="0.35">
      <c r="B52" s="21"/>
      <c r="C52" s="21"/>
    </row>
    <row r="53" spans="2:3" ht="12" customHeight="1" x14ac:dyDescent="0.35"/>
    <row r="54" spans="2:3" ht="130.5" x14ac:dyDescent="0.35">
      <c r="B54" s="18" t="s">
        <v>98</v>
      </c>
      <c r="C54" s="19" t="s">
        <v>99</v>
      </c>
    </row>
    <row r="55" spans="2:3" ht="6" customHeight="1" x14ac:dyDescent="0.35"/>
    <row r="56" spans="2:3" ht="217.5" x14ac:dyDescent="0.35">
      <c r="C56" s="19" t="s">
        <v>100</v>
      </c>
    </row>
    <row r="57" spans="2:3" ht="6" customHeight="1" x14ac:dyDescent="0.35"/>
    <row r="58" spans="2:3" ht="43.5" x14ac:dyDescent="0.35">
      <c r="C58" s="19" t="s">
        <v>101</v>
      </c>
    </row>
    <row r="59" spans="2:3" ht="10" customHeight="1" x14ac:dyDescent="0.35"/>
    <row r="60" spans="2:3" ht="3" customHeight="1" x14ac:dyDescent="0.35">
      <c r="B60" s="21"/>
      <c r="C60" s="21"/>
    </row>
    <row r="61" spans="2:3" ht="12" customHeight="1" x14ac:dyDescent="0.35"/>
    <row r="62" spans="2:3" ht="145" x14ac:dyDescent="0.35">
      <c r="B62" s="18" t="s">
        <v>102</v>
      </c>
      <c r="C62" s="19" t="s">
        <v>103</v>
      </c>
    </row>
    <row r="63" spans="2:3" ht="6" customHeight="1" x14ac:dyDescent="0.35"/>
    <row r="64" spans="2:3" ht="203" x14ac:dyDescent="0.35">
      <c r="C64" s="19" t="s">
        <v>104</v>
      </c>
    </row>
    <row r="65" spans="2:3" ht="6" customHeight="1" x14ac:dyDescent="0.35"/>
    <row r="66" spans="2:3" ht="43.5" x14ac:dyDescent="0.35">
      <c r="C66" s="19" t="s">
        <v>105</v>
      </c>
    </row>
    <row r="67" spans="2:3" ht="10" customHeight="1" x14ac:dyDescent="0.35"/>
    <row r="68" spans="2:3" ht="3" customHeight="1" x14ac:dyDescent="0.35">
      <c r="B68" s="21"/>
      <c r="C68" s="21"/>
    </row>
    <row r="69" spans="2:3" ht="12" customHeight="1" x14ac:dyDescent="0.35"/>
    <row r="70" spans="2:3" ht="101.5" x14ac:dyDescent="0.35">
      <c r="B70" s="18" t="s">
        <v>106</v>
      </c>
      <c r="C70" s="19" t="s">
        <v>107</v>
      </c>
    </row>
    <row r="71" spans="2:3" ht="6" customHeight="1" x14ac:dyDescent="0.35"/>
    <row r="72" spans="2:3" ht="145" x14ac:dyDescent="0.35">
      <c r="C72" s="19" t="s">
        <v>108</v>
      </c>
    </row>
    <row r="73" spans="2:3" ht="6" customHeight="1" x14ac:dyDescent="0.35"/>
    <row r="74" spans="2:3" ht="43.5" x14ac:dyDescent="0.35">
      <c r="C74" s="19" t="s">
        <v>109</v>
      </c>
    </row>
    <row r="78" spans="2:3" ht="32" customHeight="1" x14ac:dyDescent="0.35">
      <c r="B78" s="78" t="s">
        <v>55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110</v>
      </c>
      <c r="C2" s="80"/>
      <c r="D2" s="80"/>
      <c r="E2" s="80"/>
      <c r="F2" s="80"/>
      <c r="G2" s="80"/>
      <c r="H2" s="80"/>
      <c r="I2" s="80"/>
    </row>
    <row r="4" spans="2:15" ht="18.5" x14ac:dyDescent="0.45">
      <c r="B4" s="37" t="s">
        <v>111</v>
      </c>
    </row>
    <row r="5" spans="2:15" x14ac:dyDescent="0.35">
      <c r="B5" s="39" t="s">
        <v>19</v>
      </c>
      <c r="C5" s="39" t="s">
        <v>112</v>
      </c>
      <c r="D5" s="39" t="s">
        <v>113</v>
      </c>
      <c r="F5" s="81" t="s">
        <v>114</v>
      </c>
      <c r="G5" s="81"/>
      <c r="H5" s="81"/>
      <c r="I5" s="82" t="s">
        <v>115</v>
      </c>
      <c r="J5" s="82"/>
      <c r="K5" s="82"/>
      <c r="L5" s="82"/>
      <c r="M5" s="82"/>
      <c r="N5" s="82"/>
      <c r="O5" s="82"/>
    </row>
    <row r="6" spans="2:15" x14ac:dyDescent="0.35">
      <c r="B6" s="45" t="s">
        <v>116</v>
      </c>
      <c r="C6" s="46">
        <v>7</v>
      </c>
      <c r="D6" s="47" t="s">
        <v>19</v>
      </c>
      <c r="F6" s="81" t="s">
        <v>117</v>
      </c>
      <c r="G6" s="81"/>
      <c r="H6" s="81"/>
      <c r="I6" s="83" t="s">
        <v>118</v>
      </c>
      <c r="J6" s="83"/>
      <c r="K6" s="83"/>
      <c r="L6" s="83"/>
      <c r="M6" s="83"/>
      <c r="N6" s="83"/>
      <c r="O6" s="83"/>
    </row>
    <row r="7" spans="2:15" x14ac:dyDescent="0.35">
      <c r="B7" s="48" t="s">
        <v>119</v>
      </c>
      <c r="C7" s="49">
        <f>C6-C8-C9</f>
        <v>7</v>
      </c>
      <c r="D7" s="50">
        <f>IF(C6&gt;0,C7/C6,0)</f>
        <v>1</v>
      </c>
      <c r="F7" s="81" t="s">
        <v>120</v>
      </c>
      <c r="G7" s="81"/>
      <c r="H7" s="81"/>
      <c r="I7" s="83" t="s">
        <v>118</v>
      </c>
      <c r="J7" s="83"/>
      <c r="K7" s="83"/>
      <c r="L7" s="83"/>
      <c r="M7" s="83"/>
      <c r="N7" s="83"/>
      <c r="O7" s="83"/>
    </row>
    <row r="8" spans="2:15" x14ac:dyDescent="0.35">
      <c r="B8" s="41" t="s">
        <v>121</v>
      </c>
      <c r="C8" s="42">
        <f>COUNTIF('Recommendations'!G:G,"Risk Accepted")</f>
        <v>0</v>
      </c>
      <c r="D8" s="43">
        <f>IF(C6&gt;0,C8/C6,0)</f>
        <v>0</v>
      </c>
      <c r="F8" s="81" t="s">
        <v>122</v>
      </c>
      <c r="G8" s="81"/>
      <c r="H8" s="81"/>
      <c r="I8" s="83" t="s">
        <v>118</v>
      </c>
      <c r="J8" s="83"/>
      <c r="K8" s="83"/>
      <c r="L8" s="83"/>
      <c r="M8" s="83"/>
      <c r="N8" s="83"/>
      <c r="O8" s="83"/>
    </row>
    <row r="9" spans="2:15" x14ac:dyDescent="0.35">
      <c r="B9" s="41" t="s">
        <v>123</v>
      </c>
      <c r="C9" s="42">
        <f>COUNTIF('Recommendations'!G:G,"N/A")</f>
        <v>0</v>
      </c>
      <c r="D9" s="43">
        <f>IF(C6&gt;0,C9/C6,0)</f>
        <v>0</v>
      </c>
      <c r="F9" s="81" t="s">
        <v>124</v>
      </c>
      <c r="G9" s="81"/>
      <c r="H9" s="81"/>
      <c r="I9" s="83" t="s">
        <v>118</v>
      </c>
      <c r="J9" s="83"/>
      <c r="K9" s="83"/>
      <c r="L9" s="83"/>
      <c r="M9" s="83"/>
      <c r="N9" s="83"/>
      <c r="O9" s="83"/>
    </row>
    <row r="12" spans="2:15" ht="18.5" x14ac:dyDescent="0.45">
      <c r="B12" s="37" t="s">
        <v>125</v>
      </c>
    </row>
    <row r="14" spans="2:15" x14ac:dyDescent="0.35">
      <c r="B14" s="51" t="s">
        <v>126</v>
      </c>
    </row>
    <row r="15" spans="2:15" x14ac:dyDescent="0.35">
      <c r="B15" s="39" t="s">
        <v>19</v>
      </c>
      <c r="C15" s="39" t="s">
        <v>127</v>
      </c>
      <c r="D15" s="39" t="s">
        <v>128</v>
      </c>
      <c r="E15" s="39" t="s">
        <v>129</v>
      </c>
      <c r="F15" s="39" t="s">
        <v>130</v>
      </c>
    </row>
    <row r="16" spans="2:15" x14ac:dyDescent="0.35">
      <c r="B16" s="41" t="s">
        <v>131</v>
      </c>
      <c r="C16" s="42">
        <f>COUNTIF('Recommendations'!L:L,"Resolved")</f>
        <v>0</v>
      </c>
      <c r="D16" s="42">
        <f>COUNTIF('Recommendations'!L:L,"Testing")</f>
        <v>0</v>
      </c>
      <c r="E16" s="42">
        <f>COUNTIF('Recommendations'!L:L,"Outstanding")</f>
        <v>7</v>
      </c>
      <c r="F16" s="42">
        <f>SUM(C16:E16)</f>
        <v>7</v>
      </c>
    </row>
    <row r="18" spans="2:6" x14ac:dyDescent="0.35">
      <c r="B18" s="51" t="s">
        <v>132</v>
      </c>
    </row>
    <row r="19" spans="2:6" x14ac:dyDescent="0.35">
      <c r="B19" s="52" t="s">
        <v>19</v>
      </c>
      <c r="C19" s="52" t="s">
        <v>127</v>
      </c>
      <c r="D19" s="52" t="s">
        <v>128</v>
      </c>
      <c r="E19" s="52" t="s">
        <v>129</v>
      </c>
      <c r="F19" s="52" t="s">
        <v>19</v>
      </c>
    </row>
    <row r="20" spans="2:6" x14ac:dyDescent="0.35">
      <c r="B20" s="41" t="s">
        <v>131</v>
      </c>
      <c r="C20" s="43">
        <f>IF(F16&gt;0, C16/F16, 0)</f>
        <v>0</v>
      </c>
      <c r="D20" s="43">
        <f>IF(F16&gt;0, D16/F16, 0)</f>
        <v>0</v>
      </c>
      <c r="E20" s="43">
        <f>IF(F16&gt;0, E16/F16, 0)</f>
        <v>1</v>
      </c>
      <c r="F20" s="44" t="s">
        <v>19</v>
      </c>
    </row>
    <row r="25" spans="2:6" ht="18.5" x14ac:dyDescent="0.45">
      <c r="B25" s="37" t="s">
        <v>133</v>
      </c>
    </row>
    <row r="27" spans="2:6" x14ac:dyDescent="0.35">
      <c r="B27" s="51" t="s">
        <v>126</v>
      </c>
    </row>
    <row r="28" spans="2:6" x14ac:dyDescent="0.35">
      <c r="B28" s="39" t="s">
        <v>5</v>
      </c>
      <c r="C28" s="39" t="s">
        <v>127</v>
      </c>
      <c r="D28" s="39" t="s">
        <v>128</v>
      </c>
      <c r="E28" s="39" t="s">
        <v>129</v>
      </c>
      <c r="F28" s="39" t="s">
        <v>130</v>
      </c>
    </row>
    <row r="29" spans="2:6" x14ac:dyDescent="0.35">
      <c r="B29" s="41" t="s">
        <v>134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135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136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137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138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v>
      </c>
      <c r="F34" s="42">
        <f t="shared" si="0"/>
        <v>7</v>
      </c>
    </row>
    <row r="36" spans="2:6" x14ac:dyDescent="0.35">
      <c r="B36" s="51" t="s">
        <v>132</v>
      </c>
    </row>
    <row r="37" spans="2:6" x14ac:dyDescent="0.35">
      <c r="B37" s="52" t="s">
        <v>5</v>
      </c>
      <c r="C37" s="52" t="s">
        <v>127</v>
      </c>
      <c r="D37" s="52" t="s">
        <v>128</v>
      </c>
      <c r="E37" s="52" t="s">
        <v>129</v>
      </c>
      <c r="F37" s="52" t="s">
        <v>19</v>
      </c>
    </row>
    <row r="38" spans="2:6" x14ac:dyDescent="0.35">
      <c r="B38" s="41" t="s">
        <v>134</v>
      </c>
      <c r="C38" s="43">
        <f t="shared" ref="C38:C43" si="1">IF(F29&gt;0, C29/F29, 0)</f>
        <v>0</v>
      </c>
      <c r="D38" s="43">
        <f t="shared" ref="D38:D43" si="2">IF(F29&gt;0, D29/F29, 0)</f>
        <v>0</v>
      </c>
      <c r="E38" s="43">
        <f t="shared" ref="E38:E43" si="3">IF(F29&gt;0, E29/F29, 0)</f>
        <v>0</v>
      </c>
      <c r="F38" s="44" t="s">
        <v>19</v>
      </c>
    </row>
    <row r="39" spans="2:6" x14ac:dyDescent="0.35">
      <c r="B39" s="41" t="s">
        <v>135</v>
      </c>
      <c r="C39" s="43">
        <f t="shared" si="1"/>
        <v>0</v>
      </c>
      <c r="D39" s="43">
        <f t="shared" si="2"/>
        <v>0</v>
      </c>
      <c r="E39" s="43">
        <f t="shared" si="3"/>
        <v>0</v>
      </c>
      <c r="F39" s="44" t="s">
        <v>19</v>
      </c>
    </row>
    <row r="40" spans="2:6" x14ac:dyDescent="0.35">
      <c r="B40" s="41" t="s">
        <v>136</v>
      </c>
      <c r="C40" s="43">
        <f t="shared" si="1"/>
        <v>0</v>
      </c>
      <c r="D40" s="43">
        <f t="shared" si="2"/>
        <v>0</v>
      </c>
      <c r="E40" s="43">
        <f t="shared" si="3"/>
        <v>0</v>
      </c>
      <c r="F40" s="44" t="s">
        <v>19</v>
      </c>
    </row>
    <row r="41" spans="2:6" x14ac:dyDescent="0.35">
      <c r="B41" s="41" t="s">
        <v>137</v>
      </c>
      <c r="C41" s="43">
        <f t="shared" si="1"/>
        <v>0</v>
      </c>
      <c r="D41" s="43">
        <f t="shared" si="2"/>
        <v>0</v>
      </c>
      <c r="E41" s="43">
        <f t="shared" si="3"/>
        <v>0</v>
      </c>
      <c r="F41" s="44" t="s">
        <v>19</v>
      </c>
    </row>
    <row r="42" spans="2:6" x14ac:dyDescent="0.35">
      <c r="B42" s="41" t="s">
        <v>138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139</v>
      </c>
    </row>
    <row r="50" spans="2:6" x14ac:dyDescent="0.35">
      <c r="B50" s="51" t="s">
        <v>126</v>
      </c>
    </row>
    <row r="51" spans="2:6" x14ac:dyDescent="0.35">
      <c r="B51" s="39" t="s">
        <v>2</v>
      </c>
      <c r="C51" s="39" t="s">
        <v>127</v>
      </c>
      <c r="D51" s="39" t="s">
        <v>128</v>
      </c>
      <c r="E51" s="39" t="s">
        <v>129</v>
      </c>
      <c r="F51" s="39" t="s">
        <v>130</v>
      </c>
    </row>
    <row r="52" spans="2:6" x14ac:dyDescent="0.35">
      <c r="B52" s="41" t="s">
        <v>41</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v>
      </c>
      <c r="F53" s="42">
        <f>SUM(C53:E53)</f>
        <v>3</v>
      </c>
    </row>
    <row r="54" spans="2:6" x14ac:dyDescent="0.35">
      <c r="B54" s="41" t="s">
        <v>35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132</v>
      </c>
    </row>
    <row r="57" spans="2:6" x14ac:dyDescent="0.35">
      <c r="B57" s="52" t="s">
        <v>2</v>
      </c>
      <c r="C57" s="52" t="s">
        <v>127</v>
      </c>
      <c r="D57" s="52" t="s">
        <v>128</v>
      </c>
      <c r="E57" s="52" t="s">
        <v>129</v>
      </c>
      <c r="F57" s="52" t="s">
        <v>19</v>
      </c>
    </row>
    <row r="58" spans="2:6" x14ac:dyDescent="0.35">
      <c r="B58" s="41" t="s">
        <v>41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35</v>
      </c>
      <c r="C60" s="43">
        <f>IF(F54&gt;0, C54/F54, 0)</f>
        <v>0</v>
      </c>
      <c r="D60" s="43">
        <f>IF(F54&gt;0, D54/F54, 0)</f>
        <v>0</v>
      </c>
      <c r="E60" s="43">
        <f>IF(F54&gt;0, E54/F54, 0)</f>
        <v>1</v>
      </c>
      <c r="F60" s="44" t="s">
        <v>19</v>
      </c>
    </row>
    <row r="65" spans="2:6" ht="18.5" x14ac:dyDescent="0.45">
      <c r="B65" s="37" t="s">
        <v>140</v>
      </c>
    </row>
    <row r="67" spans="2:6" x14ac:dyDescent="0.35">
      <c r="B67" s="51" t="s">
        <v>126</v>
      </c>
    </row>
    <row r="68" spans="2:6" x14ac:dyDescent="0.35">
      <c r="B68" s="39" t="s">
        <v>3</v>
      </c>
      <c r="C68" s="39" t="s">
        <v>127</v>
      </c>
      <c r="D68" s="39" t="s">
        <v>128</v>
      </c>
      <c r="E68" s="39" t="s">
        <v>129</v>
      </c>
      <c r="F68" s="39" t="s">
        <v>130</v>
      </c>
    </row>
    <row r="69" spans="2:6" x14ac:dyDescent="0.35">
      <c r="B69" s="41" t="s">
        <v>141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142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143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144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7</v>
      </c>
      <c r="F73" s="42">
        <f>SUM(C73:E73)</f>
        <v>7</v>
      </c>
    </row>
    <row r="75" spans="2:6" x14ac:dyDescent="0.35">
      <c r="B75" s="51" t="s">
        <v>132</v>
      </c>
    </row>
    <row r="76" spans="2:6" x14ac:dyDescent="0.35">
      <c r="B76" s="52" t="s">
        <v>3</v>
      </c>
      <c r="C76" s="52" t="s">
        <v>127</v>
      </c>
      <c r="D76" s="52" t="s">
        <v>128</v>
      </c>
      <c r="E76" s="52" t="s">
        <v>129</v>
      </c>
      <c r="F76" s="52" t="s">
        <v>19</v>
      </c>
    </row>
    <row r="77" spans="2:6" x14ac:dyDescent="0.35">
      <c r="B77" s="41" t="s">
        <v>141</v>
      </c>
      <c r="C77" s="43">
        <f>IF(F69&gt;0, C69/F69, 0)</f>
        <v>0</v>
      </c>
      <c r="D77" s="43">
        <f>IF(F69&gt;0, D69/F69, 0)</f>
        <v>0</v>
      </c>
      <c r="E77" s="43">
        <f>IF(F69&gt;0, E69/F69, 0)</f>
        <v>0</v>
      </c>
      <c r="F77" s="44" t="s">
        <v>19</v>
      </c>
    </row>
    <row r="78" spans="2:6" x14ac:dyDescent="0.35">
      <c r="B78" s="41" t="s">
        <v>142</v>
      </c>
      <c r="C78" s="43">
        <f>IF(F70&gt;0, C70/F70, 0)</f>
        <v>0</v>
      </c>
      <c r="D78" s="43">
        <f>IF(F70&gt;0, D70/F70, 0)</f>
        <v>0</v>
      </c>
      <c r="E78" s="43">
        <f>IF(F70&gt;0, E70/F70, 0)</f>
        <v>0</v>
      </c>
      <c r="F78" s="44" t="s">
        <v>19</v>
      </c>
    </row>
    <row r="79" spans="2:6" x14ac:dyDescent="0.35">
      <c r="B79" s="41" t="s">
        <v>143</v>
      </c>
      <c r="C79" s="43">
        <f>IF(F71&gt;0, C71/F71, 0)</f>
        <v>0</v>
      </c>
      <c r="D79" s="43">
        <f>IF(F71&gt;0, D71/F71, 0)</f>
        <v>0</v>
      </c>
      <c r="E79" s="43">
        <f>IF(F71&gt;0, E71/F71, 0)</f>
        <v>0</v>
      </c>
      <c r="F79" s="44" t="s">
        <v>19</v>
      </c>
    </row>
    <row r="80" spans="2:6" x14ac:dyDescent="0.35">
      <c r="B80" s="41" t="s">
        <v>144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145</v>
      </c>
    </row>
    <row r="88" spans="2:6" x14ac:dyDescent="0.35">
      <c r="B88" s="51" t="s">
        <v>126</v>
      </c>
    </row>
    <row r="89" spans="2:6" x14ac:dyDescent="0.35">
      <c r="B89" s="39" t="s">
        <v>146</v>
      </c>
      <c r="C89" s="39" t="s">
        <v>127</v>
      </c>
      <c r="D89" s="39" t="s">
        <v>128</v>
      </c>
      <c r="E89" s="39" t="s">
        <v>129</v>
      </c>
      <c r="F89" s="39" t="s">
        <v>130</v>
      </c>
    </row>
    <row r="90" spans="2:6" x14ac:dyDescent="0.35">
      <c r="B90" s="41" t="s">
        <v>147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148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149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7</v>
      </c>
      <c r="F93" s="42">
        <f>SUM(C93:E93)</f>
        <v>7</v>
      </c>
    </row>
    <row r="95" spans="2:6" x14ac:dyDescent="0.35">
      <c r="B95" s="51" t="s">
        <v>132</v>
      </c>
    </row>
    <row r="96" spans="2:6" x14ac:dyDescent="0.35">
      <c r="B96" s="52" t="s">
        <v>146</v>
      </c>
      <c r="C96" s="52" t="s">
        <v>127</v>
      </c>
      <c r="D96" s="52" t="s">
        <v>128</v>
      </c>
      <c r="E96" s="52" t="s">
        <v>129</v>
      </c>
      <c r="F96" s="52" t="s">
        <v>19</v>
      </c>
    </row>
    <row r="97" spans="2:15" x14ac:dyDescent="0.35">
      <c r="B97" s="41" t="s">
        <v>147</v>
      </c>
      <c r="C97" s="43">
        <f>IF(F90&gt;0, C90/F90, 0)</f>
        <v>0</v>
      </c>
      <c r="D97" s="43">
        <f>IF(F90&gt;0, D90/F90, 0)</f>
        <v>0</v>
      </c>
      <c r="E97" s="43">
        <f>IF(F90&gt;0, E90/F90, 0)</f>
        <v>0</v>
      </c>
      <c r="F97" s="44" t="s">
        <v>19</v>
      </c>
    </row>
    <row r="98" spans="2:15" x14ac:dyDescent="0.35">
      <c r="B98" s="41" t="s">
        <v>148</v>
      </c>
      <c r="C98" s="43">
        <f>IF(F91&gt;0, C91/F91, 0)</f>
        <v>0</v>
      </c>
      <c r="D98" s="43">
        <f>IF(F91&gt;0, D91/F91, 0)</f>
        <v>0</v>
      </c>
      <c r="E98" s="43">
        <f>IF(F91&gt;0, E91/F91, 0)</f>
        <v>0</v>
      </c>
      <c r="F98" s="44" t="s">
        <v>19</v>
      </c>
    </row>
    <row r="99" spans="2:15" x14ac:dyDescent="0.35">
      <c r="B99" s="41" t="s">
        <v>149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150</v>
      </c>
      <c r="J105" s="37" t="s">
        <v>151</v>
      </c>
    </row>
    <row r="106" spans="2:15" x14ac:dyDescent="0.35">
      <c r="B106" s="39" t="s">
        <v>5</v>
      </c>
      <c r="C106" s="84" t="s">
        <v>152</v>
      </c>
      <c r="D106" s="84"/>
      <c r="E106" s="39" t="s">
        <v>119</v>
      </c>
      <c r="F106" s="39" t="s">
        <v>127</v>
      </c>
      <c r="G106" s="84" t="s">
        <v>153</v>
      </c>
      <c r="H106" s="84"/>
      <c r="J106" s="39" t="s">
        <v>5</v>
      </c>
      <c r="K106" s="39" t="s">
        <v>141</v>
      </c>
      <c r="L106" s="39" t="s">
        <v>142</v>
      </c>
      <c r="M106" s="39" t="s">
        <v>143</v>
      </c>
      <c r="N106" s="39" t="s">
        <v>144</v>
      </c>
      <c r="O106" s="39" t="s">
        <v>16</v>
      </c>
    </row>
    <row r="107" spans="2:15" x14ac:dyDescent="0.35">
      <c r="B107" s="45" t="s">
        <v>134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134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135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135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136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136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137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137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138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138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7</v>
      </c>
    </row>
    <row r="119" spans="2:24" ht="21" x14ac:dyDescent="0.5">
      <c r="B119" s="37" t="s">
        <v>154</v>
      </c>
      <c r="P119" s="54" t="s">
        <v>155</v>
      </c>
    </row>
    <row r="121" spans="2:24" ht="60" customHeight="1" x14ac:dyDescent="0.35">
      <c r="B121" s="87" t="s">
        <v>156</v>
      </c>
      <c r="C121" s="80"/>
      <c r="D121" s="80"/>
      <c r="E121" s="80"/>
      <c r="F121" s="80"/>
      <c r="P121" s="87" t="s">
        <v>157</v>
      </c>
      <c r="Q121" s="80"/>
      <c r="R121" s="80"/>
      <c r="S121" s="80"/>
      <c r="T121" s="80"/>
      <c r="U121" s="80"/>
      <c r="V121" s="80"/>
      <c r="W121" s="80"/>
    </row>
    <row r="123" spans="2:24" ht="30" customHeight="1" x14ac:dyDescent="0.35">
      <c r="P123" s="55" t="s">
        <v>158</v>
      </c>
      <c r="Q123" s="56">
        <f>C16</f>
        <v>0</v>
      </c>
      <c r="R123" s="57"/>
      <c r="S123" s="56">
        <f>C69</f>
        <v>0</v>
      </c>
      <c r="T123" s="57"/>
      <c r="U123" s="56">
        <f>C70</f>
        <v>0</v>
      </c>
      <c r="V123" s="57"/>
      <c r="W123" s="56">
        <f>C71</f>
        <v>0</v>
      </c>
      <c r="X123" s="57"/>
    </row>
    <row r="124" spans="2:24" ht="35" customHeight="1" x14ac:dyDescent="0.35">
      <c r="P124" s="58" t="s">
        <v>159</v>
      </c>
      <c r="Q124" s="58" t="s">
        <v>160</v>
      </c>
      <c r="R124" s="58" t="s">
        <v>161</v>
      </c>
      <c r="S124" s="58" t="s">
        <v>162</v>
      </c>
      <c r="T124" s="58" t="s">
        <v>163</v>
      </c>
      <c r="U124" s="58" t="s">
        <v>164</v>
      </c>
      <c r="V124" s="58" t="s">
        <v>165</v>
      </c>
      <c r="W124" s="58" t="s">
        <v>166</v>
      </c>
      <c r="X124" s="58" t="s">
        <v>167</v>
      </c>
    </row>
    <row r="125" spans="2:24" x14ac:dyDescent="0.35">
      <c r="O125" s="59" t="s">
        <v>168</v>
      </c>
      <c r="P125" s="60" t="s">
        <v>169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170</v>
      </c>
      <c r="P160" s="54" t="s">
        <v>171</v>
      </c>
    </row>
    <row r="162" spans="2:22" ht="45" customHeight="1" x14ac:dyDescent="0.35">
      <c r="B162" s="87" t="s">
        <v>172</v>
      </c>
      <c r="C162" s="80"/>
      <c r="D162" s="80"/>
      <c r="E162" s="80"/>
      <c r="F162" s="80"/>
      <c r="P162" s="87" t="s">
        <v>173</v>
      </c>
      <c r="Q162" s="80"/>
      <c r="R162" s="80"/>
      <c r="S162" s="80"/>
      <c r="T162" s="80"/>
      <c r="U162" s="80"/>
    </row>
    <row r="163" spans="2:22" ht="35" customHeight="1" x14ac:dyDescent="0.35">
      <c r="P163" s="84" t="s">
        <v>174</v>
      </c>
      <c r="Q163" s="84"/>
      <c r="R163" s="84" t="s">
        <v>175</v>
      </c>
      <c r="S163" s="84"/>
      <c r="T163" s="84"/>
    </row>
    <row r="164" spans="2:22" ht="30" customHeight="1" x14ac:dyDescent="0.35">
      <c r="P164" s="88">
        <v>0</v>
      </c>
      <c r="Q164" s="89"/>
      <c r="R164" s="90" t="s">
        <v>176</v>
      </c>
      <c r="S164" s="91"/>
      <c r="T164" s="91"/>
    </row>
    <row r="167" spans="2:22" ht="25" customHeight="1" x14ac:dyDescent="0.35">
      <c r="P167" s="63" t="s">
        <v>159</v>
      </c>
      <c r="Q167" s="63" t="s">
        <v>177</v>
      </c>
      <c r="R167" s="63" t="s">
        <v>178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55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41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41</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10" t="s">
        <v>50</v>
      </c>
      <c r="B8" s="5" t="s">
        <v>51</v>
      </c>
      <c r="C8" s="6" t="s">
        <v>41</v>
      </c>
      <c r="D8" s="7" t="s">
        <v>16</v>
      </c>
      <c r="E8" s="7" t="s">
        <v>17</v>
      </c>
      <c r="F8" s="7" t="s">
        <v>18</v>
      </c>
      <c r="G8" s="7" t="s">
        <v>19</v>
      </c>
      <c r="H8" s="8" t="s">
        <v>19</v>
      </c>
      <c r="I8" s="5" t="s">
        <v>52</v>
      </c>
      <c r="J8" s="5" t="s">
        <v>53</v>
      </c>
      <c r="K8" s="5" t="s">
        <v>54</v>
      </c>
      <c r="L8" s="7" t="str">
        <f t="shared" si="0"/>
        <v>Outstanding</v>
      </c>
      <c r="M8" s="12" t="s">
        <v>19</v>
      </c>
    </row>
    <row r="12" spans="1:13" ht="32" customHeight="1" x14ac:dyDescent="0.35">
      <c r="A12" s="78" t="s">
        <v>55</v>
      </c>
      <c r="B12" s="78"/>
      <c r="C12" s="78"/>
      <c r="D12" s="78"/>
    </row>
  </sheetData>
  <mergeCells count="1">
    <mergeCell ref="A12:D12"/>
  </mergeCells>
  <conditionalFormatting sqref="C2:C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 xr:uid="{00000000-0002-0000-0200-000000000000}">
      <formula1>"Must,Should,Could,Won't,Unassigned"</formula1>
    </dataValidation>
    <dataValidation type="list" showErrorMessage="1" errorTitle="Invalid Value" error="Please select a value from the list: Low, Medium, High, Unassessed." sqref="E2:E8" xr:uid="{00000000-0002-0000-0200-000001000000}">
      <formula1>"Low,Medium,High,Unassessed"</formula1>
    </dataValidation>
    <dataValidation type="list" showErrorMessage="1" errorTitle="Invalid Value" error="Please select a value from the list: Phase1, Phase2, Phase3, Phase4, Phase5, Pending." sqref="F2:F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 xr:uid="{00000000-0002-0000-0200-000003000000}">
      <formula1>"Implemented,Testing,Failed,Compensated,Risk Accepted,N/A"</formula1>
    </dataValidation>
  </dataValidations>
  <hyperlinks>
    <hyperlink ref="A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179</v>
      </c>
      <c r="C2" s="95" t="s">
        <v>179</v>
      </c>
      <c r="D2" s="95" t="s">
        <v>179</v>
      </c>
      <c r="E2" s="95" t="s">
        <v>179</v>
      </c>
      <c r="F2" s="95" t="s">
        <v>179</v>
      </c>
      <c r="G2" s="95" t="s">
        <v>179</v>
      </c>
      <c r="H2" s="99" t="s">
        <v>180</v>
      </c>
      <c r="I2" s="99" t="s">
        <v>180</v>
      </c>
      <c r="J2" s="99" t="s">
        <v>180</v>
      </c>
      <c r="K2" s="99" t="s">
        <v>180</v>
      </c>
      <c r="L2" s="99" t="s">
        <v>180</v>
      </c>
      <c r="M2" s="98" t="s">
        <v>181</v>
      </c>
      <c r="N2" s="98" t="s">
        <v>181</v>
      </c>
      <c r="O2" s="100" t="s">
        <v>182</v>
      </c>
      <c r="P2" s="100" t="s">
        <v>182</v>
      </c>
      <c r="Q2" s="96" t="s">
        <v>11</v>
      </c>
      <c r="R2" s="96" t="s">
        <v>11</v>
      </c>
      <c r="S2" s="96" t="s">
        <v>11</v>
      </c>
      <c r="T2" s="97" t="s">
        <v>183</v>
      </c>
    </row>
    <row r="3" spans="2:20" ht="35" customHeight="1" x14ac:dyDescent="0.35">
      <c r="B3" s="68" t="s">
        <v>184</v>
      </c>
      <c r="C3" s="68" t="s">
        <v>185</v>
      </c>
      <c r="D3" s="68" t="s">
        <v>186</v>
      </c>
      <c r="E3" s="68" t="s">
        <v>187</v>
      </c>
      <c r="F3" s="68" t="s">
        <v>188</v>
      </c>
      <c r="G3" s="68" t="s">
        <v>9</v>
      </c>
      <c r="H3" s="69" t="s">
        <v>189</v>
      </c>
      <c r="I3" s="69" t="s">
        <v>190</v>
      </c>
      <c r="J3" s="69" t="s">
        <v>191</v>
      </c>
      <c r="K3" s="69" t="s">
        <v>192</v>
      </c>
      <c r="L3" s="69" t="s">
        <v>124</v>
      </c>
      <c r="M3" s="70" t="s">
        <v>193</v>
      </c>
      <c r="N3" s="70" t="s">
        <v>194</v>
      </c>
      <c r="O3" s="71" t="s">
        <v>195</v>
      </c>
      <c r="P3" s="71" t="s">
        <v>196</v>
      </c>
      <c r="Q3" s="72" t="s">
        <v>11</v>
      </c>
      <c r="R3" s="72" t="s">
        <v>197</v>
      </c>
      <c r="S3" s="72" t="s">
        <v>198</v>
      </c>
      <c r="T3" s="73" t="s">
        <v>199</v>
      </c>
    </row>
    <row r="4" spans="2:20" ht="60" customHeight="1" x14ac:dyDescent="0.35">
      <c r="B4" s="74" t="s">
        <v>200</v>
      </c>
      <c r="C4" s="74" t="s">
        <v>201</v>
      </c>
      <c r="D4" s="74" t="s">
        <v>202</v>
      </c>
      <c r="E4" s="74" t="s">
        <v>203</v>
      </c>
      <c r="F4" s="74" t="s">
        <v>204</v>
      </c>
      <c r="G4" s="74" t="s">
        <v>205</v>
      </c>
      <c r="H4" s="74" t="s">
        <v>206</v>
      </c>
      <c r="I4" s="74" t="s">
        <v>207</v>
      </c>
      <c r="J4" s="74" t="s">
        <v>208</v>
      </c>
      <c r="K4" s="74" t="s">
        <v>209</v>
      </c>
      <c r="L4" s="74" t="s">
        <v>210</v>
      </c>
      <c r="M4" s="74" t="s">
        <v>211</v>
      </c>
      <c r="N4" s="74" t="s">
        <v>212</v>
      </c>
      <c r="O4" s="74" t="s">
        <v>213</v>
      </c>
      <c r="P4" s="74" t="s">
        <v>214</v>
      </c>
      <c r="Q4" s="74" t="s">
        <v>215</v>
      </c>
      <c r="R4" s="74" t="s">
        <v>216</v>
      </c>
      <c r="S4" s="74" t="s">
        <v>217</v>
      </c>
      <c r="T4" s="74" t="s">
        <v>218</v>
      </c>
    </row>
    <row r="5" spans="2:20" ht="60" customHeight="1" x14ac:dyDescent="0.35">
      <c r="B5" s="36" t="s">
        <v>219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221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222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223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224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225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226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227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228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229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230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231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232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233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234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235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236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237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238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239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240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241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242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243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244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245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246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247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248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249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250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251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252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253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254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255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256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257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258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259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265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266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267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268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Active Directory Forest Security Technical Implementation Guide - SHGIR</dc:title>
  <dc:subject>Generated on: 2026-06-08 12:09:33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2026-06-08T11:09:39Z</dcterms:modified>
  <cp:category>DISA-STIG</cp:category>
  <cp:contentStatus>Draft</cp:contentStatus>
</cp:coreProperties>
</file>