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F2C156E73808AA4E4B1C1E16450CB0BEE0EB360" xr6:coauthVersionLast="47" xr6:coauthVersionMax="47" xr10:uidLastSave="{1820A8FC-7992-4073-B080-A7941CF5370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W123" i="3" s="1"/>
  <c r="E70" i="3"/>
  <c r="F70" i="3" s="1"/>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C39" i="3" l="1"/>
  <c r="E39" i="3"/>
  <c r="D39" i="3"/>
  <c r="E60" i="3"/>
  <c r="D60" i="3"/>
  <c r="C60" i="3"/>
  <c r="D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C78" i="3"/>
  <c r="V152" i="3"/>
  <c r="V147" i="3"/>
  <c r="V142" i="3"/>
  <c r="V137" i="3"/>
  <c r="V132" i="3"/>
  <c r="V127" i="3"/>
  <c r="E78" i="3"/>
  <c r="D40" i="3"/>
  <c r="C40" i="3"/>
  <c r="E40" i="3"/>
  <c r="E98" i="3"/>
  <c r="D98" i="3"/>
  <c r="C98" i="3"/>
  <c r="E99" i="3"/>
  <c r="D99" i="3"/>
  <c r="C99" i="3"/>
  <c r="E42" i="3"/>
  <c r="D42" i="3"/>
  <c r="C42"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58" i="3"/>
  <c r="D58" i="3"/>
  <c r="C58" i="3"/>
  <c r="E97" i="3"/>
  <c r="C97" i="3"/>
  <c r="D97" i="3"/>
  <c r="E41" i="3"/>
  <c r="D41" i="3"/>
  <c r="C41" i="3"/>
  <c r="G112" i="3"/>
  <c r="E100" i="3"/>
  <c r="D100" i="3"/>
  <c r="C100" i="3"/>
  <c r="E43" i="3"/>
  <c r="D43" i="3"/>
  <c r="C43" i="3"/>
  <c r="D38" i="3"/>
  <c r="C38" i="3"/>
  <c r="E38" i="3"/>
  <c r="E59" i="3"/>
  <c r="D59" i="3"/>
  <c r="C59" i="3"/>
  <c r="F69" i="3"/>
  <c r="C80" i="3"/>
  <c r="D80" i="3"/>
  <c r="Q123" i="3"/>
  <c r="C81" i="3"/>
  <c r="F71" i="3"/>
  <c r="D81" i="3"/>
  <c r="X151" i="3" l="1"/>
  <c r="X146" i="3"/>
  <c r="X141" i="3"/>
  <c r="X136" i="3"/>
  <c r="X131" i="3"/>
  <c r="X126" i="3"/>
  <c r="X155" i="3"/>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alcChain>
</file>

<file path=xl/sharedStrings.xml><?xml version="1.0" encoding="utf-8"?>
<sst xmlns="http://schemas.openxmlformats.org/spreadsheetml/2006/main" count="927" uniqueCount="412">
  <si>
    <t>Id</t>
  </si>
  <si>
    <t>Title</t>
  </si>
  <si>
    <t>Severity</t>
  </si>
  <si>
    <t>MoSCoW</t>
  </si>
  <si>
    <t>OpsImpact</t>
  </si>
  <si>
    <t>Phase</t>
  </si>
  <si>
    <t>ImplStatus</t>
  </si>
  <si>
    <t>Notes</t>
  </si>
  <si>
    <t>Remediation</t>
  </si>
  <si>
    <t>Description</t>
  </si>
  <si>
    <t>Audit</t>
  </si>
  <si>
    <t>Status</t>
  </si>
  <si>
    <t>LogID</t>
  </si>
  <si>
    <t>V-206646</t>
  </si>
  <si>
    <r>
      <rPr>
        <sz val="11"/>
        <rFont val="Calibri"/>
      </rPr>
      <t>The layer 2 switch must be configured to disable non-essential capabilities.</t>
    </r>
  </si>
  <si>
    <t>CAT II (Medium)</t>
  </si>
  <si>
    <t>Unassigned</t>
  </si>
  <si>
    <t>Unassessed</t>
  </si>
  <si>
    <t>Pending</t>
  </si>
  <si>
    <t/>
  </si>
  <si>
    <r>
      <rPr>
        <sz val="11"/>
        <color rgb="FF000000"/>
        <rFont val="Calibri"/>
      </rPr>
      <t>Remove unneeded services and functions from the switch. Removal is recommended since the service or function may be inadvertently enabled otherwise. However, if removal is not possible, disable the service or function.</t>
    </r>
  </si>
  <si>
    <r>
      <rPr>
        <sz val="11"/>
        <color rgb="FF000000"/>
        <rFont val="Calibri"/>
      </rPr>
      <t>A compromised switch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switch is to enable only the capabilities required for operation.</t>
    </r>
  </si>
  <si>
    <r>
      <rPr>
        <sz val="11"/>
        <color rgb="FF000000"/>
        <rFont val="Calibri"/>
      </rPr>
      <t>Review the switch configuration to determine if services or functions not required for operation, or not related to switch functionality, are enabled.</t>
    </r>
    <r>
      <rPr>
        <sz val="11"/>
        <color rgb="FF000000"/>
        <rFont val="Calibri"/>
      </rPr>
      <t xml:space="preserve">
</t>
    </r>
    <r>
      <rPr>
        <sz val="11"/>
        <color rgb="FF000000"/>
        <rFont val="Calibri"/>
      </rPr>
      <t>If unnecessary services and functions are enabled on the switch, this is a finding.</t>
    </r>
  </si>
  <si>
    <t>V-206647</t>
  </si>
  <si>
    <r>
      <rPr>
        <sz val="11"/>
        <rFont val="Calibri"/>
      </rPr>
      <t>The layer 2 switch must uniquely identify all network-connected endpoint devices before establishing any connection.</t>
    </r>
  </si>
  <si>
    <t>CAT I (High)</t>
  </si>
  <si>
    <r>
      <rPr>
        <sz val="11"/>
        <color rgb="FF000000"/>
        <rFont val="Calibri"/>
      </rPr>
      <t>Configure 802.1 x authentications on all host-facing access switch ports. To authenticate those devices that do not support 802.1x, MAC Authentication Bypass must be configured.</t>
    </r>
  </si>
  <si>
    <r>
      <rPr>
        <sz val="11"/>
        <color rgb="FF000000"/>
        <rFont val="Calibri"/>
      </rPr>
      <t>Controlling LAN access via 802.1x authentication can assist in preventing a malicious user from connecting an unauthorized PC to a switch port to inject or receive data from the network without detection.</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</si>
  <si>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MAC Authentication Bypass (MAB) must be configured on those switch ports connected to devices that do not support an 802.1x supplicant.</t>
    </r>
    <r>
      <rPr>
        <sz val="11"/>
        <color rgb="FF000000"/>
        <rFont val="Calibri"/>
      </rPr>
      <t xml:space="preserve">
</t>
    </r>
    <r>
      <rPr>
        <sz val="11"/>
        <color rgb="FF000000"/>
        <rFont val="Calibri"/>
      </rPr>
      <t>If 802.1x authentication or MAB is not configured on all access switch ports connecting to LAN outlets or devices not located in the telecom room, wiring closets, or equipment rooms, this is a finding.</t>
    </r>
  </si>
  <si>
    <t>V-206648</t>
  </si>
  <si>
    <r>
      <rPr>
        <sz val="11"/>
        <rFont val="Calibri"/>
      </rPr>
      <t>When using VLAN Trunk Protocol (VTP) or similar features, the layer 2 switch must authenticate all VTP messages with a hash function using the most secured cryptographic algorithm available.</t>
    </r>
  </si>
  <si>
    <r>
      <rPr>
        <sz val="11"/>
        <color rgb="FF000000"/>
        <rFont val="Calibri"/>
      </rPr>
      <t>Configure the switch to authenticate all VTP (or similarly named vendor feature) messages with a hash function using the most secured cryptographic algorithm available.</t>
    </r>
  </si>
  <si>
    <r>
      <rPr>
        <sz val="11"/>
        <color rgb="FF000000"/>
        <rFont val="Calibri"/>
      </rPr>
      <t>VTP or other similarly named vendor features, provide central management of VLAN domains, thus reducing administration in a switched network. When configuring a new VLAN on a VTP server, the VLAN is distributed through all switches in the domain. This reduces the need to configure the same VLAN everywhere. VTP pruning preserves bandwidth by preventing VLAN traffic (unknown MAC, broadcast, multicast) from being sent down trunk links when not needed; that is, there are no access switch ports in neighboring switches belonging to such VLANs. An attack can force a digest change for the VTP domain enabling a rogue device to become the VTP server, which could allow unauthorized access to previously blocked VLANs or allow the addition of unauthorized switches into the domain. Authenticating VTP messages with a cryptographic hash function can reduce the risk of the VTP domain's being compromised.</t>
    </r>
  </si>
  <si>
    <r>
      <rPr>
        <sz val="11"/>
        <color rgb="FF000000"/>
        <rFont val="Calibri"/>
      </rPr>
      <t>Review the switch configuration to verify if VTP or (similarly named vendor features) is enabled. If VTP is enabled, verify that authentication has been configured.</t>
    </r>
    <r>
      <rPr>
        <sz val="11"/>
        <color rgb="FF000000"/>
        <rFont val="Calibri"/>
      </rPr>
      <t xml:space="preserve">
</t>
    </r>
    <r>
      <rPr>
        <sz val="11"/>
        <color rgb="FF000000"/>
        <rFont val="Calibri"/>
      </rPr>
      <t>If VTP has been configured on the switch and is not authenticating VTP messages with a hash function using the most secured cryptographic algorithm available, this is a finding.</t>
    </r>
  </si>
  <si>
    <t>V-206649</t>
  </si>
  <si>
    <r>
      <rPr>
        <sz val="11"/>
        <rFont val="Calibri"/>
      </rPr>
      <t>The layer 2 switch must manage excess bandwidth to limit the effects of packet flooding types of denial of service (DoS) attacks.</t>
    </r>
  </si>
  <si>
    <r>
      <rPr>
        <sz val="11"/>
        <color rgb="FF000000"/>
        <rFont val="Calibri"/>
      </rPr>
      <t>Implement a QoS policy for traffic prioritization and bandwidth reservation. This policy must enforce the traffic priorities specified by the Combatant Commanders/Services/Agencies.</t>
    </r>
  </si>
  <si>
    <r>
      <rPr>
        <sz val="11"/>
        <color rgb="FF000000"/>
        <rFont val="Calibri"/>
      </rPr>
      <t>Denial of service is a condition when a resource is not available for legitimate users. Packet flooding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</si>
  <si>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switch configuration to verify that QoS has been enabled to ensure that sufficient capacity is available for mission-critical traffic such as voice and enforce the traffic priorities specified by the Combatant Commanders/Services/Agencies.</t>
    </r>
    <r>
      <rPr>
        <sz val="11"/>
        <color rgb="FF000000"/>
        <rFont val="Calibri"/>
      </rPr>
      <t xml:space="preserve">
</t>
    </r>
    <r>
      <rPr>
        <sz val="11"/>
        <color rgb="FF000000"/>
        <rFont val="Calibri"/>
      </rPr>
      <t>If the switch is not configured to implement a QoS policy, this is a finding.</t>
    </r>
  </si>
  <si>
    <t>V-206650</t>
  </si>
  <si>
    <r>
      <rPr>
        <sz val="11"/>
        <rFont val="Calibri"/>
      </rPr>
      <t>The layer 2 switch must be configured to fail securely in the event of an operational failure.</t>
    </r>
  </si>
  <si>
    <r>
      <rPr>
        <sz val="11"/>
        <color rgb="FF000000"/>
        <rFont val="Calibri"/>
      </rPr>
      <t>Configure the layer 2 switch to fail to a secure state upon failure of initialization, shutdown, or abort actions.</t>
    </r>
  </si>
  <si>
    <r>
      <rPr>
        <sz val="11"/>
        <color rgb="FF000000"/>
        <rFont val="Calibri"/>
      </rPr>
      <t>If the switch fails in an unsecure manner (open), unauthorized traffic originating externally to the enclave may enter or the device may permit unauthorized information release. Fail secure is a condition achieved by employing information system mechanisms to ensure, in the event of an operational failure of the switch, that it does not enter into an unsecure state where intended security properties no longer hold.</t>
    </r>
    <r>
      <rPr>
        <sz val="11"/>
        <color rgb="FF000000"/>
        <rFont val="Calibri"/>
      </rPr>
      <t xml:space="preserve">
</t>
    </r>
    <r>
      <rPr>
        <sz val="11"/>
        <color rgb="FF000000"/>
        <rFont val="Calibri"/>
      </rPr>
      <t>If the device fails, it must not fail in a manner that will allow unauthorized access. If the switch fails for any reason, it must stop forwarding traffic altogether or maintain the configured security policies. If the device stops forwarding traffic, maintaining network availability would be achieved through device redundancy.</t>
    </r>
    <r>
      <rPr>
        <sz val="11"/>
        <color rgb="FF000000"/>
        <rFont val="Calibri"/>
      </rPr>
      <t xml:space="preserve">
</t>
    </r>
    <r>
      <rPr>
        <sz val="11"/>
        <color rgb="FF000000"/>
        <rFont val="Calibri"/>
      </rPr>
      <t>An example is a firewall that blocks all traffic rather than allowing all traffic when a firewall component fails (e.g., fail closed and do not forward traffic). This prevents an attacker from forcing a failure of the system in order to obtain access. Abort refers to stopping a program or function before it has finished naturally. The term abort refers to both requested and unexpected terminations.</t>
    </r>
  </si>
  <si>
    <r>
      <rPr>
        <sz val="11"/>
        <color rgb="FF000000"/>
        <rFont val="Calibri"/>
      </rPr>
      <t>Review the vendor documentation to determine if the layer 2 switch will fail to a secure state in the event that the system initialization fails, shutdown fails, or abort fails.</t>
    </r>
    <r>
      <rPr>
        <sz val="11"/>
        <color rgb="FF000000"/>
        <rFont val="Calibri"/>
      </rPr>
      <t xml:space="preserve">
</t>
    </r>
    <r>
      <rPr>
        <sz val="11"/>
        <color rgb="FF000000"/>
        <rFont val="Calibri"/>
      </rPr>
      <t>If the layer 2 switch does not fail to a secure state in the event that the system initialization fails, shutdown fails, or abort fails, this is a finding.</t>
    </r>
  </si>
  <si>
    <t>V-206653</t>
  </si>
  <si>
    <r>
      <rPr>
        <sz val="11"/>
        <rFont val="Calibri"/>
      </rPr>
      <t>The layer 2 switch must authenticate all network-connected endpoint devices before establishing any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</si>
  <si>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</si>
  <si>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MAC Authentication Bypass (MAB) must be configured on those switch ports connected to devices that do not provide an 802.1x supplicant.</t>
    </r>
    <r>
      <rPr>
        <sz val="11"/>
        <color rgb="FF000000"/>
        <rFont val="Calibri"/>
      </rPr>
      <t xml:space="preserve">
</t>
    </r>
    <r>
      <rPr>
        <sz val="11"/>
        <color rgb="FF000000"/>
        <rFont val="Calibri"/>
      </rPr>
      <t>If 802.1x authentication or MAB is not on configured on all access switch ports connecting to LAN outlets or devices not located in the telecom room, wiring closets, or equipment rooms, this is a finding.</t>
    </r>
  </si>
  <si>
    <t>V-206654</t>
  </si>
  <si>
    <r>
      <rPr>
        <sz val="11"/>
        <rFont val="Calibri"/>
      </rPr>
      <t>The layer 2 switch must have Root Guard enabled on all switch ports connecting to access layer switches and hosts.</t>
    </r>
  </si>
  <si>
    <t>CAT III (Low)</t>
  </si>
  <si>
    <r>
      <rPr>
        <sz val="11"/>
        <color rgb="FF000000"/>
        <rFont val="Calibri"/>
      </rPr>
      <t>Configure the switch to have Root Guard enabled on all switch ports connecting to access layer switches and hosts.</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</si>
  <si>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0 in an effort to secure the root bridge position.</t>
    </r>
    <r>
      <rPr>
        <sz val="11"/>
        <color rgb="FF000000"/>
        <rFont val="Calibri"/>
      </rPr>
      <t xml:space="preserve">
</t>
    </r>
    <r>
      <rPr>
        <sz val="11"/>
        <color rgb="FF000000"/>
        <rFont val="Calibri"/>
      </rPr>
      <t>The root guard feature provides a way to enforce the root bridge placement in the network. If the bridge receives superior STP Bridge Protocol Data Units (BPDUs) on a root guard-enabled port, root guard moves this port to a root-inconsistent STP state and no traffic can be forwarded across this port while it is in this state. To enforce the position of the root bridge it is imperative that root guard is enabled on all ports where the root bridge should never appear.</t>
    </r>
  </si>
  <si>
    <r>
      <rPr>
        <sz val="11"/>
        <color rgb="FF000000"/>
        <rFont val="Calibri"/>
      </rPr>
      <t>Review the switch topology as well as the switch configuration to verify that Root Guard is enabled on all switch ports connecting to access layer switches and hosts.</t>
    </r>
    <r>
      <rPr>
        <sz val="11"/>
        <color rgb="FF000000"/>
        <rFont val="Calibri"/>
      </rPr>
      <t xml:space="preserve">
</t>
    </r>
    <r>
      <rPr>
        <sz val="11"/>
        <color rgb="FF000000"/>
        <rFont val="Calibri"/>
      </rPr>
      <t>If the switch has not enabled Root Guard on all switch ports connecting to access layer switches and hosts, this is a finding.</t>
    </r>
  </si>
  <si>
    <t>V-206655</t>
  </si>
  <si>
    <r>
      <rPr>
        <sz val="11"/>
        <rFont val="Calibri"/>
      </rPr>
      <t>The layer 2 switch must have BPDU Guard enabled on all user-facing or untrusted access switch ports.</t>
    </r>
  </si>
  <si>
    <r>
      <rPr>
        <sz val="11"/>
        <color rgb="FF000000"/>
        <rFont val="Calibri"/>
      </rPr>
      <t>Configure the switch to have BPDU Guard enabled on all user-facing or untrusted access switch ports.</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</si>
  <si>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The STP PortFast BPDU guard enhancement allows network designers to enforce the STP domain borders and keep the active topology predictable. The devices behind the ports that have STP PortFast enabled are not able to influence the STP topology. At the reception of BPDUs, the BPDU guard operation disables the port that has PortFast configured. The BPDU guard transitions the port into errdisable state and sends a log message.</t>
    </r>
  </si>
  <si>
    <r>
      <rPr>
        <sz val="11"/>
        <color rgb="FF000000"/>
        <rFont val="Calibri"/>
      </rPr>
      <t>Review the switch configuration to verify that BPDU Guard is enabled on all user-facing or untrusted access switch ports.</t>
    </r>
    <r>
      <rPr>
        <sz val="11"/>
        <color rgb="FF000000"/>
        <rFont val="Calibri"/>
      </rPr>
      <t xml:space="preserve">
</t>
    </r>
    <r>
      <rPr>
        <sz val="11"/>
        <color rgb="FF000000"/>
        <rFont val="Calibri"/>
      </rPr>
      <t>If the switch has not enabled BPDU Guard, this is a finding.</t>
    </r>
  </si>
  <si>
    <t>V-206656</t>
  </si>
  <si>
    <r>
      <rPr>
        <sz val="11"/>
        <rFont val="Calibri"/>
      </rPr>
      <t>The layer 2 switch must have STP Loop Guard enabled on all non-designated STP switch ports.</t>
    </r>
  </si>
  <si>
    <r>
      <rPr>
        <sz val="11"/>
        <color rgb="FF000000"/>
        <rFont val="Calibri"/>
      </rPr>
      <t>Configure the switch to have STP Loop Guard enabled globally or at a minimum on all non-designated STP switch ports.</t>
    </r>
  </si>
  <si>
    <r>
      <rPr>
        <sz val="11"/>
        <color rgb="FF000000"/>
        <rFont val="Calibri"/>
      </rPr>
      <t>The Spanning Tree Protocol (STP) loop guard feature provides additional protection against STP loops. An STP loop is created when an STP blocking port in a redundant topology erroneously transitions to the forwarding state. In its operation, STP relies on continuous reception and transmission of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guard feature makes additional checks. If BPDUs are not received on a non-designated port and loop guard is enabled, that port is moved into the STP loop-inconsistent blocking state.</t>
    </r>
  </si>
  <si>
    <r>
      <rPr>
        <sz val="11"/>
        <color rgb="FF000000"/>
        <rFont val="Calibri"/>
      </rPr>
      <t>Review the switch configuration to verify that STP Loop Guard is enabled.</t>
    </r>
    <r>
      <rPr>
        <sz val="11"/>
        <color rgb="FF000000"/>
        <rFont val="Calibri"/>
      </rPr>
      <t xml:space="preserve">
</t>
    </r>
    <r>
      <rPr>
        <sz val="11"/>
        <color rgb="FF000000"/>
        <rFont val="Calibri"/>
      </rPr>
      <t>If STP Loop Guard is not configured globally or on non-designated STP ports, this is a finding.</t>
    </r>
  </si>
  <si>
    <t>V-206657</t>
  </si>
  <si>
    <r>
      <rPr>
        <sz val="11"/>
        <rFont val="Calibri"/>
      </rPr>
      <t>The layer 2 switch must have Unknown Unicast Flood Blocking (UUFB) enabled.</t>
    </r>
  </si>
  <si>
    <r>
      <rPr>
        <sz val="11"/>
        <color rgb="FF000000"/>
        <rFont val="Calibri"/>
      </rPr>
      <t>Configure the switch to have Unknown Unicast Flood Blocking (UUFB) enabled.</t>
    </r>
  </si>
  <si>
    <r>
      <rPr>
        <sz val="11"/>
        <color rgb="FF000000"/>
        <rFont val="Calibri"/>
      </rPr>
      <t>Access layer switches use the Content Addressable Memory (CAM) table to direct traffic to specific ports based on the VLAN number and the destination MAC address of the frame. When a router has an Address Resolution Protocol (ARP) entry for a destination host and forwards it to the access layer switch and there is no entry corresponding to the frame's destination MAC address in the incoming VLAN, the frame will be sent to all forwarding ports within the respective VLAN, which causes flooding. Large amounts of flooded traffic can saturate low-bandwidth links, causing network performance issues or complete connectivity outage to the connected devices. Unknown unicast flooding has been a nagging problem in networks that have asymmetric routing and default timers. To mitigate the risk of a connectivity outage, the Unknown Unicast Flood Blocking (UUFB) feature must be implemented on all access layer switches. The UUFB feature will block unknown unicast traffic flooding and only permit egress traffic with MAC addresses that are known to exit on the port.</t>
    </r>
  </si>
  <si>
    <r>
      <rPr>
        <sz val="11"/>
        <color rgb="FF000000"/>
        <rFont val="Calibri"/>
      </rPr>
      <t>Review the switch configuration to verify that UUFB is enabled on all access switch ports.</t>
    </r>
    <r>
      <rPr>
        <sz val="11"/>
        <color rgb="FF000000"/>
        <rFont val="Calibri"/>
      </rPr>
      <t xml:space="preserve">
</t>
    </r>
    <r>
      <rPr>
        <sz val="11"/>
        <color rgb="FF000000"/>
        <rFont val="Calibri"/>
      </rPr>
      <t>If any access switch ports do not have UUFB enabled, this is a finding.</t>
    </r>
  </si>
  <si>
    <t>V-206658</t>
  </si>
  <si>
    <r>
      <rPr>
        <sz val="11"/>
        <rFont val="Calibri"/>
      </rPr>
      <t>The layer 2 switch must have DHCP snooping for all user VLANs to validate DHCP messages from untrusted sources.</t>
    </r>
  </si>
  <si>
    <r>
      <rPr>
        <sz val="11"/>
        <color rgb="FF000000"/>
        <rFont val="Calibri"/>
      </rPr>
      <t>Configure the switch to have DHCP snooping for all user VLANs to validate DHCP messages from untrusted sources.</t>
    </r>
  </si>
  <si>
    <r>
      <rPr>
        <sz val="11"/>
        <color rgb="FF000000"/>
        <rFont val="Calibri"/>
      </rPr>
      <t>In an enterprise network, devices under administrative control are trusted sources. These devices include the switches, routers, and servers in the network. Host ports and unknown DHCP servers are considered untrusted sources. An unknown DHCP server on the network on an untrusted port is called a spurious DHCP server, 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port a DHCP server is connected to and not trust the other ports.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DHCP snooping feature builds and maintains a binding database, which contains information about untrusted hosts with leased IP addresses, and it utilizes the database to validate subsequent requests from untrusted hosts. Other security features, such as IP Source Guard and Dynamic Address Resolution Protocol (ARP) Inspection (DAI), also use information stored in the DHCP snooping binding database. Hence, it is imperative that the DHCP snooping feature is enabled on all VLANs.</t>
    </r>
  </si>
  <si>
    <r>
      <rPr>
        <sz val="11"/>
        <color rgb="FF000000"/>
        <rFont val="Calibri"/>
      </rPr>
      <t xml:space="preserve">Review the switch configuration and verify that DHCP snooping is enabled on all user VLANs. </t>
    </r>
    <r>
      <rPr>
        <sz val="11"/>
        <color rgb="FF000000"/>
        <rFont val="Calibri"/>
      </rPr>
      <t xml:space="preserve">
</t>
    </r>
    <r>
      <rPr>
        <sz val="11"/>
        <color rgb="FF000000"/>
        <rFont val="Calibri"/>
      </rPr>
      <t>If the switch does not have DHCP snooping enabled for all user VLANs to validate DHCP messages from untrusted sources, this is a finding.</t>
    </r>
  </si>
  <si>
    <t>V-206659</t>
  </si>
  <si>
    <r>
      <rPr>
        <sz val="11"/>
        <rFont val="Calibri"/>
      </rPr>
      <t>The layer 2 switch must have IP Source Guard enabled on all user-facing or untrusted access switch ports.</t>
    </r>
  </si>
  <si>
    <r>
      <rPr>
        <sz val="11"/>
        <color rgb="FF000000"/>
        <rFont val="Calibri"/>
      </rPr>
      <t>Configure the switch to have IP Source Guard enabled on all user-facing or untrusted access switch ports.</t>
    </r>
  </si>
  <si>
    <r>
      <rPr>
        <sz val="11"/>
        <color rgb="FF000000"/>
        <rFont val="Calibri"/>
      </rPr>
      <t>IP Source Guard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</si>
  <si>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switch configuration to verify that IP Source Guard is enabled on all user-facing or untrusted access switch ports.</t>
    </r>
    <r>
      <rPr>
        <sz val="11"/>
        <color rgb="FF000000"/>
        <rFont val="Calibri"/>
      </rPr>
      <t xml:space="preserve">
</t>
    </r>
    <r>
      <rPr>
        <sz val="11"/>
        <color rgb="FF000000"/>
        <rFont val="Calibri"/>
      </rPr>
      <t>If the switch does not have IP Source Guard enabled on all untrusted access switch ports, this is a finding.</t>
    </r>
  </si>
  <si>
    <t>V-206660</t>
  </si>
  <si>
    <r>
      <rPr>
        <sz val="11"/>
        <rFont val="Calibri"/>
      </rPr>
      <t>The layer 2 switch must have Dynamic Address Resolution Protocol (ARP) Inspection (DAI) enabled on all user VLANs.</t>
    </r>
  </si>
  <si>
    <r>
      <rPr>
        <sz val="11"/>
        <color rgb="FF000000"/>
        <rFont val="Calibri"/>
      </rPr>
      <t>Configure the switch to have Dynamic Address Resolution Protocol (ARP) Inspection (DAI) enabled on all user VLANs.</t>
    </r>
  </si>
  <si>
    <r>
      <rPr>
        <sz val="11"/>
        <color rgb="FF000000"/>
        <rFont val="Calibri"/>
      </rPr>
      <t>DAI intercepts Address Resolution Protocol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</si>
  <si>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Review the switch configuration to verify that Dynamic Address Resolution Protocol (ARP) Inspection (DAI) feature is enabled on all user VLANs.</t>
    </r>
    <r>
      <rPr>
        <sz val="11"/>
        <color rgb="FF000000"/>
        <rFont val="Calibri"/>
      </rPr>
      <t xml:space="preserve">
</t>
    </r>
    <r>
      <rPr>
        <sz val="11"/>
        <color rgb="FF000000"/>
        <rFont val="Calibri"/>
      </rPr>
      <t>If DAI is not enabled on all user VLANs, this is a finding.</t>
    </r>
  </si>
  <si>
    <t>V-206661</t>
  </si>
  <si>
    <r>
      <rPr>
        <sz val="11"/>
        <rFont val="Calibri"/>
      </rPr>
      <t>The layer 2 switch must have Storm Control configured on all host-facing switch ports.</t>
    </r>
  </si>
  <si>
    <r>
      <rPr>
        <sz val="11"/>
        <color rgb="FF000000"/>
        <rFont val="Calibri"/>
      </rPr>
      <t>Configure storm control on each host-facing switch ports.</t>
    </r>
  </si>
  <si>
    <r>
      <rPr>
        <sz val="11"/>
        <color rgb="FF000000"/>
        <rFont val="Calibri"/>
      </rPr>
      <t>A traffic storm occurs when packets flood a LAN, creating excessive traffic and degrading network performance. Traffic storm control prevents network disruption by suppressing ingress traffic when the number of packets reaches a configured threshold levels. Traffic storm control monitors ingress traffic levels on a port and drops traffic when the number of packets reaches the configured threshold level during any one-second interval.</t>
    </r>
  </si>
  <si>
    <r>
      <rPr>
        <sz val="11"/>
        <color rgb="FF000000"/>
        <rFont val="Calibri"/>
      </rPr>
      <t>Review the switch configuration to verify that storm control is enabled on host-facing interfaces.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storm control is not enabled on all host-facing switch ports, this is a finding.</t>
    </r>
  </si>
  <si>
    <t>V-206662</t>
  </si>
  <si>
    <r>
      <rPr>
        <sz val="11"/>
        <rFont val="Calibri"/>
      </rPr>
      <t>The layer 2 switch must have IGMP or MLD Snooping configured on all VLANs</t>
    </r>
  </si>
  <si>
    <r>
      <rPr>
        <sz val="11"/>
        <color rgb="FF000000"/>
        <rFont val="Calibri"/>
      </rPr>
      <t>Configure IGMP or MLD snooping for IPv4 and IPv6 multicast traffic respectively for each VLAN.</t>
    </r>
  </si>
  <si>
    <r>
      <rPr>
        <sz val="11"/>
        <color rgb="FF000000"/>
        <rFont val="Calibri"/>
      </rPr>
      <t>IGMP and MLD snooping provides a way to constrain multicast traffic at Layer 2. By monitoring the IGMP or MLD membership reports sent by hosts within a VLAN, the snooping application can set up Layer 2 multicast forwarding tables to deliver specific multicast traffic only to interfaces connected to hosts interested in receiving the traffic, thereby significantly reducing the volume of multicast traffic that would otherwise flood the VLAN.</t>
    </r>
  </si>
  <si>
    <r>
      <rPr>
        <sz val="11"/>
        <color rgb="FF000000"/>
        <rFont val="Calibri"/>
      </rPr>
      <t>Review the switch configuration to verify that IGMP or MLD snooping has been configured for IPv4 and IPv6 multicast traffic respectively.</t>
    </r>
    <r>
      <rPr>
        <sz val="11"/>
        <color rgb="FF000000"/>
        <rFont val="Calibri"/>
      </rPr>
      <t xml:space="preserve">
</t>
    </r>
    <r>
      <rPr>
        <sz val="11"/>
        <color rgb="FF000000"/>
        <rFont val="Calibri"/>
      </rPr>
      <t>If the switch is not configured to implement IGMP or MLD snooping for each VLAN, this is a finding.</t>
    </r>
  </si>
  <si>
    <t>V-206663</t>
  </si>
  <si>
    <r>
      <rPr>
        <sz val="11"/>
        <rFont val="Calibri"/>
      </rPr>
      <t>The layer 2 switch must implement Rapid STP where VLANs span multiple switches with redundant links.</t>
    </r>
  </si>
  <si>
    <r>
      <rPr>
        <sz val="11"/>
        <color rgb="FF000000"/>
        <rFont val="Calibri"/>
      </rPr>
      <t>Configure Rapid STP to be implemented at the access and distribution layers where VLANs span multiple switches.</t>
    </r>
  </si>
  <si>
    <r>
      <rPr>
        <sz val="11"/>
        <color rgb="FF000000"/>
        <rFont val="Calibri"/>
      </rPr>
      <t>Spanning Tree Protocol (STP) is implemented on bridges and switches to prevent layer 2 loops when a broadcast domain spans multiple bridges and switches and when redundant links are provisioned to provide high availability in case of link failures. Convergence time can be significantly reduced using Rapid STP (802.1w) instead of STP (802.1d), resulting in improved availability. Rapid STP should be deployed by implementing either Rapid Per-VLAN-Spanning-Tree (Rapid-PVST) or Multiple Spanning-Tree Protocol (MSTP), the latter scales much better when there are many VLANs.</t>
    </r>
  </si>
  <si>
    <r>
      <rPr>
        <sz val="11"/>
        <color rgb="FF000000"/>
        <rFont val="Calibri"/>
      </rPr>
      <t xml:space="preserve">In cases where VLANs do not span multiple switches, it is a best practice to not implement STP. Avoiding the use of STP will provide the most deterministic and highly available network topology.  If STP is required, then review the switch configuration to verify that Rapid STP has been implemented. </t>
    </r>
    <r>
      <rPr>
        <sz val="11"/>
        <color rgb="FF000000"/>
        <rFont val="Calibri"/>
      </rPr>
      <t xml:space="preserve">
</t>
    </r>
    <r>
      <rPr>
        <sz val="11"/>
        <color rgb="FF000000"/>
        <rFont val="Calibri"/>
      </rPr>
      <t>If Rapid STP has not been implemented where STP is required, this is a finding.</t>
    </r>
  </si>
  <si>
    <t>V-206664</t>
  </si>
  <si>
    <r>
      <rPr>
        <sz val="11"/>
        <rFont val="Calibri"/>
      </rPr>
      <t>The layer 2 switch must be configured to protect against one-way connections.</t>
    </r>
  </si>
  <si>
    <r>
      <rPr>
        <sz val="11"/>
        <color rgb="FF000000"/>
        <rFont val="Calibri"/>
      </rPr>
      <t>Configure the switch globally or per interface to protect against one-way connections.</t>
    </r>
  </si>
  <si>
    <r>
      <rPr>
        <sz val="11"/>
        <color rgb="FF000000"/>
        <rFont val="Calibri"/>
      </rPr>
      <t>Physical misconfiguration of network ports can cause network instability for protocols such as STP.</t>
    </r>
    <r>
      <rPr>
        <sz val="11"/>
        <color rgb="FF000000"/>
        <rFont val="Calibri"/>
      </rPr>
      <t xml:space="preserve">
</t>
    </r>
    <r>
      <rPr>
        <sz val="11"/>
        <color rgb="FF000000"/>
        <rFont val="Calibri"/>
      </rPr>
      <t>In topologies where fiber optic interconnections are used, physical misconnections can occur that allow a link to appear to be up when there is a mismatched set of transmit/receive pairs.</t>
    </r>
    <r>
      <rPr>
        <sz val="11"/>
        <color rgb="FF000000"/>
        <rFont val="Calibri"/>
      </rPr>
      <t xml:space="preserve">
</t>
    </r>
    <r>
      <rPr>
        <sz val="11"/>
        <color rgb="FF000000"/>
        <rFont val="Calibri"/>
      </rPr>
      <t>Although more common in fiber connections, it can occur in misconfigured copper cables.</t>
    </r>
    <r>
      <rPr>
        <sz val="11"/>
        <color rgb="FF000000"/>
        <rFont val="Calibri"/>
      </rPr>
      <t xml:space="preserve">
</t>
    </r>
    <r>
      <rPr>
        <sz val="11"/>
        <color rgb="FF000000"/>
        <rFont val="Calibri"/>
      </rPr>
      <t>Features such as Unidirectional Link Detection (UDLD) are layer 2 protocols that can detect these physical misconfigurations by verifying that traffic is flowing bidirectionally between neighbors. Vendors may have different names for similar features. Ports configured with these features enabled periodically transmit packets to neighbor devices. If the packets are not echoed back within a specific time frame, the link is flagged as unidirectional and the interface is shut down.</t>
    </r>
    <r>
      <rPr>
        <sz val="11"/>
        <color rgb="FF000000"/>
        <rFont val="Calibri"/>
      </rPr>
      <t xml:space="preserve">
</t>
    </r>
    <r>
      <rPr>
        <sz val="11"/>
        <color rgb="FF000000"/>
        <rFont val="Calibri"/>
      </rPr>
      <t>Note: UDLD is a Cisco-proprietary protocol. However, other switch vendors, such as 3Com, Extreme, and D-Link, have similar functionality in their products, respectively: Device Link Detection Protocol (DLDP), Extreme Link Status Monitoring (ELSM), and D-Link Unidirectional Link Detection (DULD).</t>
    </r>
  </si>
  <si>
    <r>
      <rPr>
        <sz val="11"/>
        <color rgb="FF000000"/>
        <rFont val="Calibri"/>
      </rPr>
      <t xml:space="preserve">If any of the switch ports have fiber optic interconnections with neighbors, review the switch configuration to verify that features such as Unidirectional Link Detection are enabled globally or on a per interface basis to protect against one-way connections. Doing so may also identify misconfigured copper cables. </t>
    </r>
    <r>
      <rPr>
        <sz val="11"/>
        <color rgb="FF000000"/>
        <rFont val="Calibri"/>
      </rPr>
      <t xml:space="preserve">
</t>
    </r>
    <r>
      <rPr>
        <sz val="11"/>
        <color rgb="FF000000"/>
        <rFont val="Calibri"/>
      </rPr>
      <t>If the switch has fiber optic interconnections with neighbors and is not configured to protect against one-way connections, this is a finding.</t>
    </r>
  </si>
  <si>
    <t>V-206665</t>
  </si>
  <si>
    <r>
      <rPr>
        <sz val="11"/>
        <rFont val="Calibri"/>
      </rPr>
      <t>The layer 2 switch must have all trunk links enabled statically.</t>
    </r>
  </si>
  <si>
    <r>
      <rPr>
        <sz val="11"/>
        <color rgb="FF000000"/>
        <rFont val="Calibri"/>
      </rPr>
      <t>Configure the switch to enable trunk links statically.</t>
    </r>
  </si>
  <si>
    <r>
      <rPr>
        <sz val="11"/>
        <color rgb="FF000000"/>
        <rFont val="Calibri"/>
      </rPr>
      <t>When trunk negotiation is enabled dynamically via features such as Dynamic Trunk Protocol (DTP) or similar, considerable time can be spent negotiating trunk settings (802.1q or ISL) when a node or interface is restored. While this negotiation is happening, traffic is dropped because the link is up from a layer 2 perspective. Packet loss can be eliminated by setting the interface statically to trunk mode, thereby avoiding dynamic trunk protocol negotiation and significantly reducing any outage when restoring a failed link or switch.</t>
    </r>
  </si>
  <si>
    <r>
      <rPr>
        <sz val="11"/>
        <color rgb="FF000000"/>
        <rFont val="Calibri"/>
      </rPr>
      <t>Review the switch configuration to verify that trunk negotiation is disabled by statically configuring all trunk links. Configuring a command to manually disable negotiation may also be required for some switch platforms.</t>
    </r>
    <r>
      <rPr>
        <sz val="11"/>
        <color rgb="FF000000"/>
        <rFont val="Calibri"/>
      </rPr>
      <t xml:space="preserve">
</t>
    </r>
    <r>
      <rPr>
        <sz val="11"/>
        <color rgb="FF000000"/>
        <rFont val="Calibri"/>
      </rPr>
      <t>If trunk negotiation is enabled on any interface, this is a finding.</t>
    </r>
  </si>
  <si>
    <t>V-206666</t>
  </si>
  <si>
    <r>
      <rPr>
        <sz val="11"/>
        <rFont val="Calibri"/>
      </rPr>
      <t>The layer 2 switch must have all disabled switch ports assigned to an unused VLAN.</t>
    </r>
  </si>
  <si>
    <r>
      <rPr>
        <sz val="11"/>
        <color rgb="FF000000"/>
        <rFont val="Calibri"/>
      </rPr>
      <t>Assign all switch ports not in use to an inactive VLAN.</t>
    </r>
    <r>
      <rPr>
        <sz val="11"/>
        <color rgb="FF000000"/>
        <rFont val="Calibri"/>
      </rPr>
      <t xml:space="preserve">
</t>
    </r>
    <r>
      <rPr>
        <sz val="11"/>
        <color rgb="FF000000"/>
        <rFont val="Calibri"/>
      </rPr>
      <t>Note: Switch ports configured for 802.1x are exempt from this requirement.</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</si>
  <si>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</si>
  <si>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Review the switch configurations and examine all access switch ports.  Each access switch port not in use should have membership to an inactive VLAN that is not used for any purpose and is not allowed on any trunk links.</t>
    </r>
    <r>
      <rPr>
        <sz val="11"/>
        <color rgb="FF000000"/>
        <rFont val="Calibri"/>
      </rPr>
      <t xml:space="preserve">
</t>
    </r>
    <r>
      <rPr>
        <sz val="11"/>
        <color rgb="FF000000"/>
        <rFont val="Calibri"/>
      </rPr>
      <t>If there are any access switch ports not in use and not in an inactive VLAN, this is a finding.</t>
    </r>
    <r>
      <rPr>
        <sz val="11"/>
        <color rgb="FF000000"/>
        <rFont val="Calibri"/>
      </rPr>
      <t xml:space="preserve">
</t>
    </r>
    <r>
      <rPr>
        <sz val="11"/>
        <color rgb="FF000000"/>
        <rFont val="Calibri"/>
      </rPr>
      <t>Note: Switch ports configured for 802.1x are exempt from this requirement.</t>
    </r>
  </si>
  <si>
    <t>V-206667</t>
  </si>
  <si>
    <r>
      <rPr>
        <sz val="11"/>
        <rFont val="Calibri"/>
      </rPr>
      <t>The layer 2 switch must not have the default VLAN assigned to any host-facing switch ports.</t>
    </r>
  </si>
  <si>
    <r>
      <rPr>
        <sz val="11"/>
        <color rgb="FF000000"/>
        <rFont val="Calibri"/>
      </rPr>
      <t>Remove the assignment of the default VLAN from all access switch ports.</t>
    </r>
  </si>
  <si>
    <r>
      <rPr>
        <sz val="11"/>
        <color rgb="FF000000"/>
        <rFont val="Calibri"/>
      </rPr>
      <t>In a VLAN-based network, switches use the default VLAN (i.e., VLAN 1) for in-band management and to communicate with other networking devices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</si>
  <si>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switch configurations and verify that no access switch ports have been assigned membership to the default VLAN (i.e., VLAN 1).  A good method of ensuring there is not membership to the default VLAN is to have it disabled (i.e., shutdown) on the switch. This technique does not prevent switch control plane protocols such as CDP, DTP, VTP, and PAgP from using the default VLAN.</t>
    </r>
    <r>
      <rPr>
        <sz val="11"/>
        <color rgb="FF000000"/>
        <rFont val="Calibri"/>
      </rPr>
      <t xml:space="preserve">
</t>
    </r>
    <r>
      <rPr>
        <sz val="11"/>
        <color rgb="FF000000"/>
        <rFont val="Calibri"/>
      </rPr>
      <t>If there are access switch ports assigned to the default VLAN, this is a finding.</t>
    </r>
  </si>
  <si>
    <t>V-206668</t>
  </si>
  <si>
    <r>
      <rPr>
        <sz val="11"/>
        <rFont val="Calibri"/>
      </rPr>
      <t>The layer 2 switch must have the default VLAN pruned from all trunk ports that do not require it.</t>
    </r>
  </si>
  <si>
    <r>
      <rPr>
        <sz val="11"/>
        <color rgb="FF000000"/>
        <rFont val="Calibri"/>
      </rPr>
      <t>Best practice for VLAN-based networks is to prune unnecessary trunk links from gaining access to the default VLAN and to ensure that frames belonging to the default VLAN do not traverse trunks not requiring frames from the VLAN.</t>
    </r>
  </si>
  <si>
    <r>
      <rPr>
        <sz val="11"/>
        <color rgb="FF000000"/>
        <rFont val="Calibri"/>
      </rPr>
      <t>The default VLAN (i.e., VLAN 1) is a special VLAN used for control plane traffic such as Spanning-Tree Protocol (STP), Dynamic Trunking Protocol (DTP), VLAN Trunking Protocol (VTP), and Port Aggregation Protocol (PAgP). VLAN 1 is enabled on all trunks and ports by default. With larger campus networks, care needs to be taken about the diameter of the STP domain for the default VLAN. Instability in one part of the network could affect the default VLAN, thereby influencing control-plane stability and therefore STP stability for all other VLANs.</t>
    </r>
  </si>
  <si>
    <r>
      <rPr>
        <sz val="11"/>
        <color rgb="FF000000"/>
        <rFont val="Calibri"/>
      </rPr>
      <t>Review the switch configuration and verify that the default VLAN is pruned from trunk links that do not require it.</t>
    </r>
    <r>
      <rPr>
        <sz val="11"/>
        <color rgb="FF000000"/>
        <rFont val="Calibri"/>
      </rPr>
      <t xml:space="preserve">
</t>
    </r>
    <r>
      <rPr>
        <sz val="11"/>
        <color rgb="FF000000"/>
        <rFont val="Calibri"/>
      </rPr>
      <t>If the default VLAN is not pruned from trunk links that should not be transporting frames for the VLAN, this is a finding.</t>
    </r>
  </si>
  <si>
    <t>V-206669</t>
  </si>
  <si>
    <r>
      <rPr>
        <sz val="11"/>
        <rFont val="Calibri"/>
      </rPr>
      <t>The layer 2 switch must not use the default VLAN for management traffic.</t>
    </r>
  </si>
  <si>
    <r>
      <rPr>
        <sz val="11"/>
        <color rgb="FF000000"/>
        <rFont val="Calibri"/>
      </rPr>
      <t>Configure the switch for management access to use a VLAN other than the default VLAN.</t>
    </r>
  </si>
  <si>
    <r>
      <rPr>
        <sz val="11"/>
        <color rgb="FF000000"/>
        <rFont val="Calibri"/>
      </rPr>
      <t>Switches use the default VLAN (i.e., VLAN 1) for in-band management and to communicate with directly connected switches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</si>
  <si>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switch configuration and verify that the default VLAN is not used to access the switch for management.</t>
    </r>
    <r>
      <rPr>
        <sz val="11"/>
        <color rgb="FF000000"/>
        <rFont val="Calibri"/>
      </rPr>
      <t xml:space="preserve">
</t>
    </r>
    <r>
      <rPr>
        <sz val="11"/>
        <color rgb="FF000000"/>
        <rFont val="Calibri"/>
      </rPr>
      <t>If the default VLAN is being used to access the switch, this is a finding.</t>
    </r>
  </si>
  <si>
    <t>V-206670</t>
  </si>
  <si>
    <r>
      <rPr>
        <sz val="11"/>
        <rFont val="Calibri"/>
      </rPr>
      <t>The layer 2 switch must have all user-facing or untrusted ports configured as access switch ports.</t>
    </r>
  </si>
  <si>
    <r>
      <rPr>
        <sz val="11"/>
        <color rgb="FF000000"/>
        <rFont val="Calibri"/>
      </rPr>
      <t>Disable trunking on all user-facing or untrusted switch ports.</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</si>
  <si>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</si>
  <si>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switch configurations and examine all user-facing or untrusted switch ports.</t>
    </r>
    <r>
      <rPr>
        <sz val="11"/>
        <color rgb="FF000000"/>
        <rFont val="Calibri"/>
      </rPr>
      <t xml:space="preserve">
</t>
    </r>
    <r>
      <rPr>
        <sz val="11"/>
        <color rgb="FF000000"/>
        <rFont val="Calibri"/>
      </rPr>
      <t>If any of the user-facing switch ports are configured as a trunk, this is a finding.</t>
    </r>
  </si>
  <si>
    <t>V-206671</t>
  </si>
  <si>
    <r>
      <rPr>
        <sz val="11"/>
        <rFont val="Calibri"/>
      </rPr>
      <t>The layer 2 switch must have the native VLAN assigned to an ID other than the default VLAN for all 802.1q trunk links.</t>
    </r>
  </si>
  <si>
    <r>
      <rPr>
        <sz val="11"/>
        <color rgb="FF000000"/>
        <rFont val="Calibri"/>
      </rPr>
      <t>To ensure the integrity of the trunk link and prevent unauthorized access, the ID of the native VLAN of the trunk port must be changed from the default VLAN (i.e., VLAN 1) to its own unique VLAN ID.  The native VLAN ID must be the same on both ends of the trunk link; otherwise, traffic could accidentally leak between broadcast domains.</t>
    </r>
    <r>
      <rPr>
        <sz val="11"/>
        <color rgb="FF000000"/>
        <rFont val="Calibri"/>
      </rPr>
      <t xml:space="preserve">
</t>
    </r>
    <r>
      <rPr>
        <sz val="11"/>
        <color rgb="FF000000"/>
        <rFont val="Calibri"/>
      </rPr>
      <t>Note: An alternative to configuring a dedicated native VLAN is to ensure that all native VLAN traffic is tagged. This will mitigate the risk of VLAN hopping since there will always be an outer tag for native traffic as it traverses an 802.1q trunk link.</t>
    </r>
  </si>
  <si>
    <r>
      <rPr>
        <sz val="11"/>
        <color rgb="FF000000"/>
        <rFont val="Calibri"/>
      </rPr>
      <t>VLAN hopping can be initiated by an attacker who has access to a switch port belonging to the same VLAN as the native VLAN of the trunk link connecting to another switch that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the victim’s switch will simply remove the outer tag because native VLAN traffic is to be untagged. The switch will forward the frame on to the trunk link unaware of the inner tag with a VLAN ID of which the victim’s  switch port is a member.</t>
    </r>
  </si>
  <si>
    <r>
      <rPr>
        <sz val="11"/>
        <color rgb="FF000000"/>
        <rFont val="Calibri"/>
      </rPr>
      <t>Review the switch configurations and examine all trunk links. Verify the native VLAN has been configured to a VLAN ID other than the ID of the default VLAN (i.e. VLAN 1).</t>
    </r>
    <r>
      <rPr>
        <sz val="11"/>
        <color rgb="FF000000"/>
        <rFont val="Calibri"/>
      </rPr>
      <t xml:space="preserve">
</t>
    </r>
    <r>
      <rPr>
        <sz val="11"/>
        <color rgb="FF000000"/>
        <rFont val="Calibri"/>
      </rPr>
      <t>If the native VLAN has the same VLAN ID as the default VLAN, this is a finding.</t>
    </r>
  </si>
  <si>
    <t>V-206672</t>
  </si>
  <si>
    <r>
      <rPr>
        <sz val="11"/>
        <rFont val="Calibri"/>
      </rPr>
      <t>The layer 2 switch must not have any switch ports assigned to the native VLAN.</t>
    </r>
  </si>
  <si>
    <r>
      <rPr>
        <sz val="11"/>
        <color rgb="FF000000"/>
        <rFont val="Calibri"/>
      </rPr>
      <t>Configure all access switch ports to a VLAN other than the native VLAN.</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</si>
  <si>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</si>
  <si>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switch configurations and examine all access switch ports. Verify that they do not belong to the native VLAN.</t>
    </r>
    <r>
      <rPr>
        <sz val="11"/>
        <color rgb="FF000000"/>
        <rFont val="Calibri"/>
      </rPr>
      <t xml:space="preserve">
</t>
    </r>
    <r>
      <rPr>
        <sz val="11"/>
        <color rgb="FF000000"/>
        <rFont val="Calibri"/>
      </rPr>
      <t>If any access switch ports have been assigned to the same VLAN ID as the native VLAN, this is a finding.</t>
    </r>
  </si>
  <si>
    <t>V-216507</t>
  </si>
  <si>
    <r>
      <rPr>
        <sz val="11"/>
        <rFont val="Calibri"/>
      </rPr>
      <t>The layer 2 switch must be configured in accordance with the security configuration settings based on DoD security configuration or implementation guidance, including STIGs, NSA configuration guides, CTOs, and DTMs.</t>
    </r>
  </si>
  <si>
    <r>
      <rPr>
        <sz val="11"/>
        <color rgb="FF000000"/>
        <rFont val="Calibri"/>
      </rPr>
      <t>Configure the switch to be configured in accordance with the security configuration settings based on DoD security configuration or implementation guidance, including STIGs, NSA configuration guides, CTOs, and DTMs.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</si>
  <si>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</si>
  <si>
    <r>
      <rPr>
        <sz val="11"/>
        <color rgb="FF000000"/>
        <rFont val="Calibri"/>
      </rPr>
      <t>Determine if the switch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it is not configured in accordance with the designated security configuration settings, this is a finding.</t>
    </r>
  </si>
  <si>
    <t>V-263667</t>
  </si>
  <si>
    <r>
      <rPr>
        <sz val="11"/>
        <rFont val="Calibri"/>
      </rPr>
      <t>The layer 2 switch must implement physically or logically separate subnetworks to isolate organization-defined critical system components and functions.</t>
    </r>
  </si>
  <si>
    <r>
      <rPr>
        <sz val="11"/>
        <color rgb="FF000000"/>
        <rFont val="Calibri"/>
      </rPr>
      <t>Configure the layer 2 switch to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</si>
  <si>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 and control function from the in-flight entertainment function through separate subnetworks in a commercial aircraft provides an increased level of assurance in the trustworthiness of critical system functions.</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</si>
  <si>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implement physically or logically separate subnetworks to isolate organization-defined critical system components and functions.</t>
    </r>
    <r>
      <rPr>
        <sz val="11"/>
        <color rgb="FF000000"/>
        <rFont val="Calibri"/>
      </rPr>
      <t xml:space="preserve">
</t>
    </r>
    <r>
      <rPr>
        <sz val="11"/>
        <color rgb="FF000000"/>
        <rFont val="Calibri"/>
      </rPr>
      <t>If the layer 2 switch is not configured to implement physically or logically separate subnetworks to isolate organization-defined critical system components and functions, this is a finding.</t>
    </r>
  </si>
  <si>
    <t>V-263668</t>
  </si>
  <si>
    <r>
      <rPr>
        <sz val="11"/>
        <rFont val="Calibri"/>
      </rPr>
      <t>The layer 2 switch must establish organization-defined alternate communications paths for system operations organizational command and control.</t>
    </r>
  </si>
  <si>
    <r>
      <rPr>
        <sz val="11"/>
        <color rgb="FF000000"/>
        <rFont val="Calibri"/>
      </rPr>
      <t>Configure the layer 2 switch to establish organization-defined alternate communications paths for system operations organizational command and control.</t>
    </r>
  </si>
  <si>
    <r>
      <rPr>
        <sz val="11"/>
        <color rgb="FF000000"/>
        <rFont val="Calibri"/>
      </rPr>
      <t>An incident, whether adversarial- or nonadversarial-based, can disrupt established communications paths used for system operations and organizational command and control. Alternate communications paths reduce the risk of all communications paths being affected by the same incident. To compound the problem, the inability of organizational officials to obtain timely information about disruptions or to provide timely direction to operational elements after a communications path incident, can impact the ability of the organization to respond to such incidents in a timely manner. Establishing alternate communications paths for command and control purposes, including designating alternative decision makers if primary decision makers are unavailable and establishing the extent and limitations of their actions, can greatly facilitate the organization's ability to continue to operate and take appropriate actions during an incident.</t>
    </r>
  </si>
  <si>
    <r>
      <rPr>
        <sz val="11"/>
        <color rgb="FF000000"/>
        <rFont val="Calibri"/>
      </rPr>
      <t>Verify the layer 2 switch is configured to establish organization-defined alternate communications paths for system operations organizational command and control.</t>
    </r>
    <r>
      <rPr>
        <sz val="11"/>
        <color rgb="FF000000"/>
        <rFont val="Calibri"/>
      </rPr>
      <t xml:space="preserve">
</t>
    </r>
    <r>
      <rPr>
        <sz val="11"/>
        <color rgb="FF000000"/>
        <rFont val="Calibri"/>
      </rPr>
      <t>If the layer 2 switch is not configured to establish organization-defined alternate communications paths for system operations organizational command and control, this is a finding.</t>
    </r>
  </si>
  <si>
    <t>V-278980</t>
  </si>
  <si>
    <r>
      <rPr>
        <sz val="11"/>
        <rFont val="Calibri"/>
      </rPr>
      <t>The layer 2 switch must dynamically associate security attributes with organization-defined subjects in accordance with organization-defined security policies as information is created and combined.</t>
    </r>
  </si>
  <si>
    <r>
      <rPr>
        <sz val="11"/>
        <color rgb="FF000000"/>
        <rFont val="Calibri"/>
      </rPr>
      <t>Configure the layer 2 switch to dynamically associate security attributes with organization-defined subjects in accordance with organization-defined security policies as information is created and combined.</t>
    </r>
  </si>
  <si>
    <r>
      <rPr>
        <sz val="11"/>
        <color rgb="FF000000"/>
        <rFont val="Calibri"/>
      </rPr>
      <t>If the layer 2 switch does not dynamically reconfigure the data security attributes as data is created and combined, there is the possibility that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CUI). Examples of security labels for packets include traffic flow (e.g., source, destination, and protocol combination); traffic classification based on QoS markings for preferred treatment; and VLAN identification.</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for example, due to information aggregation issues (i.e., the security characteristics of individual information elements are different from the combined elements), changes in individual access authorizations (i.e., privileges), and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</si>
  <si>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dynamically associate security attributes with organization-defined subjects in accordance with organization-defined security policies as information is created and combined.</t>
    </r>
    <r>
      <rPr>
        <sz val="11"/>
        <color rgb="FF000000"/>
        <rFont val="Calibri"/>
      </rPr>
      <t xml:space="preserve">
</t>
    </r>
    <r>
      <rPr>
        <sz val="11"/>
        <color rgb="FF000000"/>
        <rFont val="Calibri"/>
      </rPr>
      <t>If the layer 2 switch does not dynamically associate security attributes with organization-defined subjects in accordance with organization-defined security policies as information is created and combined, this is a finding.</t>
    </r>
  </si>
  <si>
    <t>V-278981</t>
  </si>
  <si>
    <r>
      <rPr>
        <sz val="11"/>
        <rFont val="Calibri"/>
      </rPr>
      <t>The layer 2 switch must validate the integrity of transmitted security attributes.</t>
    </r>
  </si>
  <si>
    <r>
      <rPr>
        <sz val="11"/>
        <color rgb="FF000000"/>
        <rFont val="Calibri"/>
      </rPr>
      <t>Configure the layer 2 switch to validate the integrity of transmitted security attributes.</t>
    </r>
  </si>
  <si>
    <r>
      <rPr>
        <sz val="11"/>
        <color rgb="FF000000"/>
        <rFont val="Calibri"/>
      </rPr>
      <t>If security attributes are not associated with the information being transmitted between components, then access control policies and information flows that depend on these security attributes will not function and unauthorized access may result. When data is exchanged, the security attributes associated with this data must be validated to ensure the data has not been changed.</t>
    </r>
    <r>
      <rPr>
        <sz val="11"/>
        <color rgb="FF000000"/>
        <rFont val="Calibri"/>
      </rPr>
      <t xml:space="preserve">
</t>
    </r>
    <r>
      <rPr>
        <sz val="11"/>
        <color rgb="FF000000"/>
        <rFont val="Calibri"/>
      </rPr>
      <t xml:space="preserve">Security attributes are values associated with data content/structure and source/destination objects. These attributes are bound to the user and data objects and may include information about the data's purpose, creator, origin, access restrictions, access permissions, or classification. Specific security attributes used depend on the application or technology context. However, these attributes are used in information systems to implement security policy for access control and flow control for users, data, and traffic. Security attributes may be explicitly or implicitly associated with the information contained within the information system. </t>
    </r>
    <r>
      <rPr>
        <sz val="11"/>
        <color rgb="FF000000"/>
        <rFont val="Calibri"/>
      </rPr>
      <t xml:space="preserve">
</t>
    </r>
    <r>
      <rPr>
        <sz val="11"/>
        <color rgb="FF000000"/>
        <rFont val="Calibri"/>
      </rPr>
      <t>Validation checking can be performed by various means, such as using a cryptographic hash function, boundary checking of values, checksums, or message authentication code.</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</si>
  <si>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validate the integrity of transmitted security attributes.</t>
    </r>
    <r>
      <rPr>
        <sz val="11"/>
        <color rgb="FF000000"/>
        <rFont val="Calibri"/>
      </rPr>
      <t xml:space="preserve">
</t>
    </r>
    <r>
      <rPr>
        <sz val="11"/>
        <color rgb="FF000000"/>
        <rFont val="Calibri"/>
      </rPr>
      <t>If the layer 2 switch does not validate the integrity of transmitted security attributes, this is a finding.</t>
    </r>
  </si>
  <si>
    <t>V-278982</t>
  </si>
  <si>
    <r>
      <rPr>
        <sz val="11"/>
        <rFont val="Calibri"/>
      </rPr>
      <t>The layer 2 switch must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</si>
  <si>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Configure the layer 2 switch to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</si>
  <si>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Security attributes may be used to manage information flow control. </t>
    </r>
    <r>
      <rPr>
        <sz val="11"/>
        <color rgb="FF000000"/>
        <rFont val="Calibri"/>
      </rPr>
      <t xml:space="preserve">
</t>
    </r>
    <r>
      <rPr>
        <sz val="11"/>
        <color rgb="FF000000"/>
        <rFont val="Calibri"/>
      </rPr>
      <t>Information flow enforcement mechanisms compare security attributes associated with information (data content and data structure) and source/destination objects, and respond appropriately (e.g., block, quarantine, alert administrator) when the mechanisms encounter information flows not allowed by information flow policies. For example, an information object labeled Secret would be allowed to flow to a destination object labeled Secret, but an information object labeled Top Secret would not be allowed to flow to a destination object labeled Secret. Security attributes can also include, for example, source and destination addresses employed in traffic filter firewalls. Flow enforcement using security attributes can be used, for example, to control the release of certain types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</si>
  <si>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use organization-defined security attributes associated with organization-defined information, source, and destination objects to enforce organization-defined information flow control policies as a basis for flow control decisions.</t>
    </r>
    <r>
      <rPr>
        <sz val="11"/>
        <color rgb="FF000000"/>
        <rFont val="Calibri"/>
      </rPr>
      <t xml:space="preserve">
</t>
    </r>
    <r>
      <rPr>
        <sz val="11"/>
        <color rgb="FF000000"/>
        <rFont val="Calibri"/>
      </rPr>
      <t>If the layer 2 switch does not use organization-defined security attributes associated with organization-defined information, source, and destination objects to enforce organization-defined information flow control policies as a basis for flow control decisions, this is a finding.</t>
    </r>
  </si>
  <si>
    <t>V-278983</t>
  </si>
  <si>
    <r>
      <rPr>
        <sz val="11"/>
        <rFont val="Calibri"/>
      </rPr>
      <t>The layer 2 switch must uniquely identify and authenticate source by organization, system, application, and/or individual for information transfer.</t>
    </r>
  </si>
  <si>
    <r>
      <rPr>
        <sz val="11"/>
        <color rgb="FF000000"/>
        <rFont val="Calibri"/>
      </rPr>
      <t>Configure the layer 2 switch to uniquely identify and authenticate source by organization, system, application, and/or individual for information transfer.</t>
    </r>
  </si>
  <si>
    <r>
      <rPr>
        <sz val="11"/>
        <color rgb="FF000000"/>
        <rFont val="Calibri"/>
      </rPr>
      <t>Attribution is a critical component of a security concept of operations. The ability to identify source and destination points for information flowing in information systems, allows the forensic reconstruction of events when required, and encourages policy compliance by attributing policy violations to specific organizations/individuals. Successful domain authentication requires that information system labels distinguish among systems, organizations, and individuals involved in preparing, sending, receiving, or disseminating information.</t>
    </r>
    <r>
      <rPr>
        <sz val="11"/>
        <color rgb="FF000000"/>
        <rFont val="Calibri"/>
      </rPr>
      <t xml:space="preserve">
</t>
    </r>
    <r>
      <rPr>
        <sz val="11"/>
        <color rgb="FF000000"/>
        <rFont val="Calibri"/>
      </rPr>
      <t>This requirement applies to layer 2 switches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</si>
  <si>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uniquely identify and authenticate source by organization, system, application, and/or individual for information transfer.</t>
    </r>
    <r>
      <rPr>
        <sz val="11"/>
        <color rgb="FF000000"/>
        <rFont val="Calibri"/>
      </rPr>
      <t xml:space="preserve">
</t>
    </r>
    <r>
      <rPr>
        <sz val="11"/>
        <color rgb="FF000000"/>
        <rFont val="Calibri"/>
      </rPr>
      <t>If the layer 2 switch does not uniquely identify and authenticate source by organization, system, application, and/or individual for information transfer, this is a finding.</t>
    </r>
  </si>
  <si>
    <t>V-278984</t>
  </si>
  <si>
    <r>
      <rPr>
        <sz val="11"/>
        <rFont val="Calibri"/>
      </rPr>
      <t>The layer 2 switch must uniquely identify and authenticate destination by organization, system, application, and/or individual for information transfer.</t>
    </r>
  </si>
  <si>
    <r>
      <rPr>
        <sz val="11"/>
        <color rgb="FF000000"/>
        <rFont val="Calibri"/>
      </rPr>
      <t>Configure the layer 2 switch to uniquely identify and authenticate destination by organization, system, application, and/or individual for information transfer.</t>
    </r>
  </si>
  <si>
    <r>
      <rPr>
        <sz val="11"/>
        <color rgb="FF000000"/>
        <rFont val="Calibri"/>
      </rPr>
      <t>Verify the layer 2 switch is configured to uniquely identify and authenticate destination by organization, system, application, and/or individual for information transfer.</t>
    </r>
    <r>
      <rPr>
        <sz val="11"/>
        <color rgb="FF000000"/>
        <rFont val="Calibri"/>
      </rPr>
      <t xml:space="preserve">
</t>
    </r>
    <r>
      <rPr>
        <sz val="11"/>
        <color rgb="FF000000"/>
        <rFont val="Calibri"/>
      </rPr>
      <t>If the layer 2 switch does not uniquely identify and authenticate destination by organization, system, application, and/or individual for information transfer, this is a finding.</t>
    </r>
  </si>
  <si>
    <t>V-278985</t>
  </si>
  <si>
    <r>
      <rPr>
        <sz val="11"/>
        <rFont val="Calibri"/>
      </rPr>
      <t>The layer 2 switch, when transferring information between different security domains, must apply the same security policy filtering to metadata as it applies to data payloads.</t>
    </r>
  </si>
  <si>
    <r>
      <rPr>
        <sz val="11"/>
        <color rgb="FF000000"/>
        <rFont val="Calibri"/>
      </rPr>
      <t>Configure the layer 2 switch to apply the same security policy filtering to metadata as it applies to data payloads, when transferring information between different security domains.</t>
    </r>
  </si>
  <si>
    <r>
      <rPr>
        <sz val="11"/>
        <color rgb="FF000000"/>
        <rFont val="Calibri"/>
      </rPr>
      <t xml:space="preserve">Subjecting metadata to the same filtering and inspection policies as payload data avoids the potential for data compromise through covert channels and the bypass of security policy filtering. </t>
    </r>
    <r>
      <rPr>
        <sz val="11"/>
        <color rgb="FF000000"/>
        <rFont val="Calibri"/>
      </rPr>
      <t xml:space="preserve">
</t>
    </r>
    <r>
      <rPr>
        <sz val="11"/>
        <color rgb="FF000000"/>
        <rFont val="Calibri"/>
      </rPr>
      <t>This requirement applies to layer 2 switches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</si>
  <si>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apply the same security policy filtering to metadata as it applies to data payloads, when transferring information between different security domains.</t>
    </r>
    <r>
      <rPr>
        <sz val="11"/>
        <color rgb="FF000000"/>
        <rFont val="Calibri"/>
      </rPr>
      <t xml:space="preserve">
</t>
    </r>
    <r>
      <rPr>
        <sz val="11"/>
        <color rgb="FF000000"/>
        <rFont val="Calibri"/>
      </rPr>
      <t>If the layer 2 switch does apply the same security policy filtering to metadata as it applies to data payloads, when transferring information between different security domains, this is a finding.</t>
    </r>
  </si>
  <si>
    <t>V-278986</t>
  </si>
  <si>
    <r>
      <rPr>
        <sz val="11"/>
        <rFont val="Calibri"/>
      </rPr>
      <t>The layer 2 switch must fail securely in the event of an operational failure of a boundary protection device.</t>
    </r>
  </si>
  <si>
    <r>
      <rPr>
        <sz val="11"/>
        <color rgb="FF000000"/>
        <rFont val="Calibri"/>
      </rPr>
      <t>Configure the layer 2 switch to fail securely in the event of an operational failure of a boundary protection device.</t>
    </r>
  </si>
  <si>
    <r>
      <rPr>
        <sz val="11"/>
        <color rgb="FF000000"/>
        <rFont val="Calibri"/>
      </rPr>
      <t>If a boundary protection device fails in an unsecure manner (open), information external to the boundary protection device may enter, or the device may permit unauthorized information release.</t>
    </r>
    <r>
      <rPr>
        <sz val="11"/>
        <color rgb="FF000000"/>
        <rFont val="Calibri"/>
      </rPr>
      <t xml:space="preserve">
</t>
    </r>
    <r>
      <rPr>
        <sz val="11"/>
        <color rgb="FF000000"/>
        <rFont val="Calibri"/>
      </rPr>
      <t xml:space="preserve">Secure failure ensures when a boundary control device fails, all traffic will be subsequently denied. </t>
    </r>
    <r>
      <rPr>
        <sz val="11"/>
        <color rgb="FF000000"/>
        <rFont val="Calibri"/>
      </rPr>
      <t xml:space="preserve">
</t>
    </r>
    <r>
      <rPr>
        <sz val="11"/>
        <color rgb="FF000000"/>
        <rFont val="Calibri"/>
      </rPr>
      <t xml:space="preserve">Fail secure is a condition achieved by employing information system mechanisms to ensure in the event of operational failures of boundary protection devices at managed interfaces (e.g., routers, firewalls, guards, and application gateways residing on protected subnetworks commonly referred to as demilitarized zones), information systems do not enter into unsecure states where intended security properties no longer hold. </t>
    </r>
    <r>
      <rPr>
        <sz val="11"/>
        <color rgb="FF000000"/>
        <rFont val="Calibri"/>
      </rPr>
      <t xml:space="preserve">
</t>
    </r>
    <r>
      <rPr>
        <sz val="11"/>
        <color rgb="FF000000"/>
        <rFont val="Calibri"/>
      </rPr>
      <t>This requirement also applies to Zero Trust initiatives.</t>
    </r>
  </si>
  <si>
    <r>
      <rPr>
        <sz val="11"/>
        <color rgb="FF000000"/>
        <rFont val="Calibri"/>
      </rPr>
      <t xml:space="preserve">Verify the layer 2 switch fails securely in the event of an operational failure of a boundary protection device.   </t>
    </r>
    <r>
      <rPr>
        <sz val="11"/>
        <color rgb="FF000000"/>
        <rFont val="Calibri"/>
      </rPr>
      <t xml:space="preserve">
</t>
    </r>
    <r>
      <rPr>
        <sz val="11"/>
        <color rgb="FF000000"/>
        <rFont val="Calibri"/>
      </rPr>
      <t>If the layer 2 switch does not fail securely in the event of an operational failure of a boundary protection device, this is a finding.</t>
    </r>
  </si>
  <si>
    <t>V-278987</t>
  </si>
  <si>
    <r>
      <rPr>
        <sz val="11"/>
        <rFont val="Calibri"/>
      </rPr>
      <t>The layer 2 switch must dynamically associate security attributes with organization-defined objects in accordance with organization-defined security policies as information is created and combined.</t>
    </r>
  </si>
  <si>
    <r>
      <rPr>
        <sz val="11"/>
        <color rgb="FF000000"/>
        <rFont val="Calibri"/>
      </rPr>
      <t>Configure the layer 2 switch to dynamically associate security attributes with organization-defined objects in accordance with organization-defined security policies as information is created and combined.</t>
    </r>
  </si>
  <si>
    <r>
      <rPr>
        <sz val="11"/>
        <color rgb="FF000000"/>
        <rFont val="Calibri"/>
      </rPr>
      <t>If the layer 2 switch does not dynamically reconfigure the data security attributes as data is created and combined, there is the possibility that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and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and CUI). Security labels for packets may include traffic flow information (e.g., source, destination, protocol combination); traffic classification based on QoS markings for preferred treatment; and VLAN identification.</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due to information aggregation issues (i.e., the security characteristics of individual information elements are different from the combined elements); changes in individual access authorizations (i.e., privileges); or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</si>
  <si>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layer 2 switch is configured to dynamically associate security attributes with organization-defined objects in accordance with organization-defined security policies as information is created and combined.</t>
    </r>
    <r>
      <rPr>
        <sz val="11"/>
        <color rgb="FF000000"/>
        <rFont val="Calibri"/>
      </rPr>
      <t xml:space="preserve">
</t>
    </r>
    <r>
      <rPr>
        <sz val="11"/>
        <color rgb="FF000000"/>
        <rFont val="Calibri"/>
      </rPr>
      <t>If it does not dynamically associate security attributes with organization-defined objects in accordance with organization-defined security policies as information is created and combined,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</si>
  <si>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</si>
  <si>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</si>
  <si>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</si>
  <si>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</si>
  <si>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</si>
  <si>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</si>
  <si>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</si>
  <si>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</si>
  <si>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</si>
  <si>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</si>
  <si>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</si>
  <si>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</si>
  <si>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</si>
  <si>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</si>
  <si>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</si>
  <si>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</si>
  <si>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</si>
  <si>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</si>
  <si>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</si>
  <si>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</si>
  <si>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</si>
  <si>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</si>
  <si>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</si>
  <si>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</si>
  <si>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</si>
  <si>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</si>
  <si>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</si>
  <si>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</si>
  <si>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</si>
  <si>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Layer 2 Switch Security Requirements Guide V3R4</t>
  </si>
  <si>
    <t>Developed By:</t>
  </si>
  <si>
    <t>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</si>
  <si>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</si>
  <si>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36</t>
    </r>
  </si>
  <si>
    <t>Download Url:</t>
  </si>
  <si>
    <t>https://www.cyber.mil/stigs</t>
  </si>
  <si>
    <t>Guide Overview:</t>
  </si>
  <si>
    <r>
      <rPr>
        <sz val="11"/>
        <color rgb="FF000000"/>
        <rFont val="Calibri"/>
      </rPr>
      <t>Layer 2 switches are deployed at the access layer in enclave, data center, enterprise, and campus area networks to provide high-speed connectivity between end stations. Ethernet switching has played one of the most fundamental and essential roles in moving data reliably, efficiently, and securely across Local Area Networks (LANs). Applying best practice security measures to the upper layers does not benefit the network if Layer 2 is compromised. Attacks at the data link layer can cause traffic black holes, network outages, nonoptimized forwarding, and redirection of traffic. Fortunately, features available on these critical network devices provide effective measures to protect the network traffic flow and the devices themselves. This Layer 2 Switch Security Requirements Guide (SRG) provides the guidelines and requirements for implementing security measures for Layer 2 Ethernet switches that will enable network operations to minimize the risk of a network outage or compromise.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</si>
  <si>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</si>
  <si>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</si>
  <si>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</si>
  <si>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</si>
  <si>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</si>
  <si>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</si>
  <si>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</si>
  <si>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</si>
  <si>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</si>
  <si>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</si>
  <si>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</si>
  <si>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</si>
  <si>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</si>
  <si>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</si>
  <si>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</si>
  <si>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</si>
  <si>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</si>
  <si>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</si>
  <si>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</si>
  <si>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</si>
  <si>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</si>
  <si>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</si>
  <si>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Layer 2 Switch Security Requirements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</si>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</sst>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CA9-49DA-8C8F-C9D76D13BFC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CA9-49DA-8C8F-C9D76D13BFC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c:v>
                </c:pt>
              </c:numCache>
            </c:numRef>
          </c:val>
          <c:extLst>
            <c:ext xmlns:c16="http://schemas.microsoft.com/office/drawing/2014/chart" uri="{C3380CC4-5D6E-409C-BE32-E72D297353CC}">
              <c16:uniqueId val="{00000002-7CA9-49DA-8C8F-C9D76D13BFC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5C3-46C7-9D38-9982DCEA5A9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5C3-46C7-9D38-9982DCEA5A9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c:v>
                </c:pt>
              </c:numCache>
            </c:numRef>
          </c:val>
          <c:extLst>
            <c:ext xmlns:c16="http://schemas.microsoft.com/office/drawing/2014/chart" uri="{C3380CC4-5D6E-409C-BE32-E72D297353CC}">
              <c16:uniqueId val="{00000002-05C3-46C7-9D38-9982DCEA5A9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8A4-4535-8B5E-3C29060C491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8A4-4535-8B5E-3C29060C491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31</c:v>
                </c:pt>
                <c:pt idx="2">
                  <c:v>4</c:v>
                </c:pt>
              </c:numCache>
            </c:numRef>
          </c:val>
          <c:extLst>
            <c:ext xmlns:c16="http://schemas.microsoft.com/office/drawing/2014/chart" uri="{C3380CC4-5D6E-409C-BE32-E72D297353CC}">
              <c16:uniqueId val="{00000002-F8A4-4535-8B5E-3C29060C49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914-4569-858E-141DD750C3C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914-4569-858E-141DD750C3C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36</c:v>
                </c:pt>
              </c:numCache>
            </c:numRef>
          </c:val>
          <c:extLst>
            <c:ext xmlns:c16="http://schemas.microsoft.com/office/drawing/2014/chart" uri="{C3380CC4-5D6E-409C-BE32-E72D297353CC}">
              <c16:uniqueId val="{00000002-1914-4569-858E-141DD750C3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005-4990-97D2-DC2FFD216DA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005-4990-97D2-DC2FFD216DA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36</c:v>
                </c:pt>
              </c:numCache>
            </c:numRef>
          </c:val>
          <c:extLst>
            <c:ext xmlns:c16="http://schemas.microsoft.com/office/drawing/2014/chart" uri="{C3380CC4-5D6E-409C-BE32-E72D297353CC}">
              <c16:uniqueId val="{00000002-F005-4990-97D2-DC2FFD216DA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873-453F-874E-082015D50B3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873-453F-874E-082015D50B3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873-453F-874E-082015D50B3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873-453F-874E-082015D50B3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4BA-433D-85E3-5200F6682A2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3rbv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h3jo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y3ov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3asjc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w2pd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jrlw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iqte4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7">
  <autoFilter ref="A1:M3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199</v>
      </c>
    </row>
    <row r="3" spans="2:3" ht="15" customHeight="1" x14ac:dyDescent="0.35"/>
    <row r="4" spans="2:3" ht="58" x14ac:dyDescent="0.35">
      <c r="B4" s="18" t="s">
        <v>200</v>
      </c>
      <c r="C4" s="19" t="s">
        <v>201</v>
      </c>
    </row>
    <row r="5" spans="2:3" x14ac:dyDescent="0.35">
      <c r="C5" s="19" t="s">
        <v>202</v>
      </c>
    </row>
    <row r="6" spans="2:3" x14ac:dyDescent="0.35">
      <c r="C6" s="16" t="s">
        <v>203</v>
      </c>
    </row>
    <row r="7" spans="2:3" ht="10" customHeight="1" x14ac:dyDescent="0.35"/>
    <row r="8" spans="2:3" ht="232" x14ac:dyDescent="0.35">
      <c r="B8" s="20" t="s">
        <v>204</v>
      </c>
      <c r="C8" s="19" t="s">
        <v>205</v>
      </c>
    </row>
    <row r="9" spans="2:3" ht="10" customHeight="1" x14ac:dyDescent="0.35"/>
    <row r="10" spans="2:3" ht="35" customHeight="1" x14ac:dyDescent="0.35">
      <c r="B10" s="20" t="s">
        <v>206</v>
      </c>
      <c r="C10" s="19" t="s">
        <v>207</v>
      </c>
    </row>
    <row r="11" spans="2:3" ht="75" customHeight="1" x14ac:dyDescent="0.35">
      <c r="B11" s="16" t="s">
        <v>19</v>
      </c>
      <c r="C11" s="19" t="s">
        <v>208</v>
      </c>
    </row>
    <row r="12" spans="2:3" ht="47" customHeight="1" x14ac:dyDescent="0.35">
      <c r="B12" s="16" t="s">
        <v>19</v>
      </c>
      <c r="C12" s="19" t="s">
        <v>209</v>
      </c>
    </row>
    <row r="13" spans="2:3" ht="35" customHeight="1" x14ac:dyDescent="0.35">
      <c r="B13" s="16" t="s">
        <v>19</v>
      </c>
      <c r="C13" s="19" t="s">
        <v>210</v>
      </c>
    </row>
    <row r="14" spans="2:3" ht="32" customHeight="1" x14ac:dyDescent="0.35">
      <c r="B14" s="16" t="s">
        <v>19</v>
      </c>
      <c r="C14" s="19" t="s">
        <v>211</v>
      </c>
    </row>
    <row r="15" spans="2:3" ht="30" customHeight="1" x14ac:dyDescent="0.35">
      <c r="B15" s="16" t="s">
        <v>19</v>
      </c>
      <c r="C15" s="19" t="s">
        <v>212</v>
      </c>
    </row>
    <row r="16" spans="2:3" ht="10" customHeight="1" x14ac:dyDescent="0.35"/>
    <row r="17" spans="1:3" ht="145" customHeight="1" x14ac:dyDescent="0.35">
      <c r="B17" s="20" t="s">
        <v>213</v>
      </c>
      <c r="C17" s="19" t="s">
        <v>214</v>
      </c>
    </row>
    <row r="18" spans="1:3" ht="10" customHeight="1" x14ac:dyDescent="0.35"/>
    <row r="19" spans="1:3" ht="3" customHeight="1" x14ac:dyDescent="0.35">
      <c r="B19" s="21"/>
      <c r="C19" s="21"/>
    </row>
    <row r="20" spans="1:3" ht="12" customHeight="1" x14ac:dyDescent="0.35"/>
    <row r="21" spans="1:3" ht="35" customHeight="1" x14ac:dyDescent="0.35">
      <c r="A21" s="23"/>
      <c r="B21" s="24" t="s">
        <v>215</v>
      </c>
      <c r="C21" s="25" t="s">
        <v>216</v>
      </c>
    </row>
    <row r="22" spans="1:3" ht="18" customHeight="1" x14ac:dyDescent="0.35">
      <c r="A22" s="23"/>
      <c r="B22" s="23" t="s">
        <v>19</v>
      </c>
      <c r="C22" s="25" t="s">
        <v>217</v>
      </c>
    </row>
    <row r="23" spans="1:3" ht="18" customHeight="1" x14ac:dyDescent="0.35">
      <c r="A23" s="23"/>
      <c r="B23" s="23" t="s">
        <v>19</v>
      </c>
      <c r="C23" s="25" t="s">
        <v>218</v>
      </c>
    </row>
    <row r="24" spans="1:3" ht="18" customHeight="1" x14ac:dyDescent="0.35">
      <c r="A24" s="23"/>
      <c r="B24" s="23" t="s">
        <v>19</v>
      </c>
      <c r="C24" s="25" t="s">
        <v>219</v>
      </c>
    </row>
    <row r="25" spans="1:3" ht="18" customHeight="1" x14ac:dyDescent="0.35">
      <c r="A25" s="23"/>
      <c r="B25" s="23" t="s">
        <v>19</v>
      </c>
      <c r="C25" s="25" t="s">
        <v>220</v>
      </c>
    </row>
    <row r="26" spans="1:3" ht="18" customHeight="1" x14ac:dyDescent="0.35">
      <c r="A26" s="23"/>
      <c r="B26" s="23" t="s">
        <v>19</v>
      </c>
      <c r="C26" s="25" t="s">
        <v>221</v>
      </c>
    </row>
    <row r="27" spans="1:3" ht="18" customHeight="1" x14ac:dyDescent="0.35">
      <c r="A27" s="23"/>
      <c r="B27" s="23" t="s">
        <v>19</v>
      </c>
      <c r="C27" s="25" t="s">
        <v>222</v>
      </c>
    </row>
    <row r="28" spans="1:3" ht="18" customHeight="1" x14ac:dyDescent="0.35">
      <c r="A28" s="23"/>
      <c r="B28" s="23" t="s">
        <v>19</v>
      </c>
      <c r="C28" s="25" t="s">
        <v>223</v>
      </c>
    </row>
    <row r="29" spans="1:3" ht="18" customHeight="1" x14ac:dyDescent="0.35">
      <c r="A29" s="23"/>
      <c r="B29" s="23" t="s">
        <v>19</v>
      </c>
      <c r="C29" s="25" t="s">
        <v>224</v>
      </c>
    </row>
    <row r="30" spans="1:3" ht="44" customHeight="1" x14ac:dyDescent="0.35">
      <c r="A30" s="23"/>
      <c r="B30" s="23" t="s">
        <v>19</v>
      </c>
      <c r="C30" s="26" t="s">
        <v>225</v>
      </c>
    </row>
    <row r="31" spans="1:3" ht="10" customHeight="1" x14ac:dyDescent="0.35"/>
    <row r="32" spans="1:3" ht="3" customHeight="1" x14ac:dyDescent="0.35">
      <c r="B32" s="21"/>
      <c r="C32" s="21"/>
    </row>
    <row r="33" spans="2:3" ht="12" customHeight="1" x14ac:dyDescent="0.35"/>
    <row r="34" spans="2:3" ht="24" customHeight="1" x14ac:dyDescent="0.35">
      <c r="B34" s="27" t="s">
        <v>226</v>
      </c>
      <c r="C34" s="28" t="s">
        <v>227</v>
      </c>
    </row>
    <row r="35" spans="2:3" ht="18.5" x14ac:dyDescent="0.35">
      <c r="B35" s="27" t="s">
        <v>228</v>
      </c>
      <c r="C35" s="29" t="s">
        <v>229</v>
      </c>
    </row>
    <row r="36" spans="2:3" ht="27" customHeight="1" x14ac:dyDescent="0.35">
      <c r="B36" s="30" t="s">
        <v>230</v>
      </c>
      <c r="C36" s="22" t="s">
        <v>231</v>
      </c>
    </row>
    <row r="37" spans="2:3" x14ac:dyDescent="0.35">
      <c r="B37" s="27" t="s">
        <v>232</v>
      </c>
      <c r="C37" s="31" t="s">
        <v>233</v>
      </c>
    </row>
    <row r="38" spans="2:3" ht="10" customHeight="1" x14ac:dyDescent="0.35"/>
    <row r="39" spans="2:3" ht="145" x14ac:dyDescent="0.35">
      <c r="B39" s="27" t="s">
        <v>234</v>
      </c>
      <c r="C39" s="32" t="s">
        <v>235</v>
      </c>
    </row>
    <row r="40" spans="2:3" ht="10" customHeight="1" x14ac:dyDescent="0.35"/>
    <row r="41" spans="2:3" ht="43.5" x14ac:dyDescent="0.35">
      <c r="B41" s="27" t="s">
        <v>236</v>
      </c>
      <c r="C41" s="19" t="s">
        <v>237</v>
      </c>
    </row>
    <row r="42" spans="2:3" ht="10" customHeight="1" x14ac:dyDescent="0.35"/>
    <row r="43" spans="2:3" ht="15.5" x14ac:dyDescent="0.35">
      <c r="C43" s="33" t="s">
        <v>25</v>
      </c>
    </row>
    <row r="44" spans="2:3" ht="29" x14ac:dyDescent="0.35">
      <c r="C44" s="19" t="s">
        <v>238</v>
      </c>
    </row>
    <row r="45" spans="2:3" ht="10" customHeight="1" x14ac:dyDescent="0.35"/>
    <row r="46" spans="2:3" ht="15.5" x14ac:dyDescent="0.35">
      <c r="C46" s="34" t="s">
        <v>15</v>
      </c>
    </row>
    <row r="47" spans="2:3" ht="29" x14ac:dyDescent="0.35">
      <c r="C47" s="19" t="s">
        <v>239</v>
      </c>
    </row>
    <row r="48" spans="2:3" ht="10" customHeight="1" x14ac:dyDescent="0.35"/>
    <row r="49" spans="2:3" ht="15.5" x14ac:dyDescent="0.35">
      <c r="C49" s="35" t="s">
        <v>50</v>
      </c>
    </row>
    <row r="50" spans="2:3" ht="29" x14ac:dyDescent="0.35">
      <c r="C50" s="19" t="s">
        <v>240</v>
      </c>
    </row>
    <row r="51" spans="2:3" ht="10" customHeight="1" x14ac:dyDescent="0.35"/>
    <row r="52" spans="2:3" ht="3" customHeight="1" x14ac:dyDescent="0.35">
      <c r="B52" s="21"/>
      <c r="C52" s="21"/>
    </row>
    <row r="53" spans="2:3" ht="12" customHeight="1" x14ac:dyDescent="0.35"/>
    <row r="54" spans="2:3" ht="130.5" x14ac:dyDescent="0.35">
      <c r="B54" s="18" t="s">
        <v>241</v>
      </c>
      <c r="C54" s="19" t="s">
        <v>242</v>
      </c>
    </row>
    <row r="55" spans="2:3" ht="6" customHeight="1" x14ac:dyDescent="0.35"/>
    <row r="56" spans="2:3" ht="217.5" x14ac:dyDescent="0.35">
      <c r="C56" s="19" t="s">
        <v>243</v>
      </c>
    </row>
    <row r="57" spans="2:3" ht="6" customHeight="1" x14ac:dyDescent="0.35"/>
    <row r="58" spans="2:3" ht="43.5" x14ac:dyDescent="0.35">
      <c r="C58" s="19" t="s">
        <v>244</v>
      </c>
    </row>
    <row r="59" spans="2:3" ht="10" customHeight="1" x14ac:dyDescent="0.35"/>
    <row r="60" spans="2:3" ht="3" customHeight="1" x14ac:dyDescent="0.35">
      <c r="B60" s="21"/>
      <c r="C60" s="21"/>
    </row>
    <row r="61" spans="2:3" ht="12" customHeight="1" x14ac:dyDescent="0.35"/>
    <row r="62" spans="2:3" ht="145" x14ac:dyDescent="0.35">
      <c r="B62" s="18" t="s">
        <v>245</v>
      </c>
      <c r="C62" s="19" t="s">
        <v>246</v>
      </c>
    </row>
    <row r="63" spans="2:3" ht="6" customHeight="1" x14ac:dyDescent="0.35"/>
    <row r="64" spans="2:3" ht="203" x14ac:dyDescent="0.35">
      <c r="C64" s="19" t="s">
        <v>247</v>
      </c>
    </row>
    <row r="65" spans="2:3" ht="6" customHeight="1" x14ac:dyDescent="0.35"/>
    <row r="66" spans="2:3" ht="43.5" x14ac:dyDescent="0.35">
      <c r="C66" s="19" t="s">
        <v>248</v>
      </c>
    </row>
    <row r="67" spans="2:3" ht="10" customHeight="1" x14ac:dyDescent="0.35"/>
    <row r="68" spans="2:3" ht="3" customHeight="1" x14ac:dyDescent="0.35">
      <c r="B68" s="21"/>
      <c r="C68" s="21"/>
    </row>
    <row r="69" spans="2:3" ht="12" customHeight="1" x14ac:dyDescent="0.35"/>
    <row r="70" spans="2:3" ht="101.5" x14ac:dyDescent="0.35">
      <c r="B70" s="18" t="s">
        <v>249</v>
      </c>
      <c r="C70" s="19" t="s">
        <v>250</v>
      </c>
    </row>
    <row r="71" spans="2:3" ht="6" customHeight="1" x14ac:dyDescent="0.35"/>
    <row r="72" spans="2:3" ht="145" x14ac:dyDescent="0.35">
      <c r="C72" s="19" t="s">
        <v>251</v>
      </c>
    </row>
    <row r="73" spans="2:3" ht="6" customHeight="1" x14ac:dyDescent="0.35"/>
    <row r="74" spans="2:3" ht="43.5" x14ac:dyDescent="0.35">
      <c r="C74" s="19" t="s">
        <v>252</v>
      </c>
    </row>
    <row r="78" spans="2:3" ht="32" customHeight="1" x14ac:dyDescent="0.35">
      <c r="B78" s="78" t="s">
        <v>198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253</v>
      </c>
      <c r="C2" s="80"/>
      <c r="D2" s="80"/>
      <c r="E2" s="80"/>
      <c r="F2" s="80"/>
      <c r="G2" s="80"/>
      <c r="H2" s="80"/>
      <c r="I2" s="80"/>
    </row>
    <row r="4" spans="2:15" ht="18.5" x14ac:dyDescent="0.45">
      <c r="B4" s="37" t="s">
        <v>254</v>
      </c>
    </row>
    <row r="5" spans="2:15" x14ac:dyDescent="0.35">
      <c r="B5" s="39" t="s">
        <v>19</v>
      </c>
      <c r="C5" s="39" t="s">
        <v>255</v>
      </c>
      <c r="D5" s="39" t="s">
        <v>256</v>
      </c>
      <c r="F5" s="81" t="s">
        <v>257</v>
      </c>
      <c r="G5" s="81"/>
      <c r="H5" s="81"/>
      <c r="I5" s="82" t="s">
        <v>258</v>
      </c>
      <c r="J5" s="82"/>
      <c r="K5" s="82"/>
      <c r="L5" s="82"/>
      <c r="M5" s="82"/>
      <c r="N5" s="82"/>
      <c r="O5" s="82"/>
    </row>
    <row r="6" spans="2:15" x14ac:dyDescent="0.35">
      <c r="B6" s="45" t="s">
        <v>259</v>
      </c>
      <c r="C6" s="46">
        <v>36</v>
      </c>
      <c r="D6" s="47" t="s">
        <v>19</v>
      </c>
      <c r="F6" s="81" t="s">
        <v>260</v>
      </c>
      <c r="G6" s="81"/>
      <c r="H6" s="81"/>
      <c r="I6" s="83" t="s">
        <v>261</v>
      </c>
      <c r="J6" s="83"/>
      <c r="K6" s="83"/>
      <c r="L6" s="83"/>
      <c r="M6" s="83"/>
      <c r="N6" s="83"/>
      <c r="O6" s="83"/>
    </row>
    <row r="7" spans="2:15" x14ac:dyDescent="0.35">
      <c r="B7" s="48" t="s">
        <v>262</v>
      </c>
      <c r="C7" s="49">
        <f>C6-C8-C9</f>
        <v>36</v>
      </c>
      <c r="D7" s="50">
        <f>IF(C6&gt;0,C7/C6,0)</f>
        <v>1</v>
      </c>
      <c r="F7" s="81" t="s">
        <v>263</v>
      </c>
      <c r="G7" s="81"/>
      <c r="H7" s="81"/>
      <c r="I7" s="83" t="s">
        <v>261</v>
      </c>
      <c r="J7" s="83"/>
      <c r="K7" s="83"/>
      <c r="L7" s="83"/>
      <c r="M7" s="83"/>
      <c r="N7" s="83"/>
      <c r="O7" s="83"/>
    </row>
    <row r="8" spans="2:15" x14ac:dyDescent="0.35">
      <c r="B8" s="41" t="s">
        <v>264</v>
      </c>
      <c r="C8" s="42">
        <f>COUNTIF('Recommendations'!G:G,"Risk Accepted")</f>
        <v>0</v>
      </c>
      <c r="D8" s="43">
        <f>IF(C6&gt;0,C8/C6,0)</f>
        <v>0</v>
      </c>
      <c r="F8" s="81" t="s">
        <v>265</v>
      </c>
      <c r="G8" s="81"/>
      <c r="H8" s="81"/>
      <c r="I8" s="83" t="s">
        <v>261</v>
      </c>
      <c r="J8" s="83"/>
      <c r="K8" s="83"/>
      <c r="L8" s="83"/>
      <c r="M8" s="83"/>
      <c r="N8" s="83"/>
      <c r="O8" s="83"/>
    </row>
    <row r="9" spans="2:15" x14ac:dyDescent="0.35">
      <c r="B9" s="41" t="s">
        <v>266</v>
      </c>
      <c r="C9" s="42">
        <f>COUNTIF('Recommendations'!G:G,"N/A")</f>
        <v>0</v>
      </c>
      <c r="D9" s="43">
        <f>IF(C6&gt;0,C9/C6,0)</f>
        <v>0</v>
      </c>
      <c r="F9" s="81" t="s">
        <v>267</v>
      </c>
      <c r="G9" s="81"/>
      <c r="H9" s="81"/>
      <c r="I9" s="83" t="s">
        <v>261</v>
      </c>
      <c r="J9" s="83"/>
      <c r="K9" s="83"/>
      <c r="L9" s="83"/>
      <c r="M9" s="83"/>
      <c r="N9" s="83"/>
      <c r="O9" s="83"/>
    </row>
    <row r="12" spans="2:15" ht="18.5" x14ac:dyDescent="0.45">
      <c r="B12" s="37" t="s">
        <v>268</v>
      </c>
    </row>
    <row r="14" spans="2:15" x14ac:dyDescent="0.35">
      <c r="B14" s="51" t="s">
        <v>269</v>
      </c>
    </row>
    <row r="15" spans="2:15" x14ac:dyDescent="0.35">
      <c r="B15" s="39" t="s">
        <v>19</v>
      </c>
      <c r="C15" s="39" t="s">
        <v>270</v>
      </c>
      <c r="D15" s="39" t="s">
        <v>271</v>
      </c>
      <c r="E15" s="39" t="s">
        <v>272</v>
      </c>
      <c r="F15" s="39" t="s">
        <v>273</v>
      </c>
    </row>
    <row r="16" spans="2:15" x14ac:dyDescent="0.35">
      <c r="B16" s="41" t="s">
        <v>274</v>
      </c>
      <c r="C16" s="42">
        <f>COUNTIF('Recommendations'!L:L,"Resolved")</f>
        <v>0</v>
      </c>
      <c r="D16" s="42">
        <f>COUNTIF('Recommendations'!L:L,"Testing")</f>
        <v>0</v>
      </c>
      <c r="E16" s="42">
        <f>COUNTIF('Recommendations'!L:L,"Outstanding")</f>
        <v>36</v>
      </c>
      <c r="F16" s="42">
        <f>SUM(C16:E16)</f>
        <v>36</v>
      </c>
    </row>
    <row r="18" spans="2:6" x14ac:dyDescent="0.35">
      <c r="B18" s="51" t="s">
        <v>275</v>
      </c>
    </row>
    <row r="19" spans="2:6" x14ac:dyDescent="0.35">
      <c r="B19" s="52" t="s">
        <v>19</v>
      </c>
      <c r="C19" s="52" t="s">
        <v>270</v>
      </c>
      <c r="D19" s="52" t="s">
        <v>271</v>
      </c>
      <c r="E19" s="52" t="s">
        <v>272</v>
      </c>
      <c r="F19" s="52" t="s">
        <v>19</v>
      </c>
    </row>
    <row r="20" spans="2:6" x14ac:dyDescent="0.35">
      <c r="B20" s="41" t="s">
        <v>274</v>
      </c>
      <c r="C20" s="43">
        <f>IF(F16&gt;0, C16/F16, 0)</f>
        <v>0</v>
      </c>
      <c r="D20" s="43">
        <f>IF(F16&gt;0, D16/F16, 0)</f>
        <v>0</v>
      </c>
      <c r="E20" s="43">
        <f>IF(F16&gt;0, E16/F16, 0)</f>
        <v>1</v>
      </c>
      <c r="F20" s="44" t="s">
        <v>19</v>
      </c>
    </row>
    <row r="25" spans="2:6" ht="18.5" x14ac:dyDescent="0.45">
      <c r="B25" s="37" t="s">
        <v>276</v>
      </c>
    </row>
    <row r="27" spans="2:6" x14ac:dyDescent="0.35">
      <c r="B27" s="51" t="s">
        <v>269</v>
      </c>
    </row>
    <row r="28" spans="2:6" x14ac:dyDescent="0.35">
      <c r="B28" s="39" t="s">
        <v>5</v>
      </c>
      <c r="C28" s="39" t="s">
        <v>270</v>
      </c>
      <c r="D28" s="39" t="s">
        <v>271</v>
      </c>
      <c r="E28" s="39" t="s">
        <v>272</v>
      </c>
      <c r="F28" s="39" t="s">
        <v>273</v>
      </c>
    </row>
    <row r="29" spans="2:6" x14ac:dyDescent="0.35">
      <c r="B29" s="41" t="s">
        <v>277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280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281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36</v>
      </c>
      <c r="F34" s="42">
        <f t="shared" si="0"/>
        <v>36</v>
      </c>
    </row>
    <row r="36" spans="2:6" x14ac:dyDescent="0.35">
      <c r="B36" s="51" t="s">
        <v>275</v>
      </c>
    </row>
    <row r="37" spans="2:6" x14ac:dyDescent="0.35">
      <c r="B37" s="52" t="s">
        <v>5</v>
      </c>
      <c r="C37" s="52" t="s">
        <v>270</v>
      </c>
      <c r="D37" s="52" t="s">
        <v>271</v>
      </c>
      <c r="E37" s="52" t="s">
        <v>272</v>
      </c>
      <c r="F37" s="52" t="s">
        <v>19</v>
      </c>
    </row>
    <row r="38" spans="2:6" x14ac:dyDescent="0.35">
      <c r="B38" s="41" t="s">
        <v>277</v>
      </c>
      <c r="C38" s="43">
        <f t="shared" ref="C38:C43" si="1">IF(F29&gt;0, C29/F29, 0)</f>
        <v>0</v>
      </c>
      <c r="D38" s="43">
        <f t="shared" ref="D38:D43" si="2">IF(F29&gt;0, D29/F29, 0)</f>
        <v>0</v>
      </c>
      <c r="E38" s="43">
        <f t="shared" ref="E38:E43" si="3">IF(F29&gt;0, E29/F29, 0)</f>
        <v>0</v>
      </c>
      <c r="F38" s="44" t="s">
        <v>19</v>
      </c>
    </row>
    <row r="39" spans="2:6" x14ac:dyDescent="0.35">
      <c r="B39" s="41" t="s">
        <v>278</v>
      </c>
      <c r="C39" s="43">
        <f t="shared" si="1"/>
        <v>0</v>
      </c>
      <c r="D39" s="43">
        <f t="shared" si="2"/>
        <v>0</v>
      </c>
      <c r="E39" s="43">
        <f t="shared" si="3"/>
        <v>0</v>
      </c>
      <c r="F39" s="44" t="s">
        <v>19</v>
      </c>
    </row>
    <row r="40" spans="2:6" x14ac:dyDescent="0.35">
      <c r="B40" s="41" t="s">
        <v>279</v>
      </c>
      <c r="C40" s="43">
        <f t="shared" si="1"/>
        <v>0</v>
      </c>
      <c r="D40" s="43">
        <f t="shared" si="2"/>
        <v>0</v>
      </c>
      <c r="E40" s="43">
        <f t="shared" si="3"/>
        <v>0</v>
      </c>
      <c r="F40" s="44" t="s">
        <v>19</v>
      </c>
    </row>
    <row r="41" spans="2:6" x14ac:dyDescent="0.35">
      <c r="B41" s="41" t="s">
        <v>280</v>
      </c>
      <c r="C41" s="43">
        <f t="shared" si="1"/>
        <v>0</v>
      </c>
      <c r="D41" s="43">
        <f t="shared" si="2"/>
        <v>0</v>
      </c>
      <c r="E41" s="43">
        <f t="shared" si="3"/>
        <v>0</v>
      </c>
      <c r="F41" s="44" t="s">
        <v>19</v>
      </c>
    </row>
    <row r="42" spans="2:6" x14ac:dyDescent="0.35">
      <c r="B42" s="41" t="s">
        <v>281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282</v>
      </c>
    </row>
    <row r="50" spans="2:6" x14ac:dyDescent="0.35">
      <c r="B50" s="51" t="s">
        <v>269</v>
      </c>
    </row>
    <row r="51" spans="2:6" x14ac:dyDescent="0.35">
      <c r="B51" s="39" t="s">
        <v>2</v>
      </c>
      <c r="C51" s="39" t="s">
        <v>270</v>
      </c>
      <c r="D51" s="39" t="s">
        <v>271</v>
      </c>
      <c r="E51" s="39" t="s">
        <v>272</v>
      </c>
      <c r="F51" s="39" t="s">
        <v>273</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31</v>
      </c>
      <c r="F53" s="42">
        <f>SUM(C53:E53)</f>
        <v>31</v>
      </c>
    </row>
    <row r="54" spans="2:6" x14ac:dyDescent="0.35">
      <c r="B54" s="41" t="s">
        <v>50</v>
      </c>
      <c r="C54" s="42">
        <f>COUNTIFS('Recommendations'!C:C,"CAT III (Low)",'Recommendations'!L:L,"=Resolved")</f>
        <v>0</v>
      </c>
      <c r="D54" s="42">
        <f>COUNTIFS('Recommendations'!C:C,"=CAT III (Low)",'Recommendations'!L:L,"=Testing")</f>
        <v>0</v>
      </c>
      <c r="E54" s="42">
        <f>COUNTIFS('Recommendations'!C:C,"=CAT III (Low)",'Recommendations'!L:L,"=Outstanding")</f>
        <v>4</v>
      </c>
      <c r="F54" s="42">
        <f>SUM(C54:E54)</f>
        <v>4</v>
      </c>
    </row>
    <row r="56" spans="2:6" x14ac:dyDescent="0.35">
      <c r="B56" s="51" t="s">
        <v>275</v>
      </c>
    </row>
    <row r="57" spans="2:6" x14ac:dyDescent="0.35">
      <c r="B57" s="52" t="s">
        <v>2</v>
      </c>
      <c r="C57" s="52" t="s">
        <v>270</v>
      </c>
      <c r="D57" s="52" t="s">
        <v>271</v>
      </c>
      <c r="E57" s="52" t="s">
        <v>272</v>
      </c>
      <c r="F57" s="52" t="s">
        <v>19</v>
      </c>
    </row>
    <row r="58" spans="2:6" x14ac:dyDescent="0.35">
      <c r="B58" s="41" t="s">
        <v>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50</v>
      </c>
      <c r="C60" s="43">
        <f>IF(F54&gt;0, C54/F54, 0)</f>
        <v>0</v>
      </c>
      <c r="D60" s="43">
        <f>IF(F54&gt;0, D54/F54, 0)</f>
        <v>0</v>
      </c>
      <c r="E60" s="43">
        <f>IF(F54&gt;0, E54/F54, 0)</f>
        <v>1</v>
      </c>
      <c r="F60" s="44" t="s">
        <v>19</v>
      </c>
    </row>
    <row r="65" spans="2:6" ht="18.5" x14ac:dyDescent="0.45">
      <c r="B65" s="37" t="s">
        <v>283</v>
      </c>
    </row>
    <row r="67" spans="2:6" x14ac:dyDescent="0.35">
      <c r="B67" s="51" t="s">
        <v>269</v>
      </c>
    </row>
    <row r="68" spans="2:6" x14ac:dyDescent="0.35">
      <c r="B68" s="39" t="s">
        <v>3</v>
      </c>
      <c r="C68" s="39" t="s">
        <v>270</v>
      </c>
      <c r="D68" s="39" t="s">
        <v>271</v>
      </c>
      <c r="E68" s="39" t="s">
        <v>272</v>
      </c>
      <c r="F68" s="39" t="s">
        <v>273</v>
      </c>
    </row>
    <row r="69" spans="2:6" x14ac:dyDescent="0.35">
      <c r="B69" s="41" t="s">
        <v>284</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285</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286</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287</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36</v>
      </c>
      <c r="F73" s="42">
        <f>SUM(C73:E73)</f>
        <v>36</v>
      </c>
    </row>
    <row r="75" spans="2:6" x14ac:dyDescent="0.35">
      <c r="B75" s="51" t="s">
        <v>275</v>
      </c>
    </row>
    <row r="76" spans="2:6" x14ac:dyDescent="0.35">
      <c r="B76" s="52" t="s">
        <v>3</v>
      </c>
      <c r="C76" s="52" t="s">
        <v>270</v>
      </c>
      <c r="D76" s="52" t="s">
        <v>271</v>
      </c>
      <c r="E76" s="52" t="s">
        <v>272</v>
      </c>
      <c r="F76" s="52" t="s">
        <v>19</v>
      </c>
    </row>
    <row r="77" spans="2:6" x14ac:dyDescent="0.35">
      <c r="B77" s="41" t="s">
        <v>284</v>
      </c>
      <c r="C77" s="43">
        <f>IF(F69&gt;0, C69/F69, 0)</f>
        <v>0</v>
      </c>
      <c r="D77" s="43">
        <f>IF(F69&gt;0, D69/F69, 0)</f>
        <v>0</v>
      </c>
      <c r="E77" s="43">
        <f>IF(F69&gt;0, E69/F69, 0)</f>
        <v>0</v>
      </c>
      <c r="F77" s="44" t="s">
        <v>19</v>
      </c>
    </row>
    <row r="78" spans="2:6" x14ac:dyDescent="0.35">
      <c r="B78" s="41" t="s">
        <v>285</v>
      </c>
      <c r="C78" s="43">
        <f>IF(F70&gt;0, C70/F70, 0)</f>
        <v>0</v>
      </c>
      <c r="D78" s="43">
        <f>IF(F70&gt;0, D70/F70, 0)</f>
        <v>0</v>
      </c>
      <c r="E78" s="43">
        <f>IF(F70&gt;0, E70/F70, 0)</f>
        <v>0</v>
      </c>
      <c r="F78" s="44" t="s">
        <v>19</v>
      </c>
    </row>
    <row r="79" spans="2:6" x14ac:dyDescent="0.35">
      <c r="B79" s="41" t="s">
        <v>286</v>
      </c>
      <c r="C79" s="43">
        <f>IF(F71&gt;0, C71/F71, 0)</f>
        <v>0</v>
      </c>
      <c r="D79" s="43">
        <f>IF(F71&gt;0, D71/F71, 0)</f>
        <v>0</v>
      </c>
      <c r="E79" s="43">
        <f>IF(F71&gt;0, E71/F71, 0)</f>
        <v>0</v>
      </c>
      <c r="F79" s="44" t="s">
        <v>19</v>
      </c>
    </row>
    <row r="80" spans="2:6" x14ac:dyDescent="0.35">
      <c r="B80" s="41" t="s">
        <v>287</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288</v>
      </c>
    </row>
    <row r="88" spans="2:6" x14ac:dyDescent="0.35">
      <c r="B88" s="51" t="s">
        <v>269</v>
      </c>
    </row>
    <row r="89" spans="2:6" x14ac:dyDescent="0.35">
      <c r="B89" s="39" t="s">
        <v>289</v>
      </c>
      <c r="C89" s="39" t="s">
        <v>270</v>
      </c>
      <c r="D89" s="39" t="s">
        <v>271</v>
      </c>
      <c r="E89" s="39" t="s">
        <v>272</v>
      </c>
      <c r="F89" s="39" t="s">
        <v>273</v>
      </c>
    </row>
    <row r="90" spans="2:6" x14ac:dyDescent="0.35">
      <c r="B90" s="41" t="s">
        <v>290</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291</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292</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36</v>
      </c>
      <c r="F93" s="42">
        <f>SUM(C93:E93)</f>
        <v>36</v>
      </c>
    </row>
    <row r="95" spans="2:6" x14ac:dyDescent="0.35">
      <c r="B95" s="51" t="s">
        <v>275</v>
      </c>
    </row>
    <row r="96" spans="2:6" x14ac:dyDescent="0.35">
      <c r="B96" s="52" t="s">
        <v>289</v>
      </c>
      <c r="C96" s="52" t="s">
        <v>270</v>
      </c>
      <c r="D96" s="52" t="s">
        <v>271</v>
      </c>
      <c r="E96" s="52" t="s">
        <v>272</v>
      </c>
      <c r="F96" s="52" t="s">
        <v>19</v>
      </c>
    </row>
    <row r="97" spans="2:15" x14ac:dyDescent="0.35">
      <c r="B97" s="41" t="s">
        <v>290</v>
      </c>
      <c r="C97" s="43">
        <f>IF(F90&gt;0, C90/F90, 0)</f>
        <v>0</v>
      </c>
      <c r="D97" s="43">
        <f>IF(F90&gt;0, D90/F90, 0)</f>
        <v>0</v>
      </c>
      <c r="E97" s="43">
        <f>IF(F90&gt;0, E90/F90, 0)</f>
        <v>0</v>
      </c>
      <c r="F97" s="44" t="s">
        <v>19</v>
      </c>
    </row>
    <row r="98" spans="2:15" x14ac:dyDescent="0.35">
      <c r="B98" s="41" t="s">
        <v>291</v>
      </c>
      <c r="C98" s="43">
        <f>IF(F91&gt;0, C91/F91, 0)</f>
        <v>0</v>
      </c>
      <c r="D98" s="43">
        <f>IF(F91&gt;0, D91/F91, 0)</f>
        <v>0</v>
      </c>
      <c r="E98" s="43">
        <f>IF(F91&gt;0, E91/F91, 0)</f>
        <v>0</v>
      </c>
      <c r="F98" s="44" t="s">
        <v>19</v>
      </c>
    </row>
    <row r="99" spans="2:15" x14ac:dyDescent="0.35">
      <c r="B99" s="41" t="s">
        <v>292</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293</v>
      </c>
      <c r="J105" s="37" t="s">
        <v>294</v>
      </c>
    </row>
    <row r="106" spans="2:15" x14ac:dyDescent="0.35">
      <c r="B106" s="39" t="s">
        <v>5</v>
      </c>
      <c r="C106" s="84" t="s">
        <v>295</v>
      </c>
      <c r="D106" s="84"/>
      <c r="E106" s="39" t="s">
        <v>262</v>
      </c>
      <c r="F106" s="39" t="s">
        <v>270</v>
      </c>
      <c r="G106" s="84" t="s">
        <v>296</v>
      </c>
      <c r="H106" s="84"/>
      <c r="J106" s="39" t="s">
        <v>5</v>
      </c>
      <c r="K106" s="39" t="s">
        <v>284</v>
      </c>
      <c r="L106" s="39" t="s">
        <v>285</v>
      </c>
      <c r="M106" s="39" t="s">
        <v>286</v>
      </c>
      <c r="N106" s="39" t="s">
        <v>287</v>
      </c>
      <c r="O106" s="39" t="s">
        <v>16</v>
      </c>
    </row>
    <row r="107" spans="2:15" x14ac:dyDescent="0.35">
      <c r="B107" s="45" t="s">
        <v>277</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277</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278</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278</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279</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279</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280</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280</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281</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281</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36</v>
      </c>
    </row>
    <row r="119" spans="2:24" ht="21" x14ac:dyDescent="0.5">
      <c r="B119" s="37" t="s">
        <v>297</v>
      </c>
      <c r="P119" s="54" t="s">
        <v>298</v>
      </c>
    </row>
    <row r="121" spans="2:24" ht="60" customHeight="1" x14ac:dyDescent="0.35">
      <c r="B121" s="87" t="s">
        <v>299</v>
      </c>
      <c r="C121" s="80"/>
      <c r="D121" s="80"/>
      <c r="E121" s="80"/>
      <c r="F121" s="80"/>
      <c r="P121" s="87" t="s">
        <v>300</v>
      </c>
      <c r="Q121" s="80"/>
      <c r="R121" s="80"/>
      <c r="S121" s="80"/>
      <c r="T121" s="80"/>
      <c r="U121" s="80"/>
      <c r="V121" s="80"/>
      <c r="W121" s="80"/>
    </row>
    <row r="123" spans="2:24" ht="30" customHeight="1" x14ac:dyDescent="0.35">
      <c r="P123" s="55" t="s">
        <v>301</v>
      </c>
      <c r="Q123" s="56">
        <f>C16</f>
        <v>0</v>
      </c>
      <c r="R123" s="57"/>
      <c r="S123" s="56">
        <f>C69</f>
        <v>0</v>
      </c>
      <c r="T123" s="57"/>
      <c r="U123" s="56">
        <f>C70</f>
        <v>0</v>
      </c>
      <c r="V123" s="57"/>
      <c r="W123" s="56">
        <f>C71</f>
        <v>0</v>
      </c>
      <c r="X123" s="57"/>
    </row>
    <row r="124" spans="2:24" ht="35" customHeight="1" x14ac:dyDescent="0.35">
      <c r="P124" s="58" t="s">
        <v>302</v>
      </c>
      <c r="Q124" s="58" t="s">
        <v>303</v>
      </c>
      <c r="R124" s="58" t="s">
        <v>304</v>
      </c>
      <c r="S124" s="58" t="s">
        <v>305</v>
      </c>
      <c r="T124" s="58" t="s">
        <v>306</v>
      </c>
      <c r="U124" s="58" t="s">
        <v>307</v>
      </c>
      <c r="V124" s="58" t="s">
        <v>308</v>
      </c>
      <c r="W124" s="58" t="s">
        <v>309</v>
      </c>
      <c r="X124" s="58" t="s">
        <v>310</v>
      </c>
    </row>
    <row r="125" spans="2:24" x14ac:dyDescent="0.35">
      <c r="O125" s="59" t="s">
        <v>311</v>
      </c>
      <c r="P125" s="60" t="s">
        <v>312</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313</v>
      </c>
      <c r="P160" s="54" t="s">
        <v>314</v>
      </c>
    </row>
    <row r="162" spans="2:22" ht="45" customHeight="1" x14ac:dyDescent="0.35">
      <c r="B162" s="87" t="s">
        <v>315</v>
      </c>
      <c r="C162" s="80"/>
      <c r="D162" s="80"/>
      <c r="E162" s="80"/>
      <c r="F162" s="80"/>
      <c r="P162" s="87" t="s">
        <v>316</v>
      </c>
      <c r="Q162" s="80"/>
      <c r="R162" s="80"/>
      <c r="S162" s="80"/>
      <c r="T162" s="80"/>
      <c r="U162" s="80"/>
    </row>
    <row r="163" spans="2:22" ht="35" customHeight="1" x14ac:dyDescent="0.35">
      <c r="P163" s="84" t="s">
        <v>317</v>
      </c>
      <c r="Q163" s="84"/>
      <c r="R163" s="84" t="s">
        <v>318</v>
      </c>
      <c r="S163" s="84"/>
      <c r="T163" s="84"/>
    </row>
    <row r="164" spans="2:22" ht="30" customHeight="1" x14ac:dyDescent="0.35">
      <c r="P164" s="88">
        <v>0</v>
      </c>
      <c r="Q164" s="89"/>
      <c r="R164" s="90" t="s">
        <v>319</v>
      </c>
      <c r="S164" s="91"/>
      <c r="T164" s="91"/>
    </row>
    <row r="167" spans="2:22" ht="25" customHeight="1" x14ac:dyDescent="0.35">
      <c r="P167" s="63" t="s">
        <v>302</v>
      </c>
      <c r="Q167" s="63" t="s">
        <v>320</v>
      </c>
      <c r="R167" s="63" t="s">
        <v>321</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198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26</v>
      </c>
      <c r="J7" s="1" t="s">
        <v>46</v>
      </c>
      <c r="K7" s="1" t="s">
        <v>47</v>
      </c>
      <c r="L7" s="3" t="str">
        <f t="shared" si="0"/>
        <v>Outstanding</v>
      </c>
      <c r="M7" s="11" t="s">
        <v>19</v>
      </c>
    </row>
    <row r="8" spans="1:13" ht="60" customHeight="1" x14ac:dyDescent="0.35">
      <c r="A8" s="9" t="s">
        <v>48</v>
      </c>
      <c r="B8" s="1" t="s">
        <v>49</v>
      </c>
      <c r="C8" s="2" t="s">
        <v>50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50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50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50</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177</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10" t="s">
        <v>193</v>
      </c>
      <c r="B37" s="5" t="s">
        <v>194</v>
      </c>
      <c r="C37" s="6" t="s">
        <v>15</v>
      </c>
      <c r="D37" s="7" t="s">
        <v>16</v>
      </c>
      <c r="E37" s="7" t="s">
        <v>17</v>
      </c>
      <c r="F37" s="7" t="s">
        <v>18</v>
      </c>
      <c r="G37" s="7" t="s">
        <v>19</v>
      </c>
      <c r="H37" s="8" t="s">
        <v>19</v>
      </c>
      <c r="I37" s="5" t="s">
        <v>195</v>
      </c>
      <c r="J37" s="5" t="s">
        <v>196</v>
      </c>
      <c r="K37" s="5" t="s">
        <v>197</v>
      </c>
      <c r="L37" s="7" t="str">
        <f t="shared" si="0"/>
        <v>Outstanding</v>
      </c>
      <c r="M37" s="12" t="s">
        <v>19</v>
      </c>
    </row>
    <row r="41" spans="1:13" ht="32" customHeight="1" x14ac:dyDescent="0.35">
      <c r="A41" s="78" t="s">
        <v>198</v>
      </c>
      <c r="B41" s="78"/>
      <c r="C41" s="78"/>
      <c r="D41" s="78"/>
    </row>
  </sheetData>
  <mergeCells count="1">
    <mergeCell ref="A41:D41"/>
  </mergeCells>
  <conditionalFormatting sqref="C2:C3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7" xr:uid="{00000000-0002-0000-0200-000000000000}">
      <formula1>"Must,Should,Could,Won't,Unassigned"</formula1>
    </dataValidation>
    <dataValidation type="list" showErrorMessage="1" errorTitle="Invalid Value" error="Please select a value from the list: Low, Medium, High, Unassessed." sqref="E2:E37" xr:uid="{00000000-0002-0000-0200-000001000000}">
      <formula1>"Low,Medium,High,Unassessed"</formula1>
    </dataValidation>
    <dataValidation type="list" showErrorMessage="1" errorTitle="Invalid Value" error="Please select a value from the list: Phase1, Phase2, Phase3, Phase4, Phase5, Pending." sqref="F2:F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7" xr:uid="{00000000-0002-0000-0200-000003000000}">
      <formula1>"Implemented,Testing,Failed,Compensated,Risk Accepted,N/A"</formula1>
    </dataValidation>
  </dataValidations>
  <hyperlinks>
    <hyperlink ref="A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322</v>
      </c>
      <c r="C2" s="95" t="s">
        <v>322</v>
      </c>
      <c r="D2" s="95" t="s">
        <v>322</v>
      </c>
      <c r="E2" s="95" t="s">
        <v>322</v>
      </c>
      <c r="F2" s="95" t="s">
        <v>322</v>
      </c>
      <c r="G2" s="95" t="s">
        <v>322</v>
      </c>
      <c r="H2" s="99" t="s">
        <v>323</v>
      </c>
      <c r="I2" s="99" t="s">
        <v>323</v>
      </c>
      <c r="J2" s="99" t="s">
        <v>323</v>
      </c>
      <c r="K2" s="99" t="s">
        <v>323</v>
      </c>
      <c r="L2" s="99" t="s">
        <v>323</v>
      </c>
      <c r="M2" s="98" t="s">
        <v>324</v>
      </c>
      <c r="N2" s="98" t="s">
        <v>324</v>
      </c>
      <c r="O2" s="100" t="s">
        <v>325</v>
      </c>
      <c r="P2" s="100" t="s">
        <v>325</v>
      </c>
      <c r="Q2" s="96" t="s">
        <v>11</v>
      </c>
      <c r="R2" s="96" t="s">
        <v>11</v>
      </c>
      <c r="S2" s="96" t="s">
        <v>11</v>
      </c>
      <c r="T2" s="97" t="s">
        <v>326</v>
      </c>
    </row>
    <row r="3" spans="2:20" ht="35" customHeight="1" x14ac:dyDescent="0.35">
      <c r="B3" s="68" t="s">
        <v>327</v>
      </c>
      <c r="C3" s="68" t="s">
        <v>328</v>
      </c>
      <c r="D3" s="68" t="s">
        <v>329</v>
      </c>
      <c r="E3" s="68" t="s">
        <v>330</v>
      </c>
      <c r="F3" s="68" t="s">
        <v>331</v>
      </c>
      <c r="G3" s="68" t="s">
        <v>9</v>
      </c>
      <c r="H3" s="69" t="s">
        <v>332</v>
      </c>
      <c r="I3" s="69" t="s">
        <v>333</v>
      </c>
      <c r="J3" s="69" t="s">
        <v>334</v>
      </c>
      <c r="K3" s="69" t="s">
        <v>335</v>
      </c>
      <c r="L3" s="69" t="s">
        <v>267</v>
      </c>
      <c r="M3" s="70" t="s">
        <v>336</v>
      </c>
      <c r="N3" s="70" t="s">
        <v>337</v>
      </c>
      <c r="O3" s="71" t="s">
        <v>338</v>
      </c>
      <c r="P3" s="71" t="s">
        <v>339</v>
      </c>
      <c r="Q3" s="72" t="s">
        <v>11</v>
      </c>
      <c r="R3" s="72" t="s">
        <v>340</v>
      </c>
      <c r="S3" s="72" t="s">
        <v>341</v>
      </c>
      <c r="T3" s="73" t="s">
        <v>342</v>
      </c>
    </row>
    <row r="4" spans="2:20" ht="60" customHeight="1" x14ac:dyDescent="0.35">
      <c r="B4" s="74" t="s">
        <v>343</v>
      </c>
      <c r="C4" s="74" t="s">
        <v>344</v>
      </c>
      <c r="D4" s="74" t="s">
        <v>345</v>
      </c>
      <c r="E4" s="74" t="s">
        <v>346</v>
      </c>
      <c r="F4" s="74" t="s">
        <v>347</v>
      </c>
      <c r="G4" s="74" t="s">
        <v>348</v>
      </c>
      <c r="H4" s="74" t="s">
        <v>349</v>
      </c>
      <c r="I4" s="74" t="s">
        <v>350</v>
      </c>
      <c r="J4" s="74" t="s">
        <v>351</v>
      </c>
      <c r="K4" s="74" t="s">
        <v>352</v>
      </c>
      <c r="L4" s="74" t="s">
        <v>353</v>
      </c>
      <c r="M4" s="74" t="s">
        <v>354</v>
      </c>
      <c r="N4" s="74" t="s">
        <v>355</v>
      </c>
      <c r="O4" s="74" t="s">
        <v>356</v>
      </c>
      <c r="P4" s="74" t="s">
        <v>357</v>
      </c>
      <c r="Q4" s="74" t="s">
        <v>358</v>
      </c>
      <c r="R4" s="74" t="s">
        <v>359</v>
      </c>
      <c r="S4" s="74" t="s">
        <v>360</v>
      </c>
      <c r="T4" s="74" t="s">
        <v>361</v>
      </c>
    </row>
    <row r="5" spans="2:20" ht="60" customHeight="1" x14ac:dyDescent="0.35">
      <c r="B5" s="36" t="s">
        <v>362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363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364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365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366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367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368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369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370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371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372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373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374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375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376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377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378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379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380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381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382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383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384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385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386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387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388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389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390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391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392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393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394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395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396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397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398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399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400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401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402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403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404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405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406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407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408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409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410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411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198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Layer 2 Switch Security Requirements Guide - SHGIR</dc:title>
  <dc:subject>Generated on: 2026-06-08 12:12:26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2026-06-08T11:12:31Z</dcterms:modified>
  <cp:category>DISA-STIG</cp:category>
  <cp:contentStatus>Draft</cp:contentStatus>
</cp:coreProperties>
</file>