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4B8ECB7D451EAE0545F02517ABD887293DF3EC14" xr6:coauthVersionLast="47" xr6:coauthVersionMax="47" xr10:uidLastSave="{FC611B2D-253E-4EC4-B579-6C384356C88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F83" i="3" s="1"/>
  <c r="D83" i="3"/>
  <c r="C83" i="3"/>
  <c r="U136" i="3" s="1"/>
  <c r="F82" i="3"/>
  <c r="D90" i="3" s="1"/>
  <c r="E82" i="3"/>
  <c r="D82" i="3"/>
  <c r="C82" i="3"/>
  <c r="S136" i="3" s="1"/>
  <c r="E68" i="3"/>
  <c r="D68" i="3"/>
  <c r="C68" i="3"/>
  <c r="F68" i="3" s="1"/>
  <c r="E67" i="3"/>
  <c r="D67" i="3"/>
  <c r="C67" i="3"/>
  <c r="F67" i="3" s="1"/>
  <c r="E49" i="3"/>
  <c r="D49" i="3"/>
  <c r="F49" i="3" s="1"/>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94" i="3" l="1"/>
  <c r="D94" i="3"/>
  <c r="C94" i="3"/>
  <c r="D72" i="3"/>
  <c r="E72" i="3"/>
  <c r="C72" i="3"/>
  <c r="C53" i="3"/>
  <c r="E53" i="3"/>
  <c r="D53" i="3"/>
  <c r="E110" i="3"/>
  <c r="D110" i="3"/>
  <c r="C110" i="3"/>
  <c r="E35" i="3"/>
  <c r="D35" i="3"/>
  <c r="C35" i="3"/>
  <c r="C54" i="3"/>
  <c r="E54" i="3"/>
  <c r="D54" i="3"/>
  <c r="D55" i="3"/>
  <c r="E55" i="3"/>
  <c r="C55" i="3"/>
  <c r="E73" i="3"/>
  <c r="D73" i="3"/>
  <c r="C73" i="3"/>
  <c r="E111" i="3"/>
  <c r="D111" i="3"/>
  <c r="C111" i="3"/>
  <c r="E56" i="3"/>
  <c r="D56" i="3"/>
  <c r="C56" i="3"/>
  <c r="E112" i="3"/>
  <c r="D112" i="3"/>
  <c r="C112" i="3"/>
  <c r="G125" i="3"/>
  <c r="V164" i="3"/>
  <c r="V159" i="3"/>
  <c r="V154" i="3"/>
  <c r="V149" i="3"/>
  <c r="V144" i="3"/>
  <c r="V139"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D91" i="3"/>
  <c r="C91" i="3"/>
  <c r="R164" i="3"/>
  <c r="R159" i="3"/>
  <c r="R154" i="3"/>
  <c r="R149" i="3"/>
  <c r="R144" i="3"/>
  <c r="R139" i="3"/>
  <c r="D20" i="3"/>
  <c r="E20" i="3"/>
  <c r="R168" i="3"/>
  <c r="R163" i="3"/>
  <c r="R158" i="3"/>
  <c r="R153" i="3"/>
  <c r="R148" i="3"/>
  <c r="R143" i="3"/>
  <c r="R138" i="3"/>
  <c r="R167" i="3"/>
  <c r="R162" i="3"/>
  <c r="R157" i="3"/>
  <c r="R152" i="3"/>
  <c r="R147" i="3"/>
  <c r="R142" i="3"/>
  <c r="C20" i="3"/>
  <c r="R166" i="3"/>
  <c r="R161" i="3"/>
  <c r="R156" i="3"/>
  <c r="R151" i="3"/>
  <c r="R146" i="3"/>
  <c r="R141" i="3"/>
  <c r="R165" i="3"/>
  <c r="R160" i="3"/>
  <c r="R155" i="3"/>
  <c r="R150" i="3"/>
  <c r="R145" i="3"/>
  <c r="R140" i="3"/>
  <c r="D57" i="3"/>
  <c r="C57" i="3"/>
  <c r="E57" i="3"/>
  <c r="D113" i="3"/>
  <c r="C113" i="3"/>
  <c r="E113" i="3"/>
  <c r="D34" i="3"/>
  <c r="C34" i="3"/>
  <c r="E34" i="3"/>
  <c r="E58" i="3"/>
  <c r="D58" i="3"/>
  <c r="C58" i="3"/>
  <c r="E90" i="3"/>
  <c r="T140" i="3"/>
  <c r="T145" i="3"/>
  <c r="T150" i="3"/>
  <c r="T155" i="3"/>
  <c r="T160" i="3"/>
  <c r="T165" i="3"/>
  <c r="T141" i="3"/>
  <c r="T146" i="3"/>
  <c r="T151" i="3"/>
  <c r="T156" i="3"/>
  <c r="T161" i="3"/>
  <c r="T166" i="3"/>
  <c r="C93" i="3"/>
  <c r="D93" i="3"/>
  <c r="F84" i="3"/>
  <c r="Q136" i="3"/>
  <c r="T142" i="3"/>
  <c r="T147" i="3"/>
  <c r="T152" i="3"/>
  <c r="T157" i="3"/>
  <c r="T162" i="3"/>
  <c r="T167" i="3"/>
  <c r="T138" i="3"/>
  <c r="T143" i="3"/>
  <c r="T148" i="3"/>
  <c r="T153" i="3"/>
  <c r="T158" i="3"/>
  <c r="T163" i="3"/>
  <c r="T168" i="3"/>
  <c r="C90" i="3"/>
  <c r="T139" i="3"/>
  <c r="T144" i="3"/>
  <c r="T149" i="3"/>
  <c r="T154" i="3"/>
  <c r="T159" i="3"/>
  <c r="T164" i="3"/>
  <c r="X168" i="3" l="1"/>
  <c r="X163" i="3"/>
  <c r="X158" i="3"/>
  <c r="X153" i="3"/>
  <c r="X148" i="3"/>
  <c r="X143" i="3"/>
  <c r="X138" i="3"/>
  <c r="D92" i="3"/>
  <c r="X167" i="3"/>
  <c r="X162" i="3"/>
  <c r="X157" i="3"/>
  <c r="X152" i="3"/>
  <c r="X147" i="3"/>
  <c r="X142" i="3"/>
  <c r="X166" i="3"/>
  <c r="X161" i="3"/>
  <c r="X156" i="3"/>
  <c r="X151" i="3"/>
  <c r="X146" i="3"/>
  <c r="X141" i="3"/>
  <c r="E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configured</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/tmp partition</t>
        </r>
      </text>
    </comment>
    <comment ref="M19" authorId="0" shapeId="0" xr:uid="{00000000-0006-0000-0400-000003000000}">
      <text>
        <r>
          <rPr>
            <sz val="11"/>
            <rFont val="Calibri"/>
          </rPr>
          <t>Ensure nosuid option set on /tmp partition</t>
        </r>
      </text>
    </comment>
    <comment ref="N19" authorId="0" shapeId="0" xr:uid="{00000000-0006-0000-0400-000004000000}">
      <text>
        <r>
          <rPr>
            <sz val="11"/>
            <rFont val="Calibri"/>
          </rPr>
          <t>Ensure /dev/shm is configured</t>
        </r>
      </text>
    </comment>
    <comment ref="O19" authorId="0" shapeId="0" xr:uid="{00000000-0006-0000-0400-000005000000}">
      <text>
        <r>
          <rPr>
            <sz val="11"/>
            <rFont val="Calibri"/>
          </rPr>
          <t>Ensure noexec option set on /dev/shm partition</t>
        </r>
      </text>
    </comment>
    <comment ref="P19" authorId="0" shapeId="0" xr:uid="{00000000-0006-0000-0400-000006000000}">
      <text>
        <r>
          <rPr>
            <sz val="11"/>
            <rFont val="Calibri"/>
          </rPr>
          <t>Ensure nodev option set on /dev/shm partition</t>
        </r>
      </text>
    </comment>
    <comment ref="Q19" authorId="0" shapeId="0" xr:uid="{00000000-0006-0000-0400-000007000000}">
      <text>
        <r>
          <rPr>
            <sz val="11"/>
            <rFont val="Calibri"/>
          </rPr>
          <t>Ensure nosuid option set on /dev/shm partition</t>
        </r>
      </text>
    </comment>
    <comment ref="R19" authorId="0" shapeId="0" xr:uid="{00000000-0006-0000-0400-000008000000}">
      <text>
        <r>
          <rPr>
            <sz val="11"/>
            <rFont val="Calibri"/>
          </rPr>
          <t>Ensure sticky bit is set on all world-writable directories</t>
        </r>
      </text>
    </comment>
    <comment ref="S19" authorId="0" shapeId="0" xr:uid="{00000000-0006-0000-0400-000009000000}">
      <text>
        <r>
          <rPr>
            <sz val="11"/>
            <rFont val="Calibri"/>
          </rPr>
          <t>Ensure AppArmor is installed</t>
        </r>
      </text>
    </comment>
    <comment ref="T19" authorId="0" shapeId="0" xr:uid="{00000000-0006-0000-0400-00000A000000}">
      <text>
        <r>
          <rPr>
            <sz val="11"/>
            <rFont val="Calibri"/>
          </rPr>
          <t>Ensure AppArmor is enabled in the bootloader configuration</t>
        </r>
      </text>
    </comment>
    <comment ref="U19" authorId="0" shapeId="0" xr:uid="{00000000-0006-0000-0400-00000B000000}">
      <text>
        <r>
          <rPr>
            <sz val="11"/>
            <rFont val="Calibri"/>
          </rPr>
          <t>Ensure all AppArmor Profiles are in enforce or complain mode</t>
        </r>
      </text>
    </comment>
    <comment ref="V19" authorId="0" shapeId="0" xr:uid="{00000000-0006-0000-0400-00000C000000}">
      <text>
        <r>
          <rPr>
            <sz val="11"/>
            <rFont val="Calibri"/>
          </rPr>
          <t>Ensure all AppArmor Profiles are enforcing</t>
        </r>
      </text>
    </comment>
    <comment ref="W19" authorId="0" shapeId="0" xr:uid="{00000000-0006-0000-0400-00000D000000}">
      <text>
        <r>
          <rPr>
            <sz val="11"/>
            <rFont val="Calibri"/>
          </rPr>
          <t>Ensure permissions on /etc/motd are configured</t>
        </r>
      </text>
    </comment>
    <comment ref="X19" authorId="0" shapeId="0" xr:uid="{00000000-0006-0000-0400-00000E000000}">
      <text>
        <r>
          <rPr>
            <sz val="11"/>
            <rFont val="Calibri"/>
          </rPr>
          <t>Ensure permissions on /etc/issue are configured</t>
        </r>
      </text>
    </comment>
    <comment ref="Y19" authorId="0" shapeId="0" xr:uid="{00000000-0006-0000-0400-00000F000000}">
      <text>
        <r>
          <rPr>
            <sz val="11"/>
            <rFont val="Calibri"/>
          </rPr>
          <t>Ensure permissions on /etc/issue.net are configured</t>
        </r>
      </text>
    </comment>
    <comment ref="Z19" authorId="0" shapeId="0" xr:uid="{00000000-0006-0000-0400-000010000000}">
      <text>
        <r>
          <rPr>
            <sz val="11"/>
            <rFont val="Calibri"/>
          </rPr>
          <t>Ensure the audit configuration is immutable</t>
        </r>
      </text>
    </comment>
    <comment ref="AA19" authorId="0" shapeId="0" xr:uid="{00000000-0006-0000-0400-000011000000}">
      <text>
        <r>
          <rPr>
            <sz val="11"/>
            <rFont val="Calibri"/>
          </rPr>
          <t>Ensure rsyslog default file permissions configured</t>
        </r>
      </text>
    </comment>
    <comment ref="AB19" authorId="0" shapeId="0" xr:uid="{00000000-0006-0000-0400-000012000000}">
      <text>
        <r>
          <rPr>
            <sz val="11"/>
            <rFont val="Calibri"/>
          </rPr>
          <t>Ensure remote rsyslog messages are only accepted on designated log hosts.</t>
        </r>
      </text>
    </comment>
    <comment ref="AC19" authorId="0" shapeId="0" xr:uid="{00000000-0006-0000-0400-000013000000}">
      <text>
        <r>
          <rPr>
            <sz val="11"/>
            <rFont val="Calibri"/>
          </rPr>
          <t>Ensure permissions on all logfiles are configured</t>
        </r>
      </text>
    </comment>
    <comment ref="AD19" authorId="0" shapeId="0" xr:uid="{00000000-0006-0000-0400-000014000000}">
      <text>
        <r>
          <rPr>
            <sz val="11"/>
            <rFont val="Calibri"/>
          </rPr>
          <t>Ensure permissions on /etc/crontab are configured</t>
        </r>
      </text>
    </comment>
    <comment ref="AE19" authorId="0" shapeId="0" xr:uid="{00000000-0006-0000-0400-000015000000}">
      <text>
        <r>
          <rPr>
            <sz val="11"/>
            <rFont val="Calibri"/>
          </rPr>
          <t>Ensure permissions on /etc/cron.hourly are configured</t>
        </r>
      </text>
    </comment>
    <comment ref="AF19" authorId="0" shapeId="0" xr:uid="{00000000-0006-0000-0400-000016000000}">
      <text>
        <r>
          <rPr>
            <sz val="11"/>
            <rFont val="Calibri"/>
          </rPr>
          <t>Ensure permissions on /etc/cron.daily are configured</t>
        </r>
      </text>
    </comment>
    <comment ref="AG19" authorId="0" shapeId="0" xr:uid="{00000000-0006-0000-0400-000017000000}">
      <text>
        <r>
          <rPr>
            <sz val="11"/>
            <rFont val="Calibri"/>
          </rPr>
          <t>Ensure permissions on /etc/cron.weekly are configured</t>
        </r>
      </text>
    </comment>
    <comment ref="AH19" authorId="0" shapeId="0" xr:uid="{00000000-0006-0000-0400-000018000000}">
      <text>
        <r>
          <rPr>
            <sz val="11"/>
            <rFont val="Calibri"/>
          </rPr>
          <t>Ensure permissions on /etc/cron.monthly are configured</t>
        </r>
      </text>
    </comment>
    <comment ref="AI19" authorId="0" shapeId="0" xr:uid="{00000000-0006-0000-0400-000019000000}">
      <text>
        <r>
          <rPr>
            <sz val="11"/>
            <rFont val="Calibri"/>
          </rPr>
          <t>Ensure permissions on /etc/cron.d are configured</t>
        </r>
      </text>
    </comment>
    <comment ref="AJ19" authorId="0" shapeId="0" xr:uid="{00000000-0006-0000-0400-00001A000000}">
      <text>
        <r>
          <rPr>
            <sz val="11"/>
            <rFont val="Calibri"/>
          </rPr>
          <t>Ensure cron is restricted to authorized users</t>
        </r>
      </text>
    </comment>
    <comment ref="AK19" authorId="0" shapeId="0" xr:uid="{00000000-0006-0000-0400-00001B000000}">
      <text>
        <r>
          <rPr>
            <sz val="11"/>
            <rFont val="Calibri"/>
          </rPr>
          <t>Ensure at is restricted to authorized users</t>
        </r>
      </text>
    </comment>
    <comment ref="AL19" authorId="0" shapeId="0" xr:uid="{00000000-0006-0000-0400-00001C000000}">
      <text>
        <r>
          <rPr>
            <sz val="11"/>
            <rFont val="Calibri"/>
          </rPr>
          <t>Ensure permissions on /etc/ssh/sshd_config are configured</t>
        </r>
      </text>
    </comment>
    <comment ref="AM19" authorId="0" shapeId="0" xr:uid="{00000000-0006-0000-0400-00001D000000}">
      <text>
        <r>
          <rPr>
            <sz val="11"/>
            <rFont val="Calibri"/>
          </rPr>
          <t>Ensure permissions on SSH private host key files are configured</t>
        </r>
      </text>
    </comment>
    <comment ref="AN19" authorId="0" shapeId="0" xr:uid="{00000000-0006-0000-0400-00001E000000}">
      <text>
        <r>
          <rPr>
            <sz val="11"/>
            <rFont val="Calibri"/>
          </rPr>
          <t>Ensure permissions on SSH public host key files are configured</t>
        </r>
      </text>
    </comment>
    <comment ref="AO19" authorId="0" shapeId="0" xr:uid="{00000000-0006-0000-0400-00001F000000}">
      <text>
        <r>
          <rPr>
            <sz val="11"/>
            <rFont val="Calibri"/>
          </rPr>
          <t>Ensure system accounts are secured</t>
        </r>
      </text>
    </comment>
    <comment ref="AP19" authorId="0" shapeId="0" xr:uid="{00000000-0006-0000-0400-000020000000}">
      <text>
        <r>
          <rPr>
            <sz val="11"/>
            <rFont val="Calibri"/>
          </rPr>
          <t>Ensure default user umask is configured</t>
        </r>
      </text>
    </comment>
    <comment ref="AQ19" authorId="0" shapeId="0" xr:uid="{00000000-0006-0000-0400-000021000000}">
      <text>
        <r>
          <rPr>
            <sz val="11"/>
            <rFont val="Calibri"/>
          </rPr>
          <t>Ensure access to the su command is restricted</t>
        </r>
      </text>
    </comment>
    <comment ref="AR19" authorId="0" shapeId="0" xr:uid="{00000000-0006-0000-0400-000022000000}">
      <text>
        <r>
          <rPr>
            <sz val="11"/>
            <rFont val="Calibri"/>
          </rPr>
          <t>Audit system file permissions</t>
        </r>
      </text>
    </comment>
    <comment ref="AS19" authorId="0" shapeId="0" xr:uid="{00000000-0006-0000-0400-000023000000}">
      <text>
        <r>
          <rPr>
            <sz val="11"/>
            <rFont val="Calibri"/>
          </rPr>
          <t>Ensure permissions on /etc/passwd are configured</t>
        </r>
      </text>
    </comment>
    <comment ref="AT19" authorId="0" shapeId="0" xr:uid="{00000000-0006-0000-0400-000024000000}">
      <text>
        <r>
          <rPr>
            <sz val="11"/>
            <rFont val="Calibri"/>
          </rPr>
          <t>Ensure permissions on /etc/shadow are configured</t>
        </r>
      </text>
    </comment>
    <comment ref="AU19" authorId="0" shapeId="0" xr:uid="{00000000-0006-0000-0400-000025000000}">
      <text>
        <r>
          <rPr>
            <sz val="11"/>
            <rFont val="Calibri"/>
          </rPr>
          <t>Ensure permissions on /etc/group are configured</t>
        </r>
      </text>
    </comment>
    <comment ref="AV19" authorId="0" shapeId="0" xr:uid="{00000000-0006-0000-0400-000026000000}">
      <text>
        <r>
          <rPr>
            <sz val="11"/>
            <rFont val="Calibri"/>
          </rPr>
          <t>Ensure permissions on /etc/passwd- are configured</t>
        </r>
      </text>
    </comment>
    <comment ref="AW19" authorId="0" shapeId="0" xr:uid="{00000000-0006-0000-0400-000027000000}">
      <text>
        <r>
          <rPr>
            <sz val="11"/>
            <rFont val="Calibri"/>
          </rPr>
          <t>Ensure permissions on /etc/shadow- are configured</t>
        </r>
      </text>
    </comment>
    <comment ref="J26" authorId="0" shapeId="0" xr:uid="{00000000-0006-0000-0400-000029000000}">
      <text>
        <r>
          <rPr>
            <sz val="11"/>
            <rFont val="Calibri"/>
          </rPr>
          <t>Ensure only strong Ciphers are used</t>
        </r>
      </text>
    </comment>
    <comment ref="J27" authorId="0" shapeId="0" xr:uid="{00000000-0006-0000-0400-00002A000000}">
      <text>
        <r>
          <rPr>
            <sz val="11"/>
            <rFont val="Calibri"/>
          </rPr>
          <t>Ensure password hashing algorithm is SHA-512</t>
        </r>
      </text>
    </comment>
    <comment ref="K27" authorId="0" shapeId="0" xr:uid="{00000000-0006-0000-0400-00002B000000}">
      <text>
        <r>
          <rPr>
            <sz val="11"/>
            <rFont val="Calibri"/>
          </rPr>
          <t>Ensure accounts in /etc/passwd use shadowed passwords</t>
        </r>
      </text>
    </comment>
    <comment ref="J30" authorId="0" shapeId="0" xr:uid="{00000000-0006-0000-0400-00002C000000}">
      <text>
        <r>
          <rPr>
            <sz val="11"/>
            <rFont val="Calibri"/>
          </rPr>
          <t>Ensure AIDE is installed</t>
        </r>
      </text>
    </comment>
    <comment ref="K30" authorId="0" shapeId="0" xr:uid="{00000000-0006-0000-0400-00002D000000}">
      <text>
        <r>
          <rPr>
            <sz val="11"/>
            <rFont val="Calibri"/>
          </rPr>
          <t>Ensure filesystem integrity is regularly checked</t>
        </r>
      </text>
    </comment>
    <comment ref="J32" authorId="0" shapeId="0" xr:uid="{00000000-0006-0000-0400-00002E000000}">
      <text>
        <r>
          <rPr>
            <sz val="11"/>
            <rFont val="Calibri"/>
          </rPr>
          <t>Ensure mounting of squashfs filesystems is disabled</t>
        </r>
      </text>
    </comment>
    <comment ref="K32" authorId="0" shapeId="0" xr:uid="{00000000-0006-0000-0400-00002F000000}">
      <text>
        <r>
          <rPr>
            <sz val="11"/>
            <rFont val="Calibri"/>
          </rPr>
          <t>Ensure mounting of udf filesystems is disabled</t>
        </r>
      </text>
    </comment>
    <comment ref="L32" authorId="0" shapeId="0" xr:uid="{00000000-0006-0000-0400-000030000000}">
      <text>
        <r>
          <rPr>
            <sz val="11"/>
            <rFont val="Calibri"/>
          </rPr>
          <t>Ensure mounting of FAT filesystems is limited</t>
        </r>
      </text>
    </comment>
    <comment ref="M32" authorId="0" shapeId="0" xr:uid="{00000000-0006-0000-0400-000031000000}">
      <text>
        <r>
          <rPr>
            <sz val="11"/>
            <rFont val="Calibri"/>
          </rPr>
          <t>Ensure /tmp is configured</t>
        </r>
      </text>
    </comment>
    <comment ref="N32" authorId="0" shapeId="0" xr:uid="{00000000-0006-0000-0400-000032000000}">
      <text>
        <r>
          <rPr>
            <sz val="11"/>
            <rFont val="Calibri"/>
          </rPr>
          <t>Ensure /dev/shm is configured</t>
        </r>
      </text>
    </comment>
    <comment ref="O32" authorId="0" shapeId="0" xr:uid="{00000000-0006-0000-0400-000033000000}">
      <text>
        <r>
          <rPr>
            <sz val="11"/>
            <rFont val="Calibri"/>
          </rPr>
          <t>Ensure separate partition exists for /var</t>
        </r>
      </text>
    </comment>
    <comment ref="P32" authorId="0" shapeId="0" xr:uid="{00000000-0006-0000-0400-000034000000}">
      <text>
        <r>
          <rPr>
            <sz val="11"/>
            <rFont val="Calibri"/>
          </rPr>
          <t>Ensure separate partition exists for /var/tmp</t>
        </r>
      </text>
    </comment>
    <comment ref="Q32" authorId="0" shapeId="0" xr:uid="{00000000-0006-0000-0400-000035000000}">
      <text>
        <r>
          <rPr>
            <sz val="11"/>
            <rFont val="Calibri"/>
          </rPr>
          <t>Ensure noexec option set on /var/tmp partition</t>
        </r>
      </text>
    </comment>
    <comment ref="R32" authorId="0" shapeId="0" xr:uid="{00000000-0006-0000-0400-000036000000}">
      <text>
        <r>
          <rPr>
            <sz val="11"/>
            <rFont val="Calibri"/>
          </rPr>
          <t>Ensure nodev option set on /var/tmp partition</t>
        </r>
      </text>
    </comment>
    <comment ref="S32" authorId="0" shapeId="0" xr:uid="{00000000-0006-0000-0400-000037000000}">
      <text>
        <r>
          <rPr>
            <sz val="11"/>
            <rFont val="Calibri"/>
          </rPr>
          <t>Ensure nosuid option set on /var/tmp partition</t>
        </r>
      </text>
    </comment>
    <comment ref="T32" authorId="0" shapeId="0" xr:uid="{00000000-0006-0000-0400-000038000000}">
      <text>
        <r>
          <rPr>
            <sz val="11"/>
            <rFont val="Calibri"/>
          </rPr>
          <t>Ensure separate partition exists for /home</t>
        </r>
      </text>
    </comment>
    <comment ref="U32" authorId="0" shapeId="0" xr:uid="{00000000-0006-0000-0400-000039000000}">
      <text>
        <r>
          <rPr>
            <sz val="11"/>
            <rFont val="Calibri"/>
          </rPr>
          <t>Ensure nodev option set on /home partition</t>
        </r>
      </text>
    </comment>
    <comment ref="V32" authorId="0" shapeId="0" xr:uid="{00000000-0006-0000-0400-00003A000000}">
      <text>
        <r>
          <rPr>
            <sz val="11"/>
            <rFont val="Calibri"/>
          </rPr>
          <t>Ensure noexec option set on removable media partitions</t>
        </r>
      </text>
    </comment>
    <comment ref="W32" authorId="0" shapeId="0" xr:uid="{00000000-0006-0000-0400-00003B000000}">
      <text>
        <r>
          <rPr>
            <sz val="11"/>
            <rFont val="Calibri"/>
          </rPr>
          <t>Ensure nodev option set on removable media partitions</t>
        </r>
      </text>
    </comment>
    <comment ref="X32" authorId="0" shapeId="0" xr:uid="{00000000-0006-0000-0400-00003C000000}">
      <text>
        <r>
          <rPr>
            <sz val="11"/>
            <rFont val="Calibri"/>
          </rPr>
          <t>Ensure nosuid option set on removable media partitions</t>
        </r>
      </text>
    </comment>
    <comment ref="Y32" authorId="0" shapeId="0" xr:uid="{00000000-0006-0000-0400-00003D000000}">
      <text>
        <r>
          <rPr>
            <sz val="11"/>
            <rFont val="Calibri"/>
          </rPr>
          <t>Ensure GPG keys are configured</t>
        </r>
      </text>
    </comment>
    <comment ref="Z32" authorId="0" shapeId="0" xr:uid="{00000000-0006-0000-0400-00003E000000}">
      <text>
        <r>
          <rPr>
            <sz val="11"/>
            <rFont val="Calibri"/>
          </rPr>
          <t>Ensure package manager repositories are configured</t>
        </r>
      </text>
    </comment>
    <comment ref="AA32" authorId="0" shapeId="0" xr:uid="{00000000-0006-0000-0400-00003F000000}">
      <text>
        <r>
          <rPr>
            <sz val="11"/>
            <rFont val="Calibri"/>
          </rPr>
          <t>Ensure gpgcheck is globally activated</t>
        </r>
      </text>
    </comment>
    <comment ref="AB32" authorId="0" shapeId="0" xr:uid="{00000000-0006-0000-0400-000040000000}">
      <text>
        <r>
          <rPr>
            <sz val="11"/>
            <rFont val="Calibri"/>
          </rPr>
          <t>Ensure sudo is installed</t>
        </r>
      </text>
    </comment>
    <comment ref="AC32" authorId="0" shapeId="0" xr:uid="{00000000-0006-0000-0400-000041000000}">
      <text>
        <r>
          <rPr>
            <sz val="11"/>
            <rFont val="Calibri"/>
          </rPr>
          <t>Ensure sudo commands use pty</t>
        </r>
      </text>
    </comment>
    <comment ref="AD32" authorId="0" shapeId="0" xr:uid="{00000000-0006-0000-0400-000042000000}">
      <text>
        <r>
          <rPr>
            <sz val="11"/>
            <rFont val="Calibri"/>
          </rPr>
          <t>Ensure bootloader password is set</t>
        </r>
      </text>
    </comment>
    <comment ref="AE32" authorId="0" shapeId="0" xr:uid="{00000000-0006-0000-0400-000043000000}">
      <text>
        <r>
          <rPr>
            <sz val="11"/>
            <rFont val="Calibri"/>
          </rPr>
          <t>Ensure permissions on bootloader config are configured</t>
        </r>
      </text>
    </comment>
    <comment ref="AF32" authorId="0" shapeId="0" xr:uid="{00000000-0006-0000-0400-000044000000}">
      <text>
        <r>
          <rPr>
            <sz val="11"/>
            <rFont val="Calibri"/>
          </rPr>
          <t>Ensure authentication required for single user mode</t>
        </r>
      </text>
    </comment>
    <comment ref="AG32" authorId="0" shapeId="0" xr:uid="{00000000-0006-0000-0400-000045000000}">
      <text>
        <r>
          <rPr>
            <sz val="11"/>
            <rFont val="Calibri"/>
          </rPr>
          <t>Ensure core dumps are restricted</t>
        </r>
      </text>
    </comment>
    <comment ref="AH32" authorId="0" shapeId="0" xr:uid="{00000000-0006-0000-0400-000046000000}">
      <text>
        <r>
          <rPr>
            <sz val="11"/>
            <rFont val="Calibri"/>
          </rPr>
          <t>Ensure prelink is disabled</t>
        </r>
      </text>
    </comment>
    <comment ref="AI32" authorId="0" shapeId="0" xr:uid="{00000000-0006-0000-0400-000047000000}">
      <text>
        <r>
          <rPr>
            <sz val="11"/>
            <rFont val="Calibri"/>
          </rPr>
          <t>Ensure AppArmor is installed</t>
        </r>
      </text>
    </comment>
    <comment ref="AJ32" authorId="0" shapeId="0" xr:uid="{00000000-0006-0000-0400-000048000000}">
      <text>
        <r>
          <rPr>
            <sz val="11"/>
            <rFont val="Calibri"/>
          </rPr>
          <t>Ensure AppArmor is enabled in the bootloader configuration</t>
        </r>
      </text>
    </comment>
    <comment ref="AK32" authorId="0" shapeId="0" xr:uid="{00000000-0006-0000-0400-000049000000}">
      <text>
        <r>
          <rPr>
            <sz val="11"/>
            <rFont val="Calibri"/>
          </rPr>
          <t>Ensure all AppArmor Profiles are in enforce or complain mode</t>
        </r>
      </text>
    </comment>
    <comment ref="AL32" authorId="0" shapeId="0" xr:uid="{00000000-0006-0000-0400-00004A000000}">
      <text>
        <r>
          <rPr>
            <sz val="11"/>
            <rFont val="Calibri"/>
          </rPr>
          <t>Ensure all AppArmor Profiles are enforcing</t>
        </r>
      </text>
    </comment>
    <comment ref="AM32" authorId="0" shapeId="0" xr:uid="{00000000-0006-0000-0400-00004B000000}">
      <text>
        <r>
          <rPr>
            <sz val="11"/>
            <rFont val="Calibri"/>
          </rPr>
          <t>Ensure message of the day is configured properly</t>
        </r>
      </text>
    </comment>
    <comment ref="AN32" authorId="0" shapeId="0" xr:uid="{00000000-0006-0000-0400-00004C000000}">
      <text>
        <r>
          <rPr>
            <sz val="11"/>
            <rFont val="Calibri"/>
          </rPr>
          <t>Ensure local login warning banner is configured properly</t>
        </r>
      </text>
    </comment>
    <comment ref="AO32" authorId="0" shapeId="0" xr:uid="{00000000-0006-0000-0400-00004D000000}">
      <text>
        <r>
          <rPr>
            <sz val="11"/>
            <rFont val="Calibri"/>
          </rPr>
          <t>Ensure remote login warning banner is configured properly</t>
        </r>
      </text>
    </comment>
    <comment ref="AP32" authorId="0" shapeId="0" xr:uid="{00000000-0006-0000-0400-00004E000000}">
      <text>
        <r>
          <rPr>
            <sz val="11"/>
            <rFont val="Calibri"/>
          </rPr>
          <t>Ensure permissions on /etc/motd are configured</t>
        </r>
      </text>
    </comment>
    <comment ref="AQ32" authorId="0" shapeId="0" xr:uid="{00000000-0006-0000-0400-00004F000000}">
      <text>
        <r>
          <rPr>
            <sz val="11"/>
            <rFont val="Calibri"/>
          </rPr>
          <t>Ensure permissions on /etc/issue are configured</t>
        </r>
      </text>
    </comment>
    <comment ref="AR32" authorId="0" shapeId="0" xr:uid="{00000000-0006-0000-0400-000050000000}">
      <text>
        <r>
          <rPr>
            <sz val="11"/>
            <rFont val="Calibri"/>
          </rPr>
          <t>Ensure permissions on /etc/issue.net are configured</t>
        </r>
      </text>
    </comment>
    <comment ref="AS32" authorId="0" shapeId="0" xr:uid="{00000000-0006-0000-0400-000051000000}">
      <text>
        <r>
          <rPr>
            <sz val="11"/>
            <rFont val="Calibri"/>
          </rPr>
          <t>Disable IPv6</t>
        </r>
      </text>
    </comment>
    <comment ref="AT32" authorId="0" shapeId="0" xr:uid="{00000000-0006-0000-0400-000052000000}">
      <text>
        <r>
          <rPr>
            <sz val="11"/>
            <rFont val="Calibri"/>
          </rPr>
          <t>Ensure IP forwarding is disabled</t>
        </r>
      </text>
    </comment>
    <comment ref="AU32" authorId="0" shapeId="0" xr:uid="{00000000-0006-0000-0400-000053000000}">
      <text>
        <r>
          <rPr>
            <sz val="11"/>
            <rFont val="Calibri"/>
          </rPr>
          <t>Ensure packet redirect sending is disabled</t>
        </r>
      </text>
    </comment>
    <comment ref="AV32" authorId="0" shapeId="0" xr:uid="{00000000-0006-0000-0400-000054000000}">
      <text>
        <r>
          <rPr>
            <sz val="11"/>
            <rFont val="Calibri"/>
          </rPr>
          <t>Ensure source routed packets are not accepted</t>
        </r>
      </text>
    </comment>
    <comment ref="AW32" authorId="0" shapeId="0" xr:uid="{00000000-0006-0000-0400-000055000000}">
      <text>
        <r>
          <rPr>
            <sz val="11"/>
            <rFont val="Calibri"/>
          </rPr>
          <t>Ensure ICMP redirects are not accepted</t>
        </r>
      </text>
    </comment>
    <comment ref="J34" authorId="0" shapeId="0" xr:uid="{00000000-0006-0000-0400-000056000000}">
      <text>
        <r>
          <rPr>
            <sz val="11"/>
            <rFont val="Calibri"/>
          </rPr>
          <t>Ensure SSH Idle Timeout Interval is configured</t>
        </r>
      </text>
    </comment>
    <comment ref="K34" authorId="0" shapeId="0" xr:uid="{00000000-0006-0000-0400-000057000000}">
      <text>
        <r>
          <rPr>
            <sz val="11"/>
            <rFont val="Calibri"/>
          </rPr>
          <t>Ensure default user shell timeout is configured</t>
        </r>
      </text>
    </comment>
    <comment ref="J35" authorId="0" shapeId="0" xr:uid="{00000000-0006-0000-0400-000058000000}">
      <text>
        <r>
          <rPr>
            <sz val="11"/>
            <rFont val="Calibri"/>
          </rPr>
          <t>Ensure iptables package is installed</t>
        </r>
      </text>
    </comment>
    <comment ref="K35" authorId="0" shapeId="0" xr:uid="{00000000-0006-0000-0400-000059000000}">
      <text>
        <r>
          <rPr>
            <sz val="11"/>
            <rFont val="Calibri"/>
          </rPr>
          <t>Ensure loopback traffic is configured</t>
        </r>
      </text>
    </comment>
    <comment ref="L35" authorId="0" shapeId="0" xr:uid="{00000000-0006-0000-0400-00005A000000}">
      <text>
        <r>
          <rPr>
            <sz val="11"/>
            <rFont val="Calibri"/>
          </rPr>
          <t>Ensure outbound and established connections are configured</t>
        </r>
      </text>
    </comment>
    <comment ref="M35" authorId="0" shapeId="0" xr:uid="{00000000-0006-0000-0400-00005B000000}">
      <text>
        <r>
          <rPr>
            <sz val="11"/>
            <rFont val="Calibri"/>
          </rPr>
          <t>Ensure firewall rules exist for all open ports</t>
        </r>
      </text>
    </comment>
    <comment ref="N35" authorId="0" shapeId="0" xr:uid="{00000000-0006-0000-0400-00005C000000}">
      <text>
        <r>
          <rPr>
            <sz val="11"/>
            <rFont val="Calibri"/>
          </rPr>
          <t>Ensure default deny firewall policy</t>
        </r>
      </text>
    </comment>
    <comment ref="O35" authorId="0" shapeId="0" xr:uid="{00000000-0006-0000-0400-00005D000000}">
      <text>
        <r>
          <rPr>
            <sz val="11"/>
            <rFont val="Calibri"/>
          </rPr>
          <t>Ensure IPv6 loopback traffic is configured</t>
        </r>
      </text>
    </comment>
    <comment ref="P35" authorId="0" shapeId="0" xr:uid="{00000000-0006-0000-0400-00005E000000}">
      <text>
        <r>
          <rPr>
            <sz val="11"/>
            <rFont val="Calibri"/>
          </rPr>
          <t>Ensure IPv6 outbound and established connections are configured</t>
        </r>
      </text>
    </comment>
    <comment ref="Q35" authorId="0" shapeId="0" xr:uid="{00000000-0006-0000-0400-00005F000000}">
      <text>
        <r>
          <rPr>
            <sz val="11"/>
            <rFont val="Calibri"/>
          </rPr>
          <t>Ensure IPv6 firewall rules exist for all open ports</t>
        </r>
      </text>
    </comment>
    <comment ref="R35" authorId="0" shapeId="0" xr:uid="{00000000-0006-0000-0400-000060000000}">
      <text>
        <r>
          <rPr>
            <sz val="11"/>
            <rFont val="Calibri"/>
          </rPr>
          <t>Ensure IPv6 default deny firewall policy</t>
        </r>
      </text>
    </comment>
    <comment ref="J37" authorId="0" shapeId="0" xr:uid="{00000000-0006-0000-0400-000061000000}">
      <text>
        <r>
          <rPr>
            <sz val="11"/>
            <rFont val="Calibri"/>
          </rPr>
          <t>Ensure no users have .netrc files</t>
        </r>
      </text>
    </comment>
    <comment ref="J39" authorId="0" shapeId="0" xr:uid="{00000000-0006-0000-0400-000062000000}">
      <text>
        <r>
          <rPr>
            <sz val="11"/>
            <rFont val="Calibri"/>
          </rPr>
          <t>Ensure mounting of squashfs filesystems is disabled</t>
        </r>
      </text>
    </comment>
    <comment ref="K39" authorId="0" shapeId="0" xr:uid="{00000000-0006-0000-0400-000063000000}">
      <text>
        <r>
          <rPr>
            <sz val="11"/>
            <rFont val="Calibri"/>
          </rPr>
          <t>Ensure mounting of udf filesystems is disabled</t>
        </r>
      </text>
    </comment>
    <comment ref="L39" authorId="0" shapeId="0" xr:uid="{00000000-0006-0000-0400-000064000000}">
      <text>
        <r>
          <rPr>
            <sz val="11"/>
            <rFont val="Calibri"/>
          </rPr>
          <t>Ensure mounting of FAT filesystems is limited</t>
        </r>
      </text>
    </comment>
    <comment ref="M39" authorId="0" shapeId="0" xr:uid="{00000000-0006-0000-0400-000065000000}">
      <text>
        <r>
          <rPr>
            <sz val="11"/>
            <rFont val="Calibri"/>
          </rPr>
          <t>Ensure noexec option set on /tmp partition</t>
        </r>
      </text>
    </comment>
    <comment ref="N39" authorId="0" shapeId="0" xr:uid="{00000000-0006-0000-0400-000066000000}">
      <text>
        <r>
          <rPr>
            <sz val="11"/>
            <rFont val="Calibri"/>
          </rPr>
          <t>Ensure nodev option set on /tmp partition</t>
        </r>
      </text>
    </comment>
    <comment ref="O39" authorId="0" shapeId="0" xr:uid="{00000000-0006-0000-0400-000067000000}">
      <text>
        <r>
          <rPr>
            <sz val="11"/>
            <rFont val="Calibri"/>
          </rPr>
          <t>Ensure nosuid option set on /tmp partition</t>
        </r>
      </text>
    </comment>
    <comment ref="P39" authorId="0" shapeId="0" xr:uid="{00000000-0006-0000-0400-000068000000}">
      <text>
        <r>
          <rPr>
            <sz val="11"/>
            <rFont val="Calibri"/>
          </rPr>
          <t>Ensure noexec option set on /dev/shm partition</t>
        </r>
      </text>
    </comment>
    <comment ref="Q39" authorId="0" shapeId="0" xr:uid="{00000000-0006-0000-0400-000069000000}">
      <text>
        <r>
          <rPr>
            <sz val="11"/>
            <rFont val="Calibri"/>
          </rPr>
          <t>Ensure nodev option set on /dev/shm partition</t>
        </r>
      </text>
    </comment>
    <comment ref="R39" authorId="0" shapeId="0" xr:uid="{00000000-0006-0000-0400-00006A000000}">
      <text>
        <r>
          <rPr>
            <sz val="11"/>
            <rFont val="Calibri"/>
          </rPr>
          <t>Ensure nosuid option set on /dev/shm partition</t>
        </r>
      </text>
    </comment>
    <comment ref="S39" authorId="0" shapeId="0" xr:uid="{00000000-0006-0000-0400-00006B000000}">
      <text>
        <r>
          <rPr>
            <sz val="11"/>
            <rFont val="Calibri"/>
          </rPr>
          <t>Ensure noexec option set on /var/tmp partition</t>
        </r>
      </text>
    </comment>
    <comment ref="T39" authorId="0" shapeId="0" xr:uid="{00000000-0006-0000-0400-00006C000000}">
      <text>
        <r>
          <rPr>
            <sz val="11"/>
            <rFont val="Calibri"/>
          </rPr>
          <t>Ensure nodev option set on /var/tmp partition</t>
        </r>
      </text>
    </comment>
    <comment ref="U39" authorId="0" shapeId="0" xr:uid="{00000000-0006-0000-0400-00006D000000}">
      <text>
        <r>
          <rPr>
            <sz val="11"/>
            <rFont val="Calibri"/>
          </rPr>
          <t>Ensure nosuid option set on /var/tmp partition</t>
        </r>
      </text>
    </comment>
    <comment ref="V39" authorId="0" shapeId="0" xr:uid="{00000000-0006-0000-0400-00006E000000}">
      <text>
        <r>
          <rPr>
            <sz val="11"/>
            <rFont val="Calibri"/>
          </rPr>
          <t>Ensure nodev option set on /home partition</t>
        </r>
      </text>
    </comment>
    <comment ref="W39" authorId="0" shapeId="0" xr:uid="{00000000-0006-0000-0400-00006F000000}">
      <text>
        <r>
          <rPr>
            <sz val="11"/>
            <rFont val="Calibri"/>
          </rPr>
          <t>Ensure noexec option set on removable media partitions</t>
        </r>
      </text>
    </comment>
    <comment ref="X39" authorId="0" shapeId="0" xr:uid="{00000000-0006-0000-0400-000070000000}">
      <text>
        <r>
          <rPr>
            <sz val="11"/>
            <rFont val="Calibri"/>
          </rPr>
          <t>Ensure nodev option set on removable media partitions</t>
        </r>
      </text>
    </comment>
    <comment ref="Y39" authorId="0" shapeId="0" xr:uid="{00000000-0006-0000-0400-000071000000}">
      <text>
        <r>
          <rPr>
            <sz val="11"/>
            <rFont val="Calibri"/>
          </rPr>
          <t>Ensure nosuid option set on removable media partitions</t>
        </r>
      </text>
    </comment>
    <comment ref="Z39" authorId="0" shapeId="0" xr:uid="{00000000-0006-0000-0400-000072000000}">
      <text>
        <r>
          <rPr>
            <sz val="11"/>
            <rFont val="Calibri"/>
          </rPr>
          <t>Disable Automounting</t>
        </r>
      </text>
    </comment>
    <comment ref="AA39" authorId="0" shapeId="0" xr:uid="{00000000-0006-0000-0400-000073000000}">
      <text>
        <r>
          <rPr>
            <sz val="11"/>
            <rFont val="Calibri"/>
          </rPr>
          <t>Ensure core dumps are restricted</t>
        </r>
      </text>
    </comment>
    <comment ref="AB39" authorId="0" shapeId="0" xr:uid="{00000000-0006-0000-0400-000074000000}">
      <text>
        <r>
          <rPr>
            <sz val="11"/>
            <rFont val="Calibri"/>
          </rPr>
          <t>Ensure prelink is disabled</t>
        </r>
      </text>
    </comment>
    <comment ref="AC39" authorId="0" shapeId="0" xr:uid="{00000000-0006-0000-0400-000075000000}">
      <text>
        <r>
          <rPr>
            <sz val="11"/>
            <rFont val="Calibri"/>
          </rPr>
          <t>Ensure GDM is removed or login is configured</t>
        </r>
      </text>
    </comment>
    <comment ref="AD39" authorId="0" shapeId="0" xr:uid="{00000000-0006-0000-0400-000076000000}">
      <text>
        <r>
          <rPr>
            <sz val="11"/>
            <rFont val="Calibri"/>
          </rPr>
          <t>Ensure xinetd is not installed</t>
        </r>
      </text>
    </comment>
    <comment ref="AE39" authorId="0" shapeId="0" xr:uid="{00000000-0006-0000-0400-000077000000}">
      <text>
        <r>
          <rPr>
            <sz val="11"/>
            <rFont val="Calibri"/>
          </rPr>
          <t>Ensure X11 Server components are not installed</t>
        </r>
      </text>
    </comment>
    <comment ref="AF39" authorId="0" shapeId="0" xr:uid="{00000000-0006-0000-0400-000078000000}">
      <text>
        <r>
          <rPr>
            <sz val="11"/>
            <rFont val="Calibri"/>
          </rPr>
          <t>Ensure Avahi Server is not installed</t>
        </r>
      </text>
    </comment>
    <comment ref="AG39" authorId="0" shapeId="0" xr:uid="{00000000-0006-0000-0400-000079000000}">
      <text>
        <r>
          <rPr>
            <sz val="11"/>
            <rFont val="Calibri"/>
          </rPr>
          <t>Ensure CUPS is not installed</t>
        </r>
      </text>
    </comment>
    <comment ref="AH39" authorId="0" shapeId="0" xr:uid="{00000000-0006-0000-0400-00007A000000}">
      <text>
        <r>
          <rPr>
            <sz val="11"/>
            <rFont val="Calibri"/>
          </rPr>
          <t>Ensure DHCP Server is not installed</t>
        </r>
      </text>
    </comment>
    <comment ref="AI39" authorId="0" shapeId="0" xr:uid="{00000000-0006-0000-0400-00007B000000}">
      <text>
        <r>
          <rPr>
            <sz val="11"/>
            <rFont val="Calibri"/>
          </rPr>
          <t>Ensure LDAP server is not installed</t>
        </r>
      </text>
    </comment>
    <comment ref="AJ39" authorId="0" shapeId="0" xr:uid="{00000000-0006-0000-0400-00007C000000}">
      <text>
        <r>
          <rPr>
            <sz val="11"/>
            <rFont val="Calibri"/>
          </rPr>
          <t>Ensure nfs-utils is not installed or the  nfs-server service is masked</t>
        </r>
      </text>
    </comment>
    <comment ref="AK39" authorId="0" shapeId="0" xr:uid="{00000000-0006-0000-0400-00007D000000}">
      <text>
        <r>
          <rPr>
            <sz val="11"/>
            <rFont val="Calibri"/>
          </rPr>
          <t>Ensure rpcbind is not installed or the  rpcbind services are masked</t>
        </r>
      </text>
    </comment>
    <comment ref="AL39" authorId="0" shapeId="0" xr:uid="{00000000-0006-0000-0400-00007E000000}">
      <text>
        <r>
          <rPr>
            <sz val="11"/>
            <rFont val="Calibri"/>
          </rPr>
          <t>Ensure DNS Server is not installed</t>
        </r>
      </text>
    </comment>
    <comment ref="AM39" authorId="0" shapeId="0" xr:uid="{00000000-0006-0000-0400-00007F000000}">
      <text>
        <r>
          <rPr>
            <sz val="11"/>
            <rFont val="Calibri"/>
          </rPr>
          <t>Ensure FTP Server is not installed</t>
        </r>
      </text>
    </comment>
    <comment ref="AN39" authorId="0" shapeId="0" xr:uid="{00000000-0006-0000-0400-000080000000}">
      <text>
        <r>
          <rPr>
            <sz val="11"/>
            <rFont val="Calibri"/>
          </rPr>
          <t>Ensure HTTP server is not installed</t>
        </r>
      </text>
    </comment>
    <comment ref="AO39" authorId="0" shapeId="0" xr:uid="{00000000-0006-0000-0400-000081000000}">
      <text>
        <r>
          <rPr>
            <sz val="11"/>
            <rFont val="Calibri"/>
          </rPr>
          <t>Ensure IMAP and POP3 server is not installed</t>
        </r>
      </text>
    </comment>
    <comment ref="AP39" authorId="0" shapeId="0" xr:uid="{00000000-0006-0000-0400-000082000000}">
      <text>
        <r>
          <rPr>
            <sz val="11"/>
            <rFont val="Calibri"/>
          </rPr>
          <t>Ensure Samba is not installed</t>
        </r>
      </text>
    </comment>
    <comment ref="AQ39" authorId="0" shapeId="0" xr:uid="{00000000-0006-0000-0400-000083000000}">
      <text>
        <r>
          <rPr>
            <sz val="11"/>
            <rFont val="Calibri"/>
          </rPr>
          <t>Ensure HTTP Proxy Server is not installed</t>
        </r>
      </text>
    </comment>
    <comment ref="AR39" authorId="0" shapeId="0" xr:uid="{00000000-0006-0000-0400-000084000000}">
      <text>
        <r>
          <rPr>
            <sz val="11"/>
            <rFont val="Calibri"/>
          </rPr>
          <t>Ensure net-snmp is not installed</t>
        </r>
      </text>
    </comment>
    <comment ref="AS39" authorId="0" shapeId="0" xr:uid="{00000000-0006-0000-0400-000085000000}">
      <text>
        <r>
          <rPr>
            <sz val="11"/>
            <rFont val="Calibri"/>
          </rPr>
          <t>Ensure mail transfer agent is configured for local-only mode</t>
        </r>
      </text>
    </comment>
    <comment ref="AT39" authorId="0" shapeId="0" xr:uid="{00000000-0006-0000-0400-000086000000}">
      <text>
        <r>
          <rPr>
            <sz val="11"/>
            <rFont val="Calibri"/>
          </rPr>
          <t>Ensure rsync is not installed or the rsyncd service is masked</t>
        </r>
      </text>
    </comment>
    <comment ref="AU39" authorId="0" shapeId="0" xr:uid="{00000000-0006-0000-0400-000087000000}">
      <text>
        <r>
          <rPr>
            <sz val="11"/>
            <rFont val="Calibri"/>
          </rPr>
          <t>Ensure NIS server is not installed</t>
        </r>
      </text>
    </comment>
    <comment ref="AV39" authorId="0" shapeId="0" xr:uid="{00000000-0006-0000-0400-000088000000}">
      <text>
        <r>
          <rPr>
            <sz val="11"/>
            <rFont val="Calibri"/>
          </rPr>
          <t>Ensure telnet-server is not installed</t>
        </r>
      </text>
    </comment>
    <comment ref="AW39" authorId="0" shapeId="0" xr:uid="{00000000-0006-0000-0400-000089000000}">
      <text>
        <r>
          <rPr>
            <sz val="11"/>
            <rFont val="Calibri"/>
          </rPr>
          <t>Ensure NIS Client is not installed</t>
        </r>
      </text>
    </comment>
    <comment ref="J46" authorId="0" shapeId="0" xr:uid="{00000000-0006-0000-0400-00008A000000}">
      <text>
        <r>
          <rPr>
            <sz val="11"/>
            <rFont val="Calibri"/>
          </rPr>
          <t>Ensure password creation requirements are configured</t>
        </r>
      </text>
    </comment>
    <comment ref="K46" authorId="0" shapeId="0" xr:uid="{00000000-0006-0000-0400-00008B000000}">
      <text>
        <r>
          <rPr>
            <sz val="11"/>
            <rFont val="Calibri"/>
          </rPr>
          <t>Ensure password reuse is limited</t>
        </r>
      </text>
    </comment>
    <comment ref="L46" authorId="0" shapeId="0" xr:uid="{00000000-0006-0000-0400-00008C000000}">
      <text>
        <r>
          <rPr>
            <sz val="11"/>
            <rFont val="Calibri"/>
          </rPr>
          <t>Ensure all users last password change date is in the past</t>
        </r>
      </text>
    </comment>
    <comment ref="M46" authorId="0" shapeId="0" xr:uid="{00000000-0006-0000-0400-00008D000000}">
      <text>
        <r>
          <rPr>
            <sz val="11"/>
            <rFont val="Calibri"/>
          </rPr>
          <t>Ensure /etc/shadow password fields are not empty</t>
        </r>
      </text>
    </comment>
    <comment ref="J47" authorId="0" shapeId="0" xr:uid="{00000000-0006-0000-0400-00008E000000}">
      <text>
        <r>
          <rPr>
            <sz val="11"/>
            <rFont val="Calibri"/>
          </rPr>
          <t>Ensure root is the only UID 0 account</t>
        </r>
      </text>
    </comment>
    <comment ref="K47" authorId="0" shapeId="0" xr:uid="{00000000-0006-0000-0400-00008F000000}">
      <text>
        <r>
          <rPr>
            <sz val="11"/>
            <rFont val="Calibri"/>
          </rPr>
          <t>Ensure all users</t>
        </r>
        <r>
          <rPr>
            <sz val="11"/>
            <color rgb="FF000000"/>
            <rFont val="Calibri"/>
          </rPr>
          <t>'</t>
        </r>
        <r>
          <rPr>
            <sz val="11"/>
            <color rgb="FF000000"/>
            <rFont val="Calibri"/>
          </rPr>
          <t xml:space="preserve"> home directories exist</t>
        </r>
      </text>
    </comment>
    <comment ref="L47" authorId="0" shapeId="0" xr:uid="{00000000-0006-0000-0400-000090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M47" authorId="0" shapeId="0" xr:uid="{00000000-0006-0000-0400-000091000000}">
      <text>
        <r>
          <rPr>
            <sz val="11"/>
            <rFont val="Calibri"/>
          </rPr>
          <t>Ensure users own their home directories</t>
        </r>
      </text>
    </comment>
    <comment ref="N47" authorId="0" shapeId="0" xr:uid="{00000000-0006-0000-0400-000092000000}">
      <text>
        <r>
          <rPr>
            <sz val="11"/>
            <rFont val="Calibri"/>
          </rPr>
          <t>Ensure users</t>
        </r>
        <r>
          <rPr>
            <sz val="11"/>
            <color rgb="FF000000"/>
            <rFont val="Calibri"/>
          </rPr>
          <t>'</t>
        </r>
        <r>
          <rPr>
            <sz val="11"/>
            <color rgb="FF000000"/>
            <rFont val="Calibri"/>
          </rPr>
          <t xml:space="preserve"> dot files are not group or world writable</t>
        </r>
      </text>
    </comment>
    <comment ref="J48" authorId="0" shapeId="0" xr:uid="{00000000-0006-0000-0400-000093000000}">
      <text>
        <r>
          <rPr>
            <sz val="11"/>
            <rFont val="Calibri"/>
          </rPr>
          <t>Ensure SSH root login is disabled</t>
        </r>
      </text>
    </comment>
    <comment ref="K48" authorId="0" shapeId="0" xr:uid="{00000000-0006-0000-0400-000094000000}">
      <text>
        <r>
          <rPr>
            <sz val="11"/>
            <rFont val="Calibri"/>
          </rPr>
          <t>Ensure access to the su command is restricted</t>
        </r>
      </text>
    </comment>
    <comment ref="L48" authorId="0" shapeId="0" xr:uid="{00000000-0006-0000-0400-000095000000}">
      <text>
        <r>
          <rPr>
            <sz val="11"/>
            <rFont val="Calibri"/>
          </rPr>
          <t>Ensure root PATH Integrity</t>
        </r>
      </text>
    </comment>
    <comment ref="M48" authorId="0" shapeId="0" xr:uid="{00000000-0006-0000-0400-000096000000}">
      <text>
        <r>
          <rPr>
            <sz val="11"/>
            <rFont val="Calibri"/>
          </rPr>
          <t>Ensure no users have .forward files</t>
        </r>
      </text>
    </comment>
    <comment ref="N48" authorId="0" shapeId="0" xr:uid="{00000000-0006-0000-0400-000097000000}">
      <text>
        <r>
          <rPr>
            <sz val="11"/>
            <rFont val="Calibri"/>
          </rPr>
          <t>Ensure shadow group is empty</t>
        </r>
      </text>
    </comment>
    <comment ref="J63" authorId="0" shapeId="0" xr:uid="{00000000-0006-0000-0400-000098000000}">
      <text>
        <r>
          <rPr>
            <sz val="11"/>
            <rFont val="Calibri"/>
          </rPr>
          <t>Ensure gpgcheck is globally activated</t>
        </r>
      </text>
    </comment>
    <comment ref="K63" authorId="0" shapeId="0" xr:uid="{00000000-0006-0000-0400-000099000000}">
      <text>
        <r>
          <rPr>
            <sz val="11"/>
            <rFont val="Calibri"/>
          </rPr>
          <t>Ensure updates, patches, and additional security software are installed</t>
        </r>
      </text>
    </comment>
    <comment ref="J70" authorId="0" shapeId="0" xr:uid="{00000000-0006-0000-0400-00009A000000}">
      <text>
        <r>
          <rPr>
            <sz val="11"/>
            <rFont val="Calibri"/>
          </rPr>
          <t>Ensure auditd is installed</t>
        </r>
      </text>
    </comment>
    <comment ref="K70" authorId="0" shapeId="0" xr:uid="{00000000-0006-0000-0400-00009B000000}">
      <text>
        <r>
          <rPr>
            <sz val="11"/>
            <rFont val="Calibri"/>
          </rPr>
          <t>Ensure auditd service is enabled and running</t>
        </r>
      </text>
    </comment>
    <comment ref="L70" authorId="0" shapeId="0" xr:uid="{00000000-0006-0000-0400-00009C000000}">
      <text>
        <r>
          <rPr>
            <sz val="11"/>
            <rFont val="Calibri"/>
          </rPr>
          <t>Ensure auditing for processes that start prior to auditd is enabled</t>
        </r>
      </text>
    </comment>
    <comment ref="M70" authorId="0" shapeId="0" xr:uid="{00000000-0006-0000-0400-00009D000000}">
      <text>
        <r>
          <rPr>
            <sz val="11"/>
            <rFont val="Calibri"/>
          </rPr>
          <t>Ensure rsyslog is installed</t>
        </r>
      </text>
    </comment>
    <comment ref="N70" authorId="0" shapeId="0" xr:uid="{00000000-0006-0000-0400-00009E000000}">
      <text>
        <r>
          <rPr>
            <sz val="11"/>
            <rFont val="Calibri"/>
          </rPr>
          <t>Ensure rsyslog Service is enabled and running</t>
        </r>
      </text>
    </comment>
    <comment ref="O70" authorId="0" shapeId="0" xr:uid="{00000000-0006-0000-0400-00009F000000}">
      <text>
        <r>
          <rPr>
            <sz val="11"/>
            <rFont val="Calibri"/>
          </rPr>
          <t>Ensure rsyslog default file permissions configured</t>
        </r>
      </text>
    </comment>
    <comment ref="P70" authorId="0" shapeId="0" xr:uid="{00000000-0006-0000-0400-0000A0000000}">
      <text>
        <r>
          <rPr>
            <sz val="11"/>
            <rFont val="Calibri"/>
          </rPr>
          <t>Ensure logging is configured</t>
        </r>
      </text>
    </comment>
    <comment ref="Q70" authorId="0" shapeId="0" xr:uid="{00000000-0006-0000-0400-0000A1000000}">
      <text>
        <r>
          <rPr>
            <sz val="11"/>
            <rFont val="Calibri"/>
          </rPr>
          <t>Ensure journald is configured to send logs to rsyslog</t>
        </r>
      </text>
    </comment>
    <comment ref="R70" authorId="0" shapeId="0" xr:uid="{00000000-0006-0000-0400-0000A2000000}">
      <text>
        <r>
          <rPr>
            <sz val="11"/>
            <rFont val="Calibri"/>
          </rPr>
          <t>Ensure journald is configured to write logfiles to persistent disk</t>
        </r>
      </text>
    </comment>
    <comment ref="S70" authorId="0" shapeId="0" xr:uid="{00000000-0006-0000-0400-0000A3000000}">
      <text>
        <r>
          <rPr>
            <sz val="11"/>
            <rFont val="Calibri"/>
          </rPr>
          <t>Ensure permissions on all logfiles are configured</t>
        </r>
      </text>
    </comment>
    <comment ref="J71" authorId="0" shapeId="0" xr:uid="{00000000-0006-0000-0400-0000A4000000}">
      <text>
        <r>
          <rPr>
            <sz val="11"/>
            <rFont val="Calibri"/>
          </rPr>
          <t>Ensure audit log storage size is configured</t>
        </r>
      </text>
    </comment>
    <comment ref="K71" authorId="0" shapeId="0" xr:uid="{00000000-0006-0000-0400-0000A5000000}">
      <text>
        <r>
          <rPr>
            <sz val="11"/>
            <rFont val="Calibri"/>
          </rPr>
          <t>Ensure audit logs are not automatically deleted</t>
        </r>
      </text>
    </comment>
    <comment ref="L71" authorId="0" shapeId="0" xr:uid="{00000000-0006-0000-0400-0000A6000000}">
      <text>
        <r>
          <rPr>
            <sz val="11"/>
            <rFont val="Calibri"/>
          </rPr>
          <t>Ensure system is disabled when audit logs are full</t>
        </r>
      </text>
    </comment>
    <comment ref="M71" authorId="0" shapeId="0" xr:uid="{00000000-0006-0000-0400-0000A7000000}">
      <text>
        <r>
          <rPr>
            <sz val="11"/>
            <rFont val="Calibri"/>
          </rPr>
          <t>Ensure audit_backlog_limit is sufficient</t>
        </r>
      </text>
    </comment>
    <comment ref="N71" authorId="0" shapeId="0" xr:uid="{00000000-0006-0000-0400-0000A8000000}">
      <text>
        <r>
          <rPr>
            <sz val="11"/>
            <rFont val="Calibri"/>
          </rPr>
          <t>Ensure journald is configured to compress large log files</t>
        </r>
      </text>
    </comment>
    <comment ref="O71" authorId="0" shapeId="0" xr:uid="{00000000-0006-0000-0400-0000A9000000}">
      <text>
        <r>
          <rPr>
            <sz val="11"/>
            <rFont val="Calibri"/>
          </rPr>
          <t>Ensure journald is configured to write logfiles to persistent disk</t>
        </r>
      </text>
    </comment>
    <comment ref="P71" authorId="0" shapeId="0" xr:uid="{00000000-0006-0000-0400-0000AA000000}">
      <text>
        <r>
          <rPr>
            <sz val="11"/>
            <rFont val="Calibri"/>
          </rPr>
          <t>Ensure logrotate is configured</t>
        </r>
      </text>
    </comment>
    <comment ref="J72" authorId="0" shapeId="0" xr:uid="{00000000-0006-0000-0400-0000AB000000}">
      <text>
        <r>
          <rPr>
            <sz val="11"/>
            <rFont val="Calibri"/>
          </rPr>
          <t>Ensure time synchronization is in use</t>
        </r>
      </text>
    </comment>
    <comment ref="K72" authorId="0" shapeId="0" xr:uid="{00000000-0006-0000-0400-0000AC000000}">
      <text>
        <r>
          <rPr>
            <sz val="11"/>
            <rFont val="Calibri"/>
          </rPr>
          <t>Ensure systemd-timesyncd is configured</t>
        </r>
      </text>
    </comment>
    <comment ref="L72" authorId="0" shapeId="0" xr:uid="{00000000-0006-0000-0400-0000AD000000}">
      <text>
        <r>
          <rPr>
            <sz val="11"/>
            <rFont val="Calibri"/>
          </rPr>
          <t>Ensure chrony is configured</t>
        </r>
      </text>
    </comment>
    <comment ref="M72" authorId="0" shapeId="0" xr:uid="{00000000-0006-0000-0400-0000AE000000}">
      <text>
        <r>
          <rPr>
            <sz val="11"/>
            <rFont val="Calibri"/>
          </rPr>
          <t>Ensure ntp is configured</t>
        </r>
      </text>
    </comment>
    <comment ref="J73" authorId="0" shapeId="0" xr:uid="{00000000-0006-0000-0400-0000AF000000}">
      <text>
        <r>
          <rPr>
            <sz val="11"/>
            <rFont val="Calibri"/>
          </rPr>
          <t>Ensure sudo log file exists</t>
        </r>
      </text>
    </comment>
    <comment ref="K73" authorId="0" shapeId="0" xr:uid="{00000000-0006-0000-0400-0000B0000000}">
      <text>
        <r>
          <rPr>
            <sz val="11"/>
            <rFont val="Calibri"/>
          </rPr>
          <t>Ensure suspicious packets are logged</t>
        </r>
      </text>
    </comment>
    <comment ref="L73" authorId="0" shapeId="0" xr:uid="{00000000-0006-0000-0400-0000B1000000}">
      <text>
        <r>
          <rPr>
            <sz val="11"/>
            <rFont val="Calibri"/>
          </rPr>
          <t>Ensure events that modify date and time information are collected</t>
        </r>
      </text>
    </comment>
    <comment ref="M73" authorId="0" shapeId="0" xr:uid="{00000000-0006-0000-0400-0000B2000000}">
      <text>
        <r>
          <rPr>
            <sz val="11"/>
            <rFont val="Calibri"/>
          </rPr>
          <t>Ensure events that modify user/group information are collected</t>
        </r>
      </text>
    </comment>
    <comment ref="N73" authorId="0" shapeId="0" xr:uid="{00000000-0006-0000-0400-0000B3000000}">
      <text>
        <r>
          <rPr>
            <sz val="11"/>
            <rFont val="Calibri"/>
          </rPr>
          <t>Ensure events that modify the system</t>
        </r>
        <r>
          <rPr>
            <sz val="11"/>
            <color rgb="FF000000"/>
            <rFont val="Calibri"/>
          </rPr>
          <t>'</t>
        </r>
        <r>
          <rPr>
            <sz val="11"/>
            <color rgb="FF000000"/>
            <rFont val="Calibri"/>
          </rPr>
          <t>s network environment are collected</t>
        </r>
      </text>
    </comment>
    <comment ref="O73" authorId="0" shapeId="0" xr:uid="{00000000-0006-0000-0400-0000B4000000}">
      <text>
        <r>
          <rPr>
            <sz val="11"/>
            <rFont val="Calibri"/>
          </rPr>
          <t>Ensure events that modify the system</t>
        </r>
        <r>
          <rPr>
            <sz val="11"/>
            <color rgb="FF000000"/>
            <rFont val="Calibri"/>
          </rPr>
          <t>'</t>
        </r>
        <r>
          <rPr>
            <sz val="11"/>
            <color rgb="FF000000"/>
            <rFont val="Calibri"/>
          </rPr>
          <t>s Mandatory Access Controls are collected</t>
        </r>
      </text>
    </comment>
    <comment ref="P73" authorId="0" shapeId="0" xr:uid="{00000000-0006-0000-0400-0000B5000000}">
      <text>
        <r>
          <rPr>
            <sz val="11"/>
            <rFont val="Calibri"/>
          </rPr>
          <t>Ensure login and logout events are collected</t>
        </r>
      </text>
    </comment>
    <comment ref="Q73" authorId="0" shapeId="0" xr:uid="{00000000-0006-0000-0400-0000B6000000}">
      <text>
        <r>
          <rPr>
            <sz val="11"/>
            <rFont val="Calibri"/>
          </rPr>
          <t>Ensure session initiation information is collected</t>
        </r>
      </text>
    </comment>
    <comment ref="R73" authorId="0" shapeId="0" xr:uid="{00000000-0006-0000-0400-0000B7000000}">
      <text>
        <r>
          <rPr>
            <sz val="11"/>
            <rFont val="Calibri"/>
          </rPr>
          <t>Ensure discretionary access control permission modification events are collected</t>
        </r>
      </text>
    </comment>
    <comment ref="S73" authorId="0" shapeId="0" xr:uid="{00000000-0006-0000-0400-0000B8000000}">
      <text>
        <r>
          <rPr>
            <sz val="11"/>
            <rFont val="Calibri"/>
          </rPr>
          <t>Ensure unsuccessful unauthorized file access attempts are collected</t>
        </r>
      </text>
    </comment>
    <comment ref="T73" authorId="0" shapeId="0" xr:uid="{00000000-0006-0000-0400-0000B9000000}">
      <text>
        <r>
          <rPr>
            <sz val="11"/>
            <rFont val="Calibri"/>
          </rPr>
          <t>Ensure use of privileged commands is collected</t>
        </r>
      </text>
    </comment>
    <comment ref="U73" authorId="0" shapeId="0" xr:uid="{00000000-0006-0000-0400-0000BA000000}">
      <text>
        <r>
          <rPr>
            <sz val="11"/>
            <rFont val="Calibri"/>
          </rPr>
          <t>Ensure successful file system mounts are collected</t>
        </r>
      </text>
    </comment>
    <comment ref="V73" authorId="0" shapeId="0" xr:uid="{00000000-0006-0000-0400-0000BB000000}">
      <text>
        <r>
          <rPr>
            <sz val="11"/>
            <rFont val="Calibri"/>
          </rPr>
          <t>Ensure file deletion events by users are collected</t>
        </r>
      </text>
    </comment>
    <comment ref="W73" authorId="0" shapeId="0" xr:uid="{00000000-0006-0000-0400-0000BC000000}">
      <text>
        <r>
          <rPr>
            <sz val="11"/>
            <rFont val="Calibri"/>
          </rPr>
          <t>Ensure changes to system administration scope (sudoers) is collected</t>
        </r>
      </text>
    </comment>
    <comment ref="X73" authorId="0" shapeId="0" xr:uid="{00000000-0006-0000-0400-0000BD000000}">
      <text>
        <r>
          <rPr>
            <sz val="11"/>
            <rFont val="Calibri"/>
          </rPr>
          <t>Ensure system administrator actions (sudolog) are collected</t>
        </r>
      </text>
    </comment>
    <comment ref="Y73" authorId="0" shapeId="0" xr:uid="{00000000-0006-0000-0400-0000BE000000}">
      <text>
        <r>
          <rPr>
            <sz val="11"/>
            <rFont val="Calibri"/>
          </rPr>
          <t>Ensure kernel module loading and unloading is collected</t>
        </r>
      </text>
    </comment>
    <comment ref="Z73" authorId="0" shapeId="0" xr:uid="{00000000-0006-0000-0400-0000BF000000}">
      <text>
        <r>
          <rPr>
            <sz val="11"/>
            <rFont val="Calibri"/>
          </rPr>
          <t>Ensure SSH MaxAuthTries is set to 4 or less</t>
        </r>
      </text>
    </comment>
    <comment ref="J74" authorId="0" shapeId="0" xr:uid="{00000000-0006-0000-0400-0000C0000000}">
      <text>
        <r>
          <rPr>
            <sz val="11"/>
            <rFont val="Calibri"/>
          </rPr>
          <t>Ensure the audit configuration is immutable</t>
        </r>
      </text>
    </comment>
    <comment ref="J77" authorId="0" shapeId="0" xr:uid="{00000000-0006-0000-0400-0000C1000000}">
      <text>
        <r>
          <rPr>
            <sz val="11"/>
            <rFont val="Calibri"/>
          </rPr>
          <t>Ensure rsyslog is configured to send logs to a remote log host</t>
        </r>
      </text>
    </comment>
    <comment ref="K77" authorId="0" shapeId="0" xr:uid="{00000000-0006-0000-0400-0000C2000000}">
      <text>
        <r>
          <rPr>
            <sz val="11"/>
            <rFont val="Calibri"/>
          </rPr>
          <t>Ensure journald is configured to send logs to rsyslog</t>
        </r>
      </text>
    </comment>
    <comment ref="J92" authorId="0" shapeId="0" xr:uid="{00000000-0006-0000-0400-0000C3000000}">
      <text>
        <r>
          <rPr>
            <sz val="11"/>
            <rFont val="Calibri"/>
          </rPr>
          <t>Disable Automounting</t>
        </r>
      </text>
    </comment>
    <comment ref="J94" authorId="0" shapeId="0" xr:uid="{00000000-0006-0000-0400-0000C4000000}">
      <text>
        <r>
          <rPr>
            <sz val="11"/>
            <rFont val="Calibri"/>
          </rPr>
          <t>Ensure XD/NX support is enabled</t>
        </r>
      </text>
    </comment>
    <comment ref="K94" authorId="0" shapeId="0" xr:uid="{00000000-0006-0000-0400-0000C5000000}">
      <text>
        <r>
          <rPr>
            <sz val="11"/>
            <rFont val="Calibri"/>
          </rPr>
          <t>Ensure address space layout randomization (ASLR) is enabled</t>
        </r>
      </text>
    </comment>
    <comment ref="J119" authorId="0" shapeId="0" xr:uid="{00000000-0006-0000-0400-0000C6000000}">
      <text>
        <r>
          <rPr>
            <sz val="11"/>
            <rFont val="Calibri"/>
          </rPr>
          <t>Ensure AIDE is installed</t>
        </r>
      </text>
    </comment>
    <comment ref="K119" authorId="0" shapeId="0" xr:uid="{00000000-0006-0000-0400-0000C7000000}">
      <text>
        <r>
          <rPr>
            <sz val="11"/>
            <rFont val="Calibri"/>
          </rPr>
          <t>Ensure filesystem integrity is regularly checked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 MaxAuthTries is set to 4 or less</t>
        </r>
      </text>
    </comment>
    <comment ref="I2" authorId="0" shapeId="0" xr:uid="{00000000-0006-0000-0500-000007000000}">
      <text>
        <r>
          <rPr>
            <sz val="11"/>
            <rFont val="Calibri"/>
          </rPr>
          <t>Ensure SSH Idle Timeout Interval is configured</t>
        </r>
      </text>
    </comment>
    <comment ref="J2" authorId="0" shapeId="0" xr:uid="{00000000-0006-0000-0500-000002000000}">
      <text>
        <r>
          <rPr>
            <sz val="11"/>
            <rFont val="Calibri"/>
          </rPr>
          <t>Ensure SSH LoginGraceTime is set to one minute or less</t>
        </r>
      </text>
    </comment>
    <comment ref="K2" authorId="0" shapeId="0" xr:uid="{00000000-0006-0000-0500-000003000000}">
      <text>
        <r>
          <rPr>
            <sz val="11"/>
            <rFont val="Calibri"/>
          </rPr>
          <t>Ensure SSH MaxStartups is configured</t>
        </r>
      </text>
    </comment>
    <comment ref="L2" authorId="0" shapeId="0" xr:uid="{00000000-0006-0000-0500-000004000000}">
      <text>
        <r>
          <rPr>
            <sz val="11"/>
            <rFont val="Calibri"/>
          </rPr>
          <t>Ensure SSH MaxSessions is limited</t>
        </r>
      </text>
    </comment>
    <comment ref="M2" authorId="0" shapeId="0" xr:uid="{00000000-0006-0000-0500-000005000000}">
      <text>
        <r>
          <rPr>
            <sz val="11"/>
            <rFont val="Calibri"/>
          </rPr>
          <t>Ensure lockout for failed password attempts is configured</t>
        </r>
      </text>
    </comment>
    <comment ref="N2" authorId="0" shapeId="0" xr:uid="{00000000-0006-0000-0500-000006000000}">
      <text>
        <r>
          <rPr>
            <sz val="11"/>
            <rFont val="Calibri"/>
          </rPr>
          <t>Ensure system accounts are secured</t>
        </r>
      </text>
    </comment>
    <comment ref="H7" authorId="0" shapeId="0" xr:uid="{00000000-0006-0000-0500-000008000000}">
      <text>
        <r>
          <rPr>
            <sz val="11"/>
            <rFont val="Calibri"/>
          </rPr>
          <t>Ensure AIDE is installed</t>
        </r>
      </text>
    </comment>
    <comment ref="I7" authorId="0" shapeId="0" xr:uid="{00000000-0006-0000-0500-000013000000}">
      <text>
        <r>
          <rPr>
            <sz val="11"/>
            <rFont val="Calibri"/>
          </rPr>
          <t>Ensure filesystem integrity is regularly checked</t>
        </r>
      </text>
    </comment>
    <comment ref="J7" authorId="0" shapeId="0" xr:uid="{00000000-0006-0000-0500-000014000000}">
      <text>
        <r>
          <rPr>
            <sz val="11"/>
            <rFont val="Calibri"/>
          </rPr>
          <t>Ensure events that modify date and time information are collected</t>
        </r>
      </text>
    </comment>
    <comment ref="K7" authorId="0" shapeId="0" xr:uid="{00000000-0006-0000-0500-000015000000}">
      <text>
        <r>
          <rPr>
            <sz val="11"/>
            <rFont val="Calibri"/>
          </rPr>
          <t>Ensure events that modify user/group information are collected</t>
        </r>
      </text>
    </comment>
    <comment ref="L7" authorId="0" shapeId="0" xr:uid="{00000000-0006-0000-0500-000016000000}">
      <text>
        <r>
          <rPr>
            <sz val="11"/>
            <rFont val="Calibri"/>
          </rPr>
          <t>Ensure events that modify the system</t>
        </r>
        <r>
          <rPr>
            <sz val="11"/>
            <color rgb="FF000000"/>
            <rFont val="Calibri"/>
          </rPr>
          <t>'</t>
        </r>
        <r>
          <rPr>
            <sz val="11"/>
            <color rgb="FF000000"/>
            <rFont val="Calibri"/>
          </rPr>
          <t>s network environment are collected</t>
        </r>
      </text>
    </comment>
    <comment ref="M7" authorId="0" shapeId="0" xr:uid="{00000000-0006-0000-0500-000017000000}">
      <text>
        <r>
          <rPr>
            <sz val="11"/>
            <rFont val="Calibri"/>
          </rPr>
          <t>Ensure events that modify the system</t>
        </r>
        <r>
          <rPr>
            <sz val="11"/>
            <color rgb="FF000000"/>
            <rFont val="Calibri"/>
          </rPr>
          <t>'</t>
        </r>
        <r>
          <rPr>
            <sz val="11"/>
            <color rgb="FF000000"/>
            <rFont val="Calibri"/>
          </rPr>
          <t>s Mandatory Access Controls are collected</t>
        </r>
      </text>
    </comment>
    <comment ref="N7" authorId="0" shapeId="0" xr:uid="{00000000-0006-0000-0500-000018000000}">
      <text>
        <r>
          <rPr>
            <sz val="11"/>
            <rFont val="Calibri"/>
          </rPr>
          <t>Ensure login and logout events are collected</t>
        </r>
      </text>
    </comment>
    <comment ref="O7" authorId="0" shapeId="0" xr:uid="{00000000-0006-0000-0500-000009000000}">
      <text>
        <r>
          <rPr>
            <sz val="11"/>
            <rFont val="Calibri"/>
          </rPr>
          <t>Ensure session initiation information is collected</t>
        </r>
      </text>
    </comment>
    <comment ref="P7" authorId="0" shapeId="0" xr:uid="{00000000-0006-0000-0500-00000A000000}">
      <text>
        <r>
          <rPr>
            <sz val="11"/>
            <rFont val="Calibri"/>
          </rPr>
          <t>Ensure discretionary access control permission modification events are collected</t>
        </r>
      </text>
    </comment>
    <comment ref="Q7" authorId="0" shapeId="0" xr:uid="{00000000-0006-0000-0500-00000B000000}">
      <text>
        <r>
          <rPr>
            <sz val="11"/>
            <rFont val="Calibri"/>
          </rPr>
          <t>Ensure unsuccessful unauthorized file access attempts are collected</t>
        </r>
      </text>
    </comment>
    <comment ref="R7" authorId="0" shapeId="0" xr:uid="{00000000-0006-0000-0500-00000C000000}">
      <text>
        <r>
          <rPr>
            <sz val="11"/>
            <rFont val="Calibri"/>
          </rPr>
          <t>Ensure use of privileged commands is collected</t>
        </r>
      </text>
    </comment>
    <comment ref="S7" authorId="0" shapeId="0" xr:uid="{00000000-0006-0000-0500-00000D000000}">
      <text>
        <r>
          <rPr>
            <sz val="11"/>
            <rFont val="Calibri"/>
          </rPr>
          <t>Ensure successful file system mounts are collected</t>
        </r>
      </text>
    </comment>
    <comment ref="T7" authorId="0" shapeId="0" xr:uid="{00000000-0006-0000-0500-00000E000000}">
      <text>
        <r>
          <rPr>
            <sz val="11"/>
            <rFont val="Calibri"/>
          </rPr>
          <t>Ensure file deletion events by users are collected</t>
        </r>
      </text>
    </comment>
    <comment ref="U7" authorId="0" shapeId="0" xr:uid="{00000000-0006-0000-0500-00000F000000}">
      <text>
        <r>
          <rPr>
            <sz val="11"/>
            <rFont val="Calibri"/>
          </rPr>
          <t>Ensure changes to system administration scope (sudoers) is collected</t>
        </r>
      </text>
    </comment>
    <comment ref="V7" authorId="0" shapeId="0" xr:uid="{00000000-0006-0000-0500-000010000000}">
      <text>
        <r>
          <rPr>
            <sz val="11"/>
            <rFont val="Calibri"/>
          </rPr>
          <t>Ensure system administrator actions (sudolog) are collected</t>
        </r>
      </text>
    </comment>
    <comment ref="W7" authorId="0" shapeId="0" xr:uid="{00000000-0006-0000-0500-000011000000}">
      <text>
        <r>
          <rPr>
            <sz val="11"/>
            <rFont val="Calibri"/>
          </rPr>
          <t>Ensure kernel module loading and unloading is collected</t>
        </r>
      </text>
    </comment>
    <comment ref="X7" authorId="0" shapeId="0" xr:uid="{00000000-0006-0000-0500-000012000000}">
      <text>
        <r>
          <rPr>
            <sz val="11"/>
            <rFont val="Calibri"/>
          </rPr>
          <t>Ensure the audit configuration is immutable</t>
        </r>
      </text>
    </comment>
    <comment ref="H9" authorId="0" shapeId="0" xr:uid="{00000000-0006-0000-0500-000019000000}">
      <text>
        <r>
          <rPr>
            <sz val="11"/>
            <rFont val="Calibri"/>
          </rPr>
          <t>Ensure bootloader password is set</t>
        </r>
      </text>
    </comment>
    <comment ref="I9" authorId="0" shapeId="0" xr:uid="{00000000-0006-0000-0500-00001A000000}">
      <text>
        <r>
          <rPr>
            <sz val="11"/>
            <rFont val="Calibri"/>
          </rPr>
          <t>Ensure permissions on bootloader config are configured</t>
        </r>
      </text>
    </comment>
    <comment ref="J9" authorId="0" shapeId="0" xr:uid="{00000000-0006-0000-0500-00001B000000}">
      <text>
        <r>
          <rPr>
            <sz val="11"/>
            <rFont val="Calibri"/>
          </rPr>
          <t>Ensure authentication required for single user mode</t>
        </r>
      </text>
    </comment>
    <comment ref="H10" authorId="0" shapeId="0" xr:uid="{00000000-0006-0000-0500-00001C000000}">
      <text>
        <r>
          <rPr>
            <sz val="11"/>
            <rFont val="Calibri"/>
          </rPr>
          <t>Ensure GPG keys are configured</t>
        </r>
      </text>
    </comment>
    <comment ref="I10" authorId="0" shapeId="0" xr:uid="{00000000-0006-0000-0500-00001D000000}">
      <text>
        <r>
          <rPr>
            <sz val="11"/>
            <rFont val="Calibri"/>
          </rPr>
          <t>Ensure gpgcheck is globally activated</t>
        </r>
      </text>
    </comment>
    <comment ref="J10" authorId="0" shapeId="0" xr:uid="{00000000-0006-0000-0500-00001E000000}">
      <text>
        <r>
          <rPr>
            <sz val="11"/>
            <rFont val="Calibri"/>
          </rPr>
          <t>Ensure prelink is disabled</t>
        </r>
      </text>
    </comment>
    <comment ref="H14" authorId="0" shapeId="0" xr:uid="{00000000-0006-0000-0500-00001F000000}">
      <text>
        <r>
          <rPr>
            <sz val="11"/>
            <rFont val="Calibri"/>
          </rPr>
          <t>Ensure mounting of squashfs filesystems is disabled</t>
        </r>
      </text>
    </comment>
    <comment ref="I14" authorId="0" shapeId="0" xr:uid="{00000000-0006-0000-0500-000036000000}">
      <text>
        <r>
          <rPr>
            <sz val="11"/>
            <rFont val="Calibri"/>
          </rPr>
          <t>Ensure mounting of udf filesystems is disabled</t>
        </r>
      </text>
    </comment>
    <comment ref="J14" authorId="0" shapeId="0" xr:uid="{00000000-0006-0000-0500-000037000000}">
      <text>
        <r>
          <rPr>
            <sz val="11"/>
            <rFont val="Calibri"/>
          </rPr>
          <t>Ensure mounting of FAT filesystems is limited</t>
        </r>
      </text>
    </comment>
    <comment ref="K14" authorId="0" shapeId="0" xr:uid="{00000000-0006-0000-0500-000038000000}">
      <text>
        <r>
          <rPr>
            <sz val="11"/>
            <rFont val="Calibri"/>
          </rPr>
          <t>Disable Automounting</t>
        </r>
      </text>
    </comment>
    <comment ref="L14" authorId="0" shapeId="0" xr:uid="{00000000-0006-0000-0500-000039000000}">
      <text>
        <r>
          <rPr>
            <sz val="11"/>
            <rFont val="Calibri"/>
          </rPr>
          <t>Ensure GDM is removed or login is configured</t>
        </r>
      </text>
    </comment>
    <comment ref="M14" authorId="0" shapeId="0" xr:uid="{00000000-0006-0000-0500-00003A000000}">
      <text>
        <r>
          <rPr>
            <sz val="11"/>
            <rFont val="Calibri"/>
          </rPr>
          <t>Ensure xinetd is not installed</t>
        </r>
      </text>
    </comment>
    <comment ref="N14" authorId="0" shapeId="0" xr:uid="{00000000-0006-0000-0500-00003B000000}">
      <text>
        <r>
          <rPr>
            <sz val="11"/>
            <rFont val="Calibri"/>
          </rPr>
          <t>Ensure X11 Server components are not installed</t>
        </r>
      </text>
    </comment>
    <comment ref="O14" authorId="0" shapeId="0" xr:uid="{00000000-0006-0000-0500-00003C000000}">
      <text>
        <r>
          <rPr>
            <sz val="11"/>
            <rFont val="Calibri"/>
          </rPr>
          <t>Ensure Avahi Server is not installed</t>
        </r>
      </text>
    </comment>
    <comment ref="P14" authorId="0" shapeId="0" xr:uid="{00000000-0006-0000-0500-00003D000000}">
      <text>
        <r>
          <rPr>
            <sz val="11"/>
            <rFont val="Calibri"/>
          </rPr>
          <t>Ensure CUPS is not installed</t>
        </r>
      </text>
    </comment>
    <comment ref="Q14" authorId="0" shapeId="0" xr:uid="{00000000-0006-0000-0500-00003E000000}">
      <text>
        <r>
          <rPr>
            <sz val="11"/>
            <rFont val="Calibri"/>
          </rPr>
          <t>Ensure DHCP Server is not installed</t>
        </r>
      </text>
    </comment>
    <comment ref="R14" authorId="0" shapeId="0" xr:uid="{00000000-0006-0000-0500-00003F000000}">
      <text>
        <r>
          <rPr>
            <sz val="11"/>
            <rFont val="Calibri"/>
          </rPr>
          <t>Ensure LDAP server is not installed</t>
        </r>
      </text>
    </comment>
    <comment ref="S14" authorId="0" shapeId="0" xr:uid="{00000000-0006-0000-0500-000040000000}">
      <text>
        <r>
          <rPr>
            <sz val="11"/>
            <rFont val="Calibri"/>
          </rPr>
          <t>Ensure nfs-utils is not installed or the  nfs-server service is masked</t>
        </r>
      </text>
    </comment>
    <comment ref="T14" authorId="0" shapeId="0" xr:uid="{00000000-0006-0000-0500-000041000000}">
      <text>
        <r>
          <rPr>
            <sz val="11"/>
            <rFont val="Calibri"/>
          </rPr>
          <t>Ensure rpcbind is not installed or the  rpcbind services are masked</t>
        </r>
      </text>
    </comment>
    <comment ref="U14" authorId="0" shapeId="0" xr:uid="{00000000-0006-0000-0500-000042000000}">
      <text>
        <r>
          <rPr>
            <sz val="11"/>
            <rFont val="Calibri"/>
          </rPr>
          <t>Ensure DNS Server is not installed</t>
        </r>
      </text>
    </comment>
    <comment ref="V14" authorId="0" shapeId="0" xr:uid="{00000000-0006-0000-0500-000043000000}">
      <text>
        <r>
          <rPr>
            <sz val="11"/>
            <rFont val="Calibri"/>
          </rPr>
          <t>Ensure FTP Server is not installed</t>
        </r>
      </text>
    </comment>
    <comment ref="W14" authorId="0" shapeId="0" xr:uid="{00000000-0006-0000-0500-000044000000}">
      <text>
        <r>
          <rPr>
            <sz val="11"/>
            <rFont val="Calibri"/>
          </rPr>
          <t>Ensure HTTP server is not installed</t>
        </r>
      </text>
    </comment>
    <comment ref="X14" authorId="0" shapeId="0" xr:uid="{00000000-0006-0000-0500-000045000000}">
      <text>
        <r>
          <rPr>
            <sz val="11"/>
            <rFont val="Calibri"/>
          </rPr>
          <t>Ensure IMAP and POP3 server is not installed</t>
        </r>
      </text>
    </comment>
    <comment ref="Y14" authorId="0" shapeId="0" xr:uid="{00000000-0006-0000-0500-000020000000}">
      <text>
        <r>
          <rPr>
            <sz val="11"/>
            <rFont val="Calibri"/>
          </rPr>
          <t>Ensure Samba is not installed</t>
        </r>
      </text>
    </comment>
    <comment ref="Z14" authorId="0" shapeId="0" xr:uid="{00000000-0006-0000-0500-000021000000}">
      <text>
        <r>
          <rPr>
            <sz val="11"/>
            <rFont val="Calibri"/>
          </rPr>
          <t>Ensure HTTP Proxy Server is not installed</t>
        </r>
      </text>
    </comment>
    <comment ref="AA14" authorId="0" shapeId="0" xr:uid="{00000000-0006-0000-0500-000022000000}">
      <text>
        <r>
          <rPr>
            <sz val="11"/>
            <rFont val="Calibri"/>
          </rPr>
          <t>Ensure net-snmp is not installed</t>
        </r>
      </text>
    </comment>
    <comment ref="AB14" authorId="0" shapeId="0" xr:uid="{00000000-0006-0000-0500-000023000000}">
      <text>
        <r>
          <rPr>
            <sz val="11"/>
            <rFont val="Calibri"/>
          </rPr>
          <t>Ensure mail transfer agent is configured for local-only mode</t>
        </r>
      </text>
    </comment>
    <comment ref="AC14" authorId="0" shapeId="0" xr:uid="{00000000-0006-0000-0500-000024000000}">
      <text>
        <r>
          <rPr>
            <sz val="11"/>
            <rFont val="Calibri"/>
          </rPr>
          <t>Ensure rsync is not installed or the rsyncd service is masked</t>
        </r>
      </text>
    </comment>
    <comment ref="AD14" authorId="0" shapeId="0" xr:uid="{00000000-0006-0000-0500-000025000000}">
      <text>
        <r>
          <rPr>
            <sz val="11"/>
            <rFont val="Calibri"/>
          </rPr>
          <t>Ensure NIS server is not installed</t>
        </r>
      </text>
    </comment>
    <comment ref="AE14" authorId="0" shapeId="0" xr:uid="{00000000-0006-0000-0500-000026000000}">
      <text>
        <r>
          <rPr>
            <sz val="11"/>
            <rFont val="Calibri"/>
          </rPr>
          <t>Ensure telnet-server is not installed</t>
        </r>
      </text>
    </comment>
    <comment ref="AF14" authorId="0" shapeId="0" xr:uid="{00000000-0006-0000-0500-000027000000}">
      <text>
        <r>
          <rPr>
            <sz val="11"/>
            <rFont val="Calibri"/>
          </rPr>
          <t>Ensure NIS Client is not installed</t>
        </r>
      </text>
    </comment>
    <comment ref="AG14" authorId="0" shapeId="0" xr:uid="{00000000-0006-0000-0500-000028000000}">
      <text>
        <r>
          <rPr>
            <sz val="11"/>
            <rFont val="Calibri"/>
          </rPr>
          <t>Ensure rsh client is not installed</t>
        </r>
      </text>
    </comment>
    <comment ref="AH14" authorId="0" shapeId="0" xr:uid="{00000000-0006-0000-0500-000029000000}">
      <text>
        <r>
          <rPr>
            <sz val="11"/>
            <rFont val="Calibri"/>
          </rPr>
          <t>Ensure talk client is not installed</t>
        </r>
      </text>
    </comment>
    <comment ref="AI14" authorId="0" shapeId="0" xr:uid="{00000000-0006-0000-0500-00002A000000}">
      <text>
        <r>
          <rPr>
            <sz val="11"/>
            <rFont val="Calibri"/>
          </rPr>
          <t>Ensure telnet client is not installed</t>
        </r>
      </text>
    </comment>
    <comment ref="AJ14" authorId="0" shapeId="0" xr:uid="{00000000-0006-0000-0500-00002B000000}">
      <text>
        <r>
          <rPr>
            <sz val="11"/>
            <rFont val="Calibri"/>
          </rPr>
          <t>Ensure LDAP client is not installed</t>
        </r>
      </text>
    </comment>
    <comment ref="AK14" authorId="0" shapeId="0" xr:uid="{00000000-0006-0000-0500-00002C000000}">
      <text>
        <r>
          <rPr>
            <sz val="11"/>
            <rFont val="Calibri"/>
          </rPr>
          <t>Ensure nonessential services are removed or masked</t>
        </r>
      </text>
    </comment>
    <comment ref="AL14" authorId="0" shapeId="0" xr:uid="{00000000-0006-0000-0500-00002D000000}">
      <text>
        <r>
          <rPr>
            <sz val="11"/>
            <rFont val="Calibri"/>
          </rPr>
          <t>Ensure wireless interfaces are disabled</t>
        </r>
      </text>
    </comment>
    <comment ref="AM14" authorId="0" shapeId="0" xr:uid="{00000000-0006-0000-0500-00002E000000}">
      <text>
        <r>
          <rPr>
            <sz val="11"/>
            <rFont val="Calibri"/>
          </rPr>
          <t>Ensure DCCP is disabled</t>
        </r>
      </text>
    </comment>
    <comment ref="AN14" authorId="0" shapeId="0" xr:uid="{00000000-0006-0000-0500-00002F000000}">
      <text>
        <r>
          <rPr>
            <sz val="11"/>
            <rFont val="Calibri"/>
          </rPr>
          <t>Ensure SCTP is disabled</t>
        </r>
      </text>
    </comment>
    <comment ref="AO14" authorId="0" shapeId="0" xr:uid="{00000000-0006-0000-0500-000030000000}">
      <text>
        <r>
          <rPr>
            <sz val="11"/>
            <rFont val="Calibri"/>
          </rPr>
          <t>Ensure SSH X11 forwarding is disabled</t>
        </r>
      </text>
    </comment>
    <comment ref="AP14" authorId="0" shapeId="0" xr:uid="{00000000-0006-0000-0500-000031000000}">
      <text>
        <r>
          <rPr>
            <sz val="11"/>
            <rFont val="Calibri"/>
          </rPr>
          <t>Ensure SSH IgnoreRhosts is enabled</t>
        </r>
      </text>
    </comment>
    <comment ref="AQ14" authorId="0" shapeId="0" xr:uid="{00000000-0006-0000-0500-000032000000}">
      <text>
        <r>
          <rPr>
            <sz val="11"/>
            <rFont val="Calibri"/>
          </rPr>
          <t>Ensure SSH HostbasedAuthentication is disabled</t>
        </r>
      </text>
    </comment>
    <comment ref="AR14" authorId="0" shapeId="0" xr:uid="{00000000-0006-0000-0500-000033000000}">
      <text>
        <r>
          <rPr>
            <sz val="11"/>
            <rFont val="Calibri"/>
          </rPr>
          <t>Ensure SSH AllowTcpForwarding is disabled</t>
        </r>
      </text>
    </comment>
    <comment ref="AS14" authorId="0" shapeId="0" xr:uid="{00000000-0006-0000-0500-000034000000}">
      <text>
        <r>
          <rPr>
            <sz val="11"/>
            <rFont val="Calibri"/>
          </rPr>
          <t>Ensure no duplicate user names exist</t>
        </r>
      </text>
    </comment>
    <comment ref="AT14" authorId="0" shapeId="0" xr:uid="{00000000-0006-0000-0500-000035000000}">
      <text>
        <r>
          <rPr>
            <sz val="11"/>
            <rFont val="Calibri"/>
          </rPr>
          <t>Ensure no duplicate group names exist</t>
        </r>
      </text>
    </comment>
    <comment ref="H16" authorId="0" shapeId="0" xr:uid="{00000000-0006-0000-0500-000046000000}">
      <text>
        <r>
          <rPr>
            <sz val="11"/>
            <rFont val="Calibri"/>
          </rPr>
          <t>Ensure only strong Ciphers are used</t>
        </r>
      </text>
    </comment>
    <comment ref="I16" authorId="0" shapeId="0" xr:uid="{00000000-0006-0000-0500-000047000000}">
      <text>
        <r>
          <rPr>
            <sz val="11"/>
            <rFont val="Calibri"/>
          </rPr>
          <t>Ensure only strong MAC algorithms are used</t>
        </r>
      </text>
    </comment>
    <comment ref="J16" authorId="0" shapeId="0" xr:uid="{00000000-0006-0000-0500-000048000000}">
      <text>
        <r>
          <rPr>
            <sz val="11"/>
            <rFont val="Calibri"/>
          </rPr>
          <t>Ensure only strong Key Exchange algorithms are used</t>
        </r>
      </text>
    </comment>
    <comment ref="K16" authorId="0" shapeId="0" xr:uid="{00000000-0006-0000-0500-000049000000}">
      <text>
        <r>
          <rPr>
            <sz val="11"/>
            <rFont val="Calibri"/>
          </rPr>
          <t>Ensure password expiration warning days is 7 or more</t>
        </r>
      </text>
    </comment>
    <comment ref="L16" authorId="0" shapeId="0" xr:uid="{00000000-0006-0000-0500-00004A000000}">
      <text>
        <r>
          <rPr>
            <sz val="11"/>
            <rFont val="Calibri"/>
          </rPr>
          <t>Ensure default group for the root account is GID 0</t>
        </r>
      </text>
    </comment>
    <comment ref="H18" authorId="0" shapeId="0" xr:uid="{00000000-0006-0000-0500-00004B000000}">
      <text>
        <r>
          <rPr>
            <sz val="11"/>
            <rFont val="Calibri"/>
          </rPr>
          <t>Ensure noexec option set on /tmp partition</t>
        </r>
      </text>
    </comment>
    <comment ref="I18" authorId="0" shapeId="0" xr:uid="{00000000-0006-0000-0500-00004C000000}">
      <text>
        <r>
          <rPr>
            <sz val="11"/>
            <rFont val="Calibri"/>
          </rPr>
          <t>Ensure noexec option set on /dev/shm partition</t>
        </r>
      </text>
    </comment>
    <comment ref="J18" authorId="0" shapeId="0" xr:uid="{00000000-0006-0000-0500-00004D000000}">
      <text>
        <r>
          <rPr>
            <sz val="11"/>
            <rFont val="Calibri"/>
          </rPr>
          <t>Ensure noexec option set on /var/tmp partition</t>
        </r>
      </text>
    </comment>
    <comment ref="K18" authorId="0" shapeId="0" xr:uid="{00000000-0006-0000-0500-00004E000000}">
      <text>
        <r>
          <rPr>
            <sz val="11"/>
            <rFont val="Calibri"/>
          </rPr>
          <t>Ensure noexec option set on removable media partitions</t>
        </r>
      </text>
    </comment>
    <comment ref="H19" authorId="0" shapeId="0" xr:uid="{00000000-0006-0000-0500-00004F000000}">
      <text>
        <r>
          <rPr>
            <sz val="11"/>
            <rFont val="Calibri"/>
          </rPr>
          <t>Ensure XD/NX support is enabled</t>
        </r>
      </text>
    </comment>
    <comment ref="I19" authorId="0" shapeId="0" xr:uid="{00000000-0006-0000-0500-000050000000}">
      <text>
        <r>
          <rPr>
            <sz val="11"/>
            <rFont val="Calibri"/>
          </rPr>
          <t>Ensure address space layout randomization (ASLR) is enabled</t>
        </r>
      </text>
    </comment>
    <comment ref="H20" authorId="0" shapeId="0" xr:uid="{00000000-0006-0000-0500-000051000000}">
      <text>
        <r>
          <rPr>
            <sz val="11"/>
            <rFont val="Calibri"/>
          </rPr>
          <t>Ensure loopback traffic is configured</t>
        </r>
      </text>
    </comment>
    <comment ref="I20" authorId="0" shapeId="0" xr:uid="{00000000-0006-0000-0500-000052000000}">
      <text>
        <r>
          <rPr>
            <sz val="11"/>
            <rFont val="Calibri"/>
          </rPr>
          <t>Ensure outbound and established connections are configured</t>
        </r>
      </text>
    </comment>
    <comment ref="J20" authorId="0" shapeId="0" xr:uid="{00000000-0006-0000-0500-000053000000}">
      <text>
        <r>
          <rPr>
            <sz val="11"/>
            <rFont val="Calibri"/>
          </rPr>
          <t>Ensure firewall rules exist for all open ports</t>
        </r>
      </text>
    </comment>
    <comment ref="K20" authorId="0" shapeId="0" xr:uid="{00000000-0006-0000-0500-000054000000}">
      <text>
        <r>
          <rPr>
            <sz val="11"/>
            <rFont val="Calibri"/>
          </rPr>
          <t>Ensure default deny firewall policy</t>
        </r>
      </text>
    </comment>
    <comment ref="L20" authorId="0" shapeId="0" xr:uid="{00000000-0006-0000-0500-000055000000}">
      <text>
        <r>
          <rPr>
            <sz val="11"/>
            <rFont val="Calibri"/>
          </rPr>
          <t>Ensure IPv6 loopback traffic is configured</t>
        </r>
      </text>
    </comment>
    <comment ref="M20" authorId="0" shapeId="0" xr:uid="{00000000-0006-0000-0500-000056000000}">
      <text>
        <r>
          <rPr>
            <sz val="11"/>
            <rFont val="Calibri"/>
          </rPr>
          <t>Ensure IPv6 outbound and established connections are configured</t>
        </r>
      </text>
    </comment>
    <comment ref="N20" authorId="0" shapeId="0" xr:uid="{00000000-0006-0000-0500-000057000000}">
      <text>
        <r>
          <rPr>
            <sz val="11"/>
            <rFont val="Calibri"/>
          </rPr>
          <t>Ensure IPv6 firewall rules exist for all open ports</t>
        </r>
      </text>
    </comment>
    <comment ref="O20" authorId="0" shapeId="0" xr:uid="{00000000-0006-0000-0500-000058000000}">
      <text>
        <r>
          <rPr>
            <sz val="11"/>
            <rFont val="Calibri"/>
          </rPr>
          <t>Ensure IPv6 default deny firewall policy</t>
        </r>
      </text>
    </comment>
    <comment ref="H25" authorId="0" shapeId="0" xr:uid="{00000000-0006-0000-0500-000059000000}">
      <text>
        <r>
          <rPr>
            <sz val="11"/>
            <rFont val="Calibri"/>
          </rPr>
          <t>Ensure source routed packets are not accepted</t>
        </r>
      </text>
    </comment>
    <comment ref="I25" authorId="0" shapeId="0" xr:uid="{00000000-0006-0000-0500-00005A000000}">
      <text>
        <r>
          <rPr>
            <sz val="11"/>
            <rFont val="Calibri"/>
          </rPr>
          <t>Ensure ICMP redirects are not accepted</t>
        </r>
      </text>
    </comment>
    <comment ref="J25" authorId="0" shapeId="0" xr:uid="{00000000-0006-0000-0500-00005B000000}">
      <text>
        <r>
          <rPr>
            <sz val="11"/>
            <rFont val="Calibri"/>
          </rPr>
          <t>Ensure secure ICMP redirects are not accepted</t>
        </r>
      </text>
    </comment>
    <comment ref="K25" authorId="0" shapeId="0" xr:uid="{00000000-0006-0000-0500-00005C000000}">
      <text>
        <r>
          <rPr>
            <sz val="11"/>
            <rFont val="Calibri"/>
          </rPr>
          <t>Ensure suspicious packets are logged</t>
        </r>
      </text>
    </comment>
    <comment ref="L25" authorId="0" shapeId="0" xr:uid="{00000000-0006-0000-0500-00005D000000}">
      <text>
        <r>
          <rPr>
            <sz val="11"/>
            <rFont val="Calibri"/>
          </rPr>
          <t>Ensure broadcast ICMP requests are ignored</t>
        </r>
      </text>
    </comment>
    <comment ref="M25" authorId="0" shapeId="0" xr:uid="{00000000-0006-0000-0500-00005E000000}">
      <text>
        <r>
          <rPr>
            <sz val="11"/>
            <rFont val="Calibri"/>
          </rPr>
          <t>Ensure bogus ICMP responses are ignored</t>
        </r>
      </text>
    </comment>
    <comment ref="N25" authorId="0" shapeId="0" xr:uid="{00000000-0006-0000-0500-00005F000000}">
      <text>
        <r>
          <rPr>
            <sz val="11"/>
            <rFont val="Calibri"/>
          </rPr>
          <t>Ensure Reverse Path Filtering is enabled</t>
        </r>
      </text>
    </comment>
    <comment ref="O25" authorId="0" shapeId="0" xr:uid="{00000000-0006-0000-0500-000060000000}">
      <text>
        <r>
          <rPr>
            <sz val="11"/>
            <rFont val="Calibri"/>
          </rPr>
          <t>Ensure TCP SYN Cookies is enabled</t>
        </r>
      </text>
    </comment>
    <comment ref="P25" authorId="0" shapeId="0" xr:uid="{00000000-0006-0000-0500-000061000000}">
      <text>
        <r>
          <rPr>
            <sz val="11"/>
            <rFont val="Calibri"/>
          </rPr>
          <t>Ensure IPv6 router advertisements are not accepted</t>
        </r>
      </text>
    </comment>
    <comment ref="H26" authorId="0" shapeId="0" xr:uid="{00000000-0006-0000-0500-000062000000}">
      <text>
        <r>
          <rPr>
            <sz val="11"/>
            <rFont val="Calibri"/>
          </rPr>
          <t>Ensure mail transfer agent is configured for local-only mode</t>
        </r>
      </text>
    </comment>
    <comment ref="I26" authorId="0" shapeId="0" xr:uid="{00000000-0006-0000-0500-000063000000}">
      <text>
        <r>
          <rPr>
            <sz val="11"/>
            <rFont val="Calibri"/>
          </rPr>
          <t>Ensure IP forwarding is disabled</t>
        </r>
      </text>
    </comment>
    <comment ref="J26" authorId="0" shapeId="0" xr:uid="{00000000-0006-0000-0500-000064000000}">
      <text>
        <r>
          <rPr>
            <sz val="11"/>
            <rFont val="Calibri"/>
          </rPr>
          <t>Ensure packet redirect sending is disabled</t>
        </r>
      </text>
    </comment>
    <comment ref="K26" authorId="0" shapeId="0" xr:uid="{00000000-0006-0000-0500-000065000000}">
      <text>
        <r>
          <rPr>
            <sz val="11"/>
            <rFont val="Calibri"/>
          </rPr>
          <t>Ensure firewall rules exist for all open ports</t>
        </r>
      </text>
    </comment>
    <comment ref="L26" authorId="0" shapeId="0" xr:uid="{00000000-0006-0000-0500-000066000000}">
      <text>
        <r>
          <rPr>
            <sz val="11"/>
            <rFont val="Calibri"/>
          </rPr>
          <t>Ensure IPv6 firewall rules exist for all open ports</t>
        </r>
      </text>
    </comment>
    <comment ref="H27" authorId="0" shapeId="0" xr:uid="{00000000-0006-0000-0500-000067000000}">
      <text>
        <r>
          <rPr>
            <sz val="11"/>
            <rFont val="Calibri"/>
          </rPr>
          <t>Ensure noexec option set on /tmp partition</t>
        </r>
      </text>
    </comment>
    <comment ref="I27" authorId="0" shapeId="0" xr:uid="{00000000-0006-0000-0500-000068000000}">
      <text>
        <r>
          <rPr>
            <sz val="11"/>
            <rFont val="Calibri"/>
          </rPr>
          <t>Ensure nodev option set on /tmp partition</t>
        </r>
      </text>
    </comment>
    <comment ref="J27" authorId="0" shapeId="0" xr:uid="{00000000-0006-0000-0500-000069000000}">
      <text>
        <r>
          <rPr>
            <sz val="11"/>
            <rFont val="Calibri"/>
          </rPr>
          <t>Ensure nosuid option set on /tmp partition</t>
        </r>
      </text>
    </comment>
    <comment ref="K27" authorId="0" shapeId="0" xr:uid="{00000000-0006-0000-0500-00006A000000}">
      <text>
        <r>
          <rPr>
            <sz val="11"/>
            <rFont val="Calibri"/>
          </rPr>
          <t>Ensure noexec option set on /dev/shm partition</t>
        </r>
      </text>
    </comment>
    <comment ref="L27" authorId="0" shapeId="0" xr:uid="{00000000-0006-0000-0500-00006B000000}">
      <text>
        <r>
          <rPr>
            <sz val="11"/>
            <rFont val="Calibri"/>
          </rPr>
          <t>Ensure nodev option set on /dev/shm partition</t>
        </r>
      </text>
    </comment>
    <comment ref="M27" authorId="0" shapeId="0" xr:uid="{00000000-0006-0000-0500-00006C000000}">
      <text>
        <r>
          <rPr>
            <sz val="11"/>
            <rFont val="Calibri"/>
          </rPr>
          <t>Ensure nosuid option set on /dev/shm partition</t>
        </r>
      </text>
    </comment>
    <comment ref="N27" authorId="0" shapeId="0" xr:uid="{00000000-0006-0000-0500-00006D000000}">
      <text>
        <r>
          <rPr>
            <sz val="11"/>
            <rFont val="Calibri"/>
          </rPr>
          <t>Ensure noexec option set on /var/tmp partition</t>
        </r>
      </text>
    </comment>
    <comment ref="O27" authorId="0" shapeId="0" xr:uid="{00000000-0006-0000-0500-00006E000000}">
      <text>
        <r>
          <rPr>
            <sz val="11"/>
            <rFont val="Calibri"/>
          </rPr>
          <t>Ensure nodev option set on /var/tmp partition</t>
        </r>
      </text>
    </comment>
    <comment ref="P27" authorId="0" shapeId="0" xr:uid="{00000000-0006-0000-0500-00006F000000}">
      <text>
        <r>
          <rPr>
            <sz val="11"/>
            <rFont val="Calibri"/>
          </rPr>
          <t>Ensure nosuid option set on /var/tmp partition</t>
        </r>
      </text>
    </comment>
    <comment ref="Q27" authorId="0" shapeId="0" xr:uid="{00000000-0006-0000-0500-000070000000}">
      <text>
        <r>
          <rPr>
            <sz val="11"/>
            <rFont val="Calibri"/>
          </rPr>
          <t>Ensure nodev option set on /home partition</t>
        </r>
      </text>
    </comment>
    <comment ref="R27" authorId="0" shapeId="0" xr:uid="{00000000-0006-0000-0500-000071000000}">
      <text>
        <r>
          <rPr>
            <sz val="11"/>
            <rFont val="Calibri"/>
          </rPr>
          <t>Ensure noexec option set on removable media partitions</t>
        </r>
      </text>
    </comment>
    <comment ref="S27" authorId="0" shapeId="0" xr:uid="{00000000-0006-0000-0500-000072000000}">
      <text>
        <r>
          <rPr>
            <sz val="11"/>
            <rFont val="Calibri"/>
          </rPr>
          <t>Ensure nodev option set on removable media partitions</t>
        </r>
      </text>
    </comment>
    <comment ref="T27" authorId="0" shapeId="0" xr:uid="{00000000-0006-0000-0500-000073000000}">
      <text>
        <r>
          <rPr>
            <sz val="11"/>
            <rFont val="Calibri"/>
          </rPr>
          <t>Ensure nosuid option set on removable media partitions</t>
        </r>
      </text>
    </comment>
    <comment ref="U27" authorId="0" shapeId="0" xr:uid="{00000000-0006-0000-0500-000074000000}">
      <text>
        <r>
          <rPr>
            <sz val="11"/>
            <rFont val="Calibri"/>
          </rPr>
          <t>Ensure AppArmor is enabled in the bootloader configuration</t>
        </r>
      </text>
    </comment>
    <comment ref="V27" authorId="0" shapeId="0" xr:uid="{00000000-0006-0000-0500-000075000000}">
      <text>
        <r>
          <rPr>
            <sz val="11"/>
            <rFont val="Calibri"/>
          </rPr>
          <t>Ensure all AppArmor Profiles are in enforce or complain mode</t>
        </r>
      </text>
    </comment>
    <comment ref="W27" authorId="0" shapeId="0" xr:uid="{00000000-0006-0000-0500-000076000000}">
      <text>
        <r>
          <rPr>
            <sz val="11"/>
            <rFont val="Calibri"/>
          </rPr>
          <t>Ensure all AppArmor Profiles are enforcing</t>
        </r>
      </text>
    </comment>
    <comment ref="X27" authorId="0" shapeId="0" xr:uid="{00000000-0006-0000-0500-000077000000}">
      <text>
        <r>
          <rPr>
            <sz val="11"/>
            <rFont val="Calibri"/>
          </rPr>
          <t>Ensure SSH PermitUserEnvironment is disabled</t>
        </r>
      </text>
    </comment>
    <comment ref="H29" authorId="0" shapeId="0" xr:uid="{00000000-0006-0000-0500-000078000000}">
      <text>
        <r>
          <rPr>
            <sz val="11"/>
            <rFont val="Calibri"/>
          </rPr>
          <t>Ensure SSH PermitEmptyPasswords is disabled</t>
        </r>
      </text>
    </comment>
    <comment ref="I29" authorId="0" shapeId="0" xr:uid="{00000000-0006-0000-0500-000079000000}">
      <text>
        <r>
          <rPr>
            <sz val="11"/>
            <rFont val="Calibri"/>
          </rPr>
          <t>Ensure password creation requirements are configured</t>
        </r>
      </text>
    </comment>
    <comment ref="J29" authorId="0" shapeId="0" xr:uid="{00000000-0006-0000-0500-00007A000000}">
      <text>
        <r>
          <rPr>
            <sz val="11"/>
            <rFont val="Calibri"/>
          </rPr>
          <t>Ensure password reuse is limited</t>
        </r>
      </text>
    </comment>
    <comment ref="K29" authorId="0" shapeId="0" xr:uid="{00000000-0006-0000-0500-00007B000000}">
      <text>
        <r>
          <rPr>
            <sz val="11"/>
            <rFont val="Calibri"/>
          </rPr>
          <t>Ensure password hashing algorithm is SHA-512</t>
        </r>
      </text>
    </comment>
    <comment ref="L29" authorId="0" shapeId="0" xr:uid="{00000000-0006-0000-0500-00007C000000}">
      <text>
        <r>
          <rPr>
            <sz val="11"/>
            <rFont val="Calibri"/>
          </rPr>
          <t>Ensure password expiration is 365 days or less</t>
        </r>
      </text>
    </comment>
    <comment ref="M29" authorId="0" shapeId="0" xr:uid="{00000000-0006-0000-0500-00007D000000}">
      <text>
        <r>
          <rPr>
            <sz val="11"/>
            <rFont val="Calibri"/>
          </rPr>
          <t>Ensure default user shell timeout is configured</t>
        </r>
      </text>
    </comment>
    <comment ref="N29" authorId="0" shapeId="0" xr:uid="{00000000-0006-0000-0500-00007E000000}">
      <text>
        <r>
          <rPr>
            <sz val="11"/>
            <rFont val="Calibri"/>
          </rPr>
          <t>Ensure accounts in /etc/passwd use shadowed passwords</t>
        </r>
      </text>
    </comment>
    <comment ref="O29" authorId="0" shapeId="0" xr:uid="{00000000-0006-0000-0500-00007F000000}">
      <text>
        <r>
          <rPr>
            <sz val="11"/>
            <rFont val="Calibri"/>
          </rPr>
          <t>Ensure /etc/shadow password fields are not empty</t>
        </r>
      </text>
    </comment>
    <comment ref="H31" authorId="0" shapeId="0" xr:uid="{00000000-0006-0000-0500-000080000000}">
      <text>
        <r>
          <rPr>
            <sz val="11"/>
            <rFont val="Calibri"/>
          </rPr>
          <t>Ensure sudo commands use pty</t>
        </r>
      </text>
    </comment>
    <comment ref="I31" authorId="0" shapeId="0" xr:uid="{00000000-0006-0000-0500-000081000000}">
      <text>
        <r>
          <rPr>
            <sz val="11"/>
            <rFont val="Calibri"/>
          </rPr>
          <t>Ensure SSH root login is disabled</t>
        </r>
      </text>
    </comment>
    <comment ref="J31" authorId="0" shapeId="0" xr:uid="{00000000-0006-0000-0500-000082000000}">
      <text>
        <r>
          <rPr>
            <sz val="11"/>
            <rFont val="Calibri"/>
          </rPr>
          <t>Ensure root login is restricted to system console</t>
        </r>
      </text>
    </comment>
    <comment ref="K31" authorId="0" shapeId="0" xr:uid="{00000000-0006-0000-0500-000083000000}">
      <text>
        <r>
          <rPr>
            <sz val="11"/>
            <rFont val="Calibri"/>
          </rPr>
          <t>Ensure access to the su command is restricted</t>
        </r>
      </text>
    </comment>
    <comment ref="L31" authorId="0" shapeId="0" xr:uid="{00000000-0006-0000-0500-000084000000}">
      <text>
        <r>
          <rPr>
            <sz val="11"/>
            <rFont val="Calibri"/>
          </rPr>
          <t>Ensure root PATH Integrity</t>
        </r>
      </text>
    </comment>
    <comment ref="M31" authorId="0" shapeId="0" xr:uid="{00000000-0006-0000-0500-000085000000}">
      <text>
        <r>
          <rPr>
            <sz val="11"/>
            <rFont val="Calibri"/>
          </rPr>
          <t>Ensure no users have .forward files</t>
        </r>
      </text>
    </comment>
    <comment ref="N31" authorId="0" shapeId="0" xr:uid="{00000000-0006-0000-0500-000086000000}">
      <text>
        <r>
          <rPr>
            <sz val="11"/>
            <rFont val="Calibri"/>
          </rPr>
          <t>Ensure shadow group is empty</t>
        </r>
      </text>
    </comment>
    <comment ref="H32" authorId="0" shapeId="0" xr:uid="{00000000-0006-0000-0500-000087000000}">
      <text>
        <r>
          <rPr>
            <sz val="11"/>
            <rFont val="Calibri"/>
          </rPr>
          <t>Ensure AppArmor is installed</t>
        </r>
      </text>
    </comment>
    <comment ref="I32" authorId="0" shapeId="0" xr:uid="{00000000-0006-0000-0500-000088000000}">
      <text>
        <r>
          <rPr>
            <sz val="11"/>
            <rFont val="Calibri"/>
          </rPr>
          <t>Ensure AppArmor is enabled in the bootloader configuration</t>
        </r>
      </text>
    </comment>
    <comment ref="J32" authorId="0" shapeId="0" xr:uid="{00000000-0006-0000-0500-000089000000}">
      <text>
        <r>
          <rPr>
            <sz val="11"/>
            <rFont val="Calibri"/>
          </rPr>
          <t>Ensure all AppArmor Profiles are in enforce or complain mode</t>
        </r>
      </text>
    </comment>
    <comment ref="K32" authorId="0" shapeId="0" xr:uid="{00000000-0006-0000-0500-00008A000000}">
      <text>
        <r>
          <rPr>
            <sz val="11"/>
            <rFont val="Calibri"/>
          </rPr>
          <t>Ensure all AppArmor Profiles are enforcing</t>
        </r>
      </text>
    </comment>
    <comment ref="H34" authorId="0" shapeId="0" xr:uid="{00000000-0006-0000-0500-00008B000000}">
      <text>
        <r>
          <rPr>
            <sz val="11"/>
            <rFont val="Calibri"/>
          </rPr>
          <t>Ensure sticky bit is set on all world-writable directories</t>
        </r>
      </text>
    </comment>
    <comment ref="I34" authorId="0" shapeId="0" xr:uid="{00000000-0006-0000-0500-00008C000000}">
      <text>
        <r>
          <rPr>
            <sz val="11"/>
            <rFont val="Calibri"/>
          </rPr>
          <t>Ensure permissions on bootloader config are configured</t>
        </r>
      </text>
    </comment>
    <comment ref="J34" authorId="0" shapeId="0" xr:uid="{00000000-0006-0000-0500-00008D000000}">
      <text>
        <r>
          <rPr>
            <sz val="11"/>
            <rFont val="Calibri"/>
          </rPr>
          <t>Ensure permissions on /etc/motd are configured</t>
        </r>
      </text>
    </comment>
    <comment ref="K34" authorId="0" shapeId="0" xr:uid="{00000000-0006-0000-0500-00008E000000}">
      <text>
        <r>
          <rPr>
            <sz val="11"/>
            <rFont val="Calibri"/>
          </rPr>
          <t>Ensure permissions on /etc/issue are configured</t>
        </r>
      </text>
    </comment>
    <comment ref="L34" authorId="0" shapeId="0" xr:uid="{00000000-0006-0000-0500-00008F000000}">
      <text>
        <r>
          <rPr>
            <sz val="11"/>
            <rFont val="Calibri"/>
          </rPr>
          <t>Ensure permissions on /etc/issue.net are configured</t>
        </r>
      </text>
    </comment>
    <comment ref="M34" authorId="0" shapeId="0" xr:uid="{00000000-0006-0000-0500-000090000000}">
      <text>
        <r>
          <rPr>
            <sz val="11"/>
            <rFont val="Calibri"/>
          </rPr>
          <t>Ensure rsyslog default file permissions configured</t>
        </r>
      </text>
    </comment>
    <comment ref="N34" authorId="0" shapeId="0" xr:uid="{00000000-0006-0000-0500-000091000000}">
      <text>
        <r>
          <rPr>
            <sz val="11"/>
            <rFont val="Calibri"/>
          </rPr>
          <t>Ensure permissions on all logfiles are configured</t>
        </r>
      </text>
    </comment>
    <comment ref="O34" authorId="0" shapeId="0" xr:uid="{00000000-0006-0000-0500-000092000000}">
      <text>
        <r>
          <rPr>
            <sz val="11"/>
            <rFont val="Calibri"/>
          </rPr>
          <t>Ensure permissions on /etc/crontab are configured</t>
        </r>
      </text>
    </comment>
    <comment ref="P34" authorId="0" shapeId="0" xr:uid="{00000000-0006-0000-0500-000093000000}">
      <text>
        <r>
          <rPr>
            <sz val="11"/>
            <rFont val="Calibri"/>
          </rPr>
          <t>Ensure permissions on /etc/cron.hourly are configured</t>
        </r>
      </text>
    </comment>
    <comment ref="Q34" authorId="0" shapeId="0" xr:uid="{00000000-0006-0000-0500-000094000000}">
      <text>
        <r>
          <rPr>
            <sz val="11"/>
            <rFont val="Calibri"/>
          </rPr>
          <t>Ensure permissions on /etc/cron.daily are configured</t>
        </r>
      </text>
    </comment>
    <comment ref="R34" authorId="0" shapeId="0" xr:uid="{00000000-0006-0000-0500-000095000000}">
      <text>
        <r>
          <rPr>
            <sz val="11"/>
            <rFont val="Calibri"/>
          </rPr>
          <t>Ensure permissions on /etc/cron.weekly are configured</t>
        </r>
      </text>
    </comment>
    <comment ref="S34" authorId="0" shapeId="0" xr:uid="{00000000-0006-0000-0500-000096000000}">
      <text>
        <r>
          <rPr>
            <sz val="11"/>
            <rFont val="Calibri"/>
          </rPr>
          <t>Ensure permissions on /etc/cron.monthly are configured</t>
        </r>
      </text>
    </comment>
    <comment ref="T34" authorId="0" shapeId="0" xr:uid="{00000000-0006-0000-0500-000097000000}">
      <text>
        <r>
          <rPr>
            <sz val="11"/>
            <rFont val="Calibri"/>
          </rPr>
          <t>Ensure permissions on /etc/cron.d are configured</t>
        </r>
      </text>
    </comment>
    <comment ref="U34" authorId="0" shapeId="0" xr:uid="{00000000-0006-0000-0500-000098000000}">
      <text>
        <r>
          <rPr>
            <sz val="11"/>
            <rFont val="Calibri"/>
          </rPr>
          <t>Ensure permissions on /etc/ssh/sshd_config are configured</t>
        </r>
      </text>
    </comment>
    <comment ref="V34" authorId="0" shapeId="0" xr:uid="{00000000-0006-0000-0500-000099000000}">
      <text>
        <r>
          <rPr>
            <sz val="11"/>
            <rFont val="Calibri"/>
          </rPr>
          <t>Ensure permissions on SSH private host key files are configured</t>
        </r>
      </text>
    </comment>
    <comment ref="W34" authorId="0" shapeId="0" xr:uid="{00000000-0006-0000-0500-00009A000000}">
      <text>
        <r>
          <rPr>
            <sz val="11"/>
            <rFont val="Calibri"/>
          </rPr>
          <t>Ensure permissions on SSH public host key files are configured</t>
        </r>
      </text>
    </comment>
    <comment ref="X34" authorId="0" shapeId="0" xr:uid="{00000000-0006-0000-0500-00009B000000}">
      <text>
        <r>
          <rPr>
            <sz val="11"/>
            <rFont val="Calibri"/>
          </rPr>
          <t>Ensure default user umask is configured</t>
        </r>
      </text>
    </comment>
    <comment ref="Y34" authorId="0" shapeId="0" xr:uid="{00000000-0006-0000-0500-00009C000000}">
      <text>
        <r>
          <rPr>
            <sz val="11"/>
            <rFont val="Calibri"/>
          </rPr>
          <t>Ensure permissions on /etc/passwd are configured</t>
        </r>
      </text>
    </comment>
    <comment ref="Z34" authorId="0" shapeId="0" xr:uid="{00000000-0006-0000-0500-00009D000000}">
      <text>
        <r>
          <rPr>
            <sz val="11"/>
            <rFont val="Calibri"/>
          </rPr>
          <t>Ensure permissions on /etc/shadow are configured</t>
        </r>
      </text>
    </comment>
    <comment ref="AA34" authorId="0" shapeId="0" xr:uid="{00000000-0006-0000-0500-00009E000000}">
      <text>
        <r>
          <rPr>
            <sz val="11"/>
            <rFont val="Calibri"/>
          </rPr>
          <t>Ensure permissions on /etc/group are configured</t>
        </r>
      </text>
    </comment>
    <comment ref="AB34" authorId="0" shapeId="0" xr:uid="{00000000-0006-0000-0500-00009F000000}">
      <text>
        <r>
          <rPr>
            <sz val="11"/>
            <rFont val="Calibri"/>
          </rPr>
          <t>Ensure permissions on /etc/passwd- are configured</t>
        </r>
      </text>
    </comment>
    <comment ref="AC34" authorId="0" shapeId="0" xr:uid="{00000000-0006-0000-0500-0000A0000000}">
      <text>
        <r>
          <rPr>
            <sz val="11"/>
            <rFont val="Calibri"/>
          </rPr>
          <t>Ensure permissions on /etc/shadow- are configured</t>
        </r>
      </text>
    </comment>
    <comment ref="AD34" authorId="0" shapeId="0" xr:uid="{00000000-0006-0000-0500-0000A1000000}">
      <text>
        <r>
          <rPr>
            <sz val="11"/>
            <rFont val="Calibri"/>
          </rPr>
          <t>Ensure permissions on /etc/group- are configured</t>
        </r>
      </text>
    </comment>
    <comment ref="AE34" authorId="0" shapeId="0" xr:uid="{00000000-0006-0000-0500-0000A2000000}">
      <text>
        <r>
          <rPr>
            <sz val="11"/>
            <rFont val="Calibri"/>
          </rPr>
          <t>Ensure no world writable files exist</t>
        </r>
      </text>
    </comment>
    <comment ref="AF34" authorId="0" shapeId="0" xr:uid="{00000000-0006-0000-0500-0000A3000000}">
      <text>
        <r>
          <rPr>
            <sz val="11"/>
            <rFont val="Calibri"/>
          </rPr>
          <t>Ensure no unowned files or directories exist</t>
        </r>
      </text>
    </comment>
    <comment ref="AG34" authorId="0" shapeId="0" xr:uid="{00000000-0006-0000-0500-0000A4000000}">
      <text>
        <r>
          <rPr>
            <sz val="11"/>
            <rFont val="Calibri"/>
          </rPr>
          <t>Ensure no ungrouped files or directories exist</t>
        </r>
      </text>
    </comment>
    <comment ref="AH34" authorId="0" shapeId="0" xr:uid="{00000000-0006-0000-0500-0000A5000000}">
      <text>
        <r>
          <rPr>
            <sz val="11"/>
            <rFont val="Calibri"/>
          </rPr>
          <t>Audit SUID executables</t>
        </r>
      </text>
    </comment>
    <comment ref="AI34" authorId="0" shapeId="0" xr:uid="{00000000-0006-0000-0500-0000A6000000}">
      <text>
        <r>
          <rPr>
            <sz val="11"/>
            <rFont val="Calibri"/>
          </rPr>
          <t>Audit SGID executables</t>
        </r>
      </text>
    </comment>
    <comment ref="AJ34" authorId="0" shapeId="0" xr:uid="{00000000-0006-0000-0500-0000A7000000}">
      <text>
        <r>
          <rPr>
            <sz val="11"/>
            <rFont val="Calibri"/>
          </rPr>
          <t>Ensure no users have .netrc files</t>
        </r>
      </text>
    </comment>
    <comment ref="AK34" authorId="0" shapeId="0" xr:uid="{00000000-0006-0000-0500-0000A8000000}">
      <text>
        <r>
          <rPr>
            <sz val="11"/>
            <rFont val="Calibri"/>
          </rPr>
          <t>Ensure users</t>
        </r>
        <r>
          <rPr>
            <sz val="11"/>
            <color rgb="FF000000"/>
            <rFont val="Calibri"/>
          </rPr>
          <t>'</t>
        </r>
        <r>
          <rPr>
            <sz val="11"/>
            <color rgb="FF000000"/>
            <rFont val="Calibri"/>
          </rPr>
          <t xml:space="preserve"> .netrc Files are not group or world accessible</t>
        </r>
      </text>
    </comment>
    <comment ref="AL34" authorId="0" shapeId="0" xr:uid="{00000000-0006-0000-0500-0000A9000000}">
      <text>
        <r>
          <rPr>
            <sz val="11"/>
            <rFont val="Calibri"/>
          </rPr>
          <t>Ensure no users have .rhosts files</t>
        </r>
      </text>
    </comment>
    <comment ref="AM34" authorId="0" shapeId="0" xr:uid="{00000000-0006-0000-0500-0000AA000000}">
      <text>
        <r>
          <rPr>
            <sz val="11"/>
            <rFont val="Calibri"/>
          </rPr>
          <t>Ensure all groups in /etc/passwd exist in /etc/group</t>
        </r>
      </text>
    </comment>
    <comment ref="AN34" authorId="0" shapeId="0" xr:uid="{00000000-0006-0000-0500-0000AB000000}">
      <text>
        <r>
          <rPr>
            <sz val="11"/>
            <rFont val="Calibri"/>
          </rPr>
          <t>Ensure no duplicate UIDs exist</t>
        </r>
      </text>
    </comment>
    <comment ref="H41" authorId="0" shapeId="0" xr:uid="{00000000-0006-0000-0500-0000AC000000}">
      <text>
        <r>
          <rPr>
            <sz val="11"/>
            <rFont val="Calibri"/>
          </rPr>
          <t>Ensure updates, patches, and additional security software are installed</t>
        </r>
      </text>
    </comment>
    <comment ref="H43" authorId="0" shapeId="0" xr:uid="{00000000-0006-0000-0500-0000AD000000}">
      <text>
        <r>
          <rPr>
            <sz val="11"/>
            <rFont val="Calibri"/>
          </rPr>
          <t>Ensure cron is restricted to authorized users</t>
        </r>
      </text>
    </comment>
    <comment ref="I43" authorId="0" shapeId="0" xr:uid="{00000000-0006-0000-0500-0000AE000000}">
      <text>
        <r>
          <rPr>
            <sz val="11"/>
            <rFont val="Calibri"/>
          </rPr>
          <t>Ensure at is restricted to authorized users</t>
        </r>
      </text>
    </comment>
    <comment ref="J43" authorId="0" shapeId="0" xr:uid="{00000000-0006-0000-0500-0000AF000000}">
      <text>
        <r>
          <rPr>
            <sz val="11"/>
            <rFont val="Calibri"/>
          </rPr>
          <t>Ensure SSH access is limited</t>
        </r>
      </text>
    </comment>
    <comment ref="K43" authorId="0" shapeId="0" xr:uid="{00000000-0006-0000-0500-0000B0000000}">
      <text>
        <r>
          <rPr>
            <sz val="11"/>
            <rFont val="Calibri"/>
          </rPr>
          <t>Ensure inactive password lock is 30 days or less</t>
        </r>
      </text>
    </comment>
    <comment ref="L43" authorId="0" shapeId="0" xr:uid="{00000000-0006-0000-0500-0000B1000000}">
      <text>
        <r>
          <rPr>
            <sz val="11"/>
            <rFont val="Calibri"/>
          </rPr>
          <t>Ensure root is the only UID 0 account</t>
        </r>
      </text>
    </comment>
    <comment ref="M43" authorId="0" shapeId="0" xr:uid="{00000000-0006-0000-0500-0000B2000000}">
      <text>
        <r>
          <rPr>
            <sz val="11"/>
            <rFont val="Calibri"/>
          </rPr>
          <t>Ensure all users</t>
        </r>
        <r>
          <rPr>
            <sz val="11"/>
            <color rgb="FF000000"/>
            <rFont val="Calibri"/>
          </rPr>
          <t>'</t>
        </r>
        <r>
          <rPr>
            <sz val="11"/>
            <color rgb="FF000000"/>
            <rFont val="Calibri"/>
          </rPr>
          <t xml:space="preserve"> home directories exist</t>
        </r>
      </text>
    </comment>
    <comment ref="N43" authorId="0" shapeId="0" xr:uid="{00000000-0006-0000-0500-0000B3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O43" authorId="0" shapeId="0" xr:uid="{00000000-0006-0000-0500-0000B4000000}">
      <text>
        <r>
          <rPr>
            <sz val="11"/>
            <rFont val="Calibri"/>
          </rPr>
          <t>Ensure users own their home directories</t>
        </r>
      </text>
    </comment>
    <comment ref="P43" authorId="0" shapeId="0" xr:uid="{00000000-0006-0000-0500-0000B5000000}">
      <text>
        <r>
          <rPr>
            <sz val="11"/>
            <rFont val="Calibri"/>
          </rPr>
          <t>Ensure users</t>
        </r>
        <r>
          <rPr>
            <sz val="11"/>
            <color rgb="FF000000"/>
            <rFont val="Calibri"/>
          </rPr>
          <t>'</t>
        </r>
        <r>
          <rPr>
            <sz val="11"/>
            <color rgb="FF000000"/>
            <rFont val="Calibri"/>
          </rPr>
          <t xml:space="preserve"> dot files are not group or world writable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 access is limited</t>
        </r>
      </text>
    </comment>
    <comment ref="K3" authorId="0" shapeId="0" xr:uid="{00000000-0006-0000-0600-000007000000}">
      <text>
        <r>
          <rPr>
            <sz val="11"/>
            <rFont val="Calibri"/>
          </rPr>
          <t>Ensure inactive password lock is 30 days or less</t>
        </r>
      </text>
    </comment>
    <comment ref="L3" authorId="0" shapeId="0" xr:uid="{00000000-0006-0000-0600-000002000000}">
      <text>
        <r>
          <rPr>
            <sz val="11"/>
            <rFont val="Calibri"/>
          </rPr>
          <t>Ensure root is the only UID 0 account</t>
        </r>
      </text>
    </comment>
    <comment ref="M3" authorId="0" shapeId="0" xr:uid="{00000000-0006-0000-0600-000003000000}">
      <text>
        <r>
          <rPr>
            <sz val="11"/>
            <rFont val="Calibri"/>
          </rPr>
          <t>Ensure all users</t>
        </r>
        <r>
          <rPr>
            <sz val="11"/>
            <color rgb="FF000000"/>
            <rFont val="Calibri"/>
          </rPr>
          <t>'</t>
        </r>
        <r>
          <rPr>
            <sz val="11"/>
            <color rgb="FF000000"/>
            <rFont val="Calibri"/>
          </rPr>
          <t xml:space="preserve"> home directories exist</t>
        </r>
      </text>
    </comment>
    <comment ref="N3" authorId="0" shapeId="0" xr:uid="{00000000-0006-0000-0600-000004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O3" authorId="0" shapeId="0" xr:uid="{00000000-0006-0000-0600-000005000000}">
      <text>
        <r>
          <rPr>
            <sz val="11"/>
            <rFont val="Calibri"/>
          </rPr>
          <t>Ensure users own their home directories</t>
        </r>
      </text>
    </comment>
    <comment ref="P3" authorId="0" shapeId="0" xr:uid="{00000000-0006-0000-0600-000006000000}">
      <text>
        <r>
          <rPr>
            <sz val="11"/>
            <rFont val="Calibri"/>
          </rPr>
          <t>Ensure users</t>
        </r>
        <r>
          <rPr>
            <sz val="11"/>
            <color rgb="FF000000"/>
            <rFont val="Calibri"/>
          </rPr>
          <t>'</t>
        </r>
        <r>
          <rPr>
            <sz val="11"/>
            <color rgb="FF000000"/>
            <rFont val="Calibri"/>
          </rPr>
          <t xml:space="preserve"> dot files are not group or world writable</t>
        </r>
      </text>
    </comment>
    <comment ref="J4" authorId="0" shapeId="0" xr:uid="{00000000-0006-0000-0600-000008000000}">
      <text>
        <r>
          <rPr>
            <sz val="11"/>
            <rFont val="Calibri"/>
          </rPr>
          <t>Ensure AppArmor is installed</t>
        </r>
      </text>
    </comment>
    <comment ref="K4" authorId="0" shapeId="0" xr:uid="{00000000-0006-0000-0600-000009000000}">
      <text>
        <r>
          <rPr>
            <sz val="11"/>
            <rFont val="Calibri"/>
          </rPr>
          <t>Ensure AppArmor is enabled in the bootloader configuration</t>
        </r>
      </text>
    </comment>
    <comment ref="L4" authorId="0" shapeId="0" xr:uid="{00000000-0006-0000-0600-00000A000000}">
      <text>
        <r>
          <rPr>
            <sz val="11"/>
            <rFont val="Calibri"/>
          </rPr>
          <t>Ensure all AppArmor Profiles are in enforce or complain mode</t>
        </r>
      </text>
    </comment>
    <comment ref="M4" authorId="0" shapeId="0" xr:uid="{00000000-0006-0000-0600-00000B000000}">
      <text>
        <r>
          <rPr>
            <sz val="11"/>
            <rFont val="Calibri"/>
          </rPr>
          <t>Ensure all AppArmor Profiles are enforcing</t>
        </r>
      </text>
    </comment>
    <comment ref="N4" authorId="0" shapeId="0" xr:uid="{00000000-0006-0000-0600-00000C000000}">
      <text>
        <r>
          <rPr>
            <sz val="11"/>
            <rFont val="Calibri"/>
          </rPr>
          <t>Ensure SSH access is limited</t>
        </r>
      </text>
    </comment>
    <comment ref="J7" authorId="0" shapeId="0" xr:uid="{00000000-0006-0000-0600-00000D000000}">
      <text>
        <r>
          <rPr>
            <sz val="11"/>
            <rFont val="Calibri"/>
          </rPr>
          <t>Ensure cron is restricted to authorized users</t>
        </r>
      </text>
    </comment>
    <comment ref="K7" authorId="0" shapeId="0" xr:uid="{00000000-0006-0000-0600-00000E000000}">
      <text>
        <r>
          <rPr>
            <sz val="11"/>
            <rFont val="Calibri"/>
          </rPr>
          <t>Ensure at is restricted to authorized users</t>
        </r>
      </text>
    </comment>
    <comment ref="J8" authorId="0" shapeId="0" xr:uid="{00000000-0006-0000-0600-00000F000000}">
      <text>
        <r>
          <rPr>
            <sz val="11"/>
            <rFont val="Calibri"/>
          </rPr>
          <t>Ensure sudo is installed</t>
        </r>
      </text>
    </comment>
    <comment ref="K8" authorId="0" shapeId="0" xr:uid="{00000000-0006-0000-0600-000011000000}">
      <text>
        <r>
          <rPr>
            <sz val="11"/>
            <rFont val="Calibri"/>
          </rPr>
          <t>Ensure sudo commands use pty</t>
        </r>
      </text>
    </comment>
    <comment ref="L8" authorId="0" shapeId="0" xr:uid="{00000000-0006-0000-0600-000012000000}">
      <text>
        <r>
          <rPr>
            <sz val="11"/>
            <rFont val="Calibri"/>
          </rPr>
          <t>Ensure SSH root login is disabled</t>
        </r>
      </text>
    </comment>
    <comment ref="M8" authorId="0" shapeId="0" xr:uid="{00000000-0006-0000-0600-000013000000}">
      <text>
        <r>
          <rPr>
            <sz val="11"/>
            <rFont val="Calibri"/>
          </rPr>
          <t>Ensure root login is restricted to system console</t>
        </r>
      </text>
    </comment>
    <comment ref="N8" authorId="0" shapeId="0" xr:uid="{00000000-0006-0000-0600-000014000000}">
      <text>
        <r>
          <rPr>
            <sz val="11"/>
            <rFont val="Calibri"/>
          </rPr>
          <t>Ensure access to the su command is restricted</t>
        </r>
      </text>
    </comment>
    <comment ref="O8" authorId="0" shapeId="0" xr:uid="{00000000-0006-0000-0600-000015000000}">
      <text>
        <r>
          <rPr>
            <sz val="11"/>
            <rFont val="Calibri"/>
          </rPr>
          <t>Ensure root PATH Integrity</t>
        </r>
      </text>
    </comment>
    <comment ref="P8" authorId="0" shapeId="0" xr:uid="{00000000-0006-0000-0600-000016000000}">
      <text>
        <r>
          <rPr>
            <sz val="11"/>
            <rFont val="Calibri"/>
          </rPr>
          <t>Ensure no users have .forward files</t>
        </r>
      </text>
    </comment>
    <comment ref="Q8" authorId="0" shapeId="0" xr:uid="{00000000-0006-0000-0600-000010000000}">
      <text>
        <r>
          <rPr>
            <sz val="11"/>
            <rFont val="Calibri"/>
          </rPr>
          <t>Ensure shadow group is empty</t>
        </r>
      </text>
    </comment>
    <comment ref="J9" authorId="0" shapeId="0" xr:uid="{00000000-0006-0000-0600-000017000000}">
      <text>
        <r>
          <rPr>
            <sz val="11"/>
            <rFont val="Calibri"/>
          </rPr>
          <t>Ensure sudo is installed</t>
        </r>
      </text>
    </comment>
    <comment ref="K9" authorId="0" shapeId="0" xr:uid="{00000000-0006-0000-0600-000018000000}">
      <text>
        <r>
          <rPr>
            <sz val="11"/>
            <rFont val="Calibri"/>
          </rPr>
          <t>Ensure use of privileged commands is collected</t>
        </r>
      </text>
    </comment>
    <comment ref="L9" authorId="0" shapeId="0" xr:uid="{00000000-0006-0000-0600-000019000000}">
      <text>
        <r>
          <rPr>
            <sz val="11"/>
            <rFont val="Calibri"/>
          </rPr>
          <t>Ensure access to the su command is restricted</t>
        </r>
      </text>
    </comment>
    <comment ref="J10" authorId="0" shapeId="0" xr:uid="{00000000-0006-0000-0600-00001A000000}">
      <text>
        <r>
          <rPr>
            <sz val="11"/>
            <rFont val="Calibri"/>
          </rPr>
          <t>Ensure SSH MaxAuthTries is set to 4 or less</t>
        </r>
      </text>
    </comment>
    <comment ref="K10" authorId="0" shapeId="0" xr:uid="{00000000-0006-0000-0600-00001B000000}">
      <text>
        <r>
          <rPr>
            <sz val="11"/>
            <rFont val="Calibri"/>
          </rPr>
          <t>Ensure lockout for failed password attempts is configured</t>
        </r>
      </text>
    </comment>
    <comment ref="L10" authorId="0" shapeId="0" xr:uid="{00000000-0006-0000-0600-00001C000000}">
      <text>
        <r>
          <rPr>
            <sz val="11"/>
            <rFont val="Calibri"/>
          </rPr>
          <t>Ensure system accounts are secured</t>
        </r>
      </text>
    </comment>
    <comment ref="J11" authorId="0" shapeId="0" xr:uid="{00000000-0006-0000-0600-00001D000000}">
      <text>
        <r>
          <rPr>
            <sz val="11"/>
            <rFont val="Calibri"/>
          </rPr>
          <t>Ensure message of the day is configured properly</t>
        </r>
      </text>
    </comment>
    <comment ref="K11" authorId="0" shapeId="0" xr:uid="{00000000-0006-0000-0600-00001E000000}">
      <text>
        <r>
          <rPr>
            <sz val="11"/>
            <rFont val="Calibri"/>
          </rPr>
          <t>Ensure local login warning banner is configured properly</t>
        </r>
      </text>
    </comment>
    <comment ref="L11" authorId="0" shapeId="0" xr:uid="{00000000-0006-0000-0600-00001F000000}">
      <text>
        <r>
          <rPr>
            <sz val="11"/>
            <rFont val="Calibri"/>
          </rPr>
          <t>Ensure remote login warning banner is configured properly</t>
        </r>
      </text>
    </comment>
    <comment ref="M11" authorId="0" shapeId="0" xr:uid="{00000000-0006-0000-0600-000020000000}">
      <text>
        <r>
          <rPr>
            <sz val="11"/>
            <rFont val="Calibri"/>
          </rPr>
          <t>Ensure permissions on /etc/motd are configured</t>
        </r>
      </text>
    </comment>
    <comment ref="N11" authorId="0" shapeId="0" xr:uid="{00000000-0006-0000-0600-000021000000}">
      <text>
        <r>
          <rPr>
            <sz val="11"/>
            <rFont val="Calibri"/>
          </rPr>
          <t>Ensure permissions on /etc/issue are configured</t>
        </r>
      </text>
    </comment>
    <comment ref="O11" authorId="0" shapeId="0" xr:uid="{00000000-0006-0000-0600-000022000000}">
      <text>
        <r>
          <rPr>
            <sz val="11"/>
            <rFont val="Calibri"/>
          </rPr>
          <t>Ensure permissions on /etc/issue.net are configured</t>
        </r>
      </text>
    </comment>
    <comment ref="P11" authorId="0" shapeId="0" xr:uid="{00000000-0006-0000-0600-000023000000}">
      <text>
        <r>
          <rPr>
            <sz val="11"/>
            <rFont val="Calibri"/>
          </rPr>
          <t>Ensure SSH warning banner is configured</t>
        </r>
      </text>
    </comment>
    <comment ref="J12" authorId="0" shapeId="0" xr:uid="{00000000-0006-0000-0600-000024000000}">
      <text>
        <r>
          <rPr>
            <sz val="11"/>
            <rFont val="Calibri"/>
          </rPr>
          <t>Ensure SSH Idle Timeout Interval is configured</t>
        </r>
      </text>
    </comment>
    <comment ref="J13" authorId="0" shapeId="0" xr:uid="{00000000-0006-0000-0600-000025000000}">
      <text>
        <r>
          <rPr>
            <sz val="11"/>
            <rFont val="Calibri"/>
          </rPr>
          <t>Ensure SSH Idle Timeout Interval is configured</t>
        </r>
      </text>
    </comment>
    <comment ref="J14" authorId="0" shapeId="0" xr:uid="{00000000-0006-0000-0600-000026000000}">
      <text>
        <r>
          <rPr>
            <sz val="11"/>
            <rFont val="Calibri"/>
          </rPr>
          <t>Ensure wireless interfaces are disabled</t>
        </r>
      </text>
    </comment>
    <comment ref="J23" authorId="0" shapeId="0" xr:uid="{00000000-0006-0000-0600-000027000000}">
      <text>
        <r>
          <rPr>
            <sz val="11"/>
            <rFont val="Calibri"/>
          </rPr>
          <t>Ensure sudo log file exists</t>
        </r>
      </text>
    </comment>
    <comment ref="K23" authorId="0" shapeId="0" xr:uid="{00000000-0006-0000-0600-00003F000000}">
      <text>
        <r>
          <rPr>
            <sz val="11"/>
            <rFont val="Calibri"/>
          </rPr>
          <t>Ensure suspicious packets are logged</t>
        </r>
      </text>
    </comment>
    <comment ref="L23" authorId="0" shapeId="0" xr:uid="{00000000-0006-0000-0600-000040000000}">
      <text>
        <r>
          <rPr>
            <sz val="11"/>
            <rFont val="Calibri"/>
          </rPr>
          <t>Ensure auditd is installed</t>
        </r>
      </text>
    </comment>
    <comment ref="M23" authorId="0" shapeId="0" xr:uid="{00000000-0006-0000-0600-000041000000}">
      <text>
        <r>
          <rPr>
            <sz val="11"/>
            <rFont val="Calibri"/>
          </rPr>
          <t>Ensure auditd service is enabled and running</t>
        </r>
      </text>
    </comment>
    <comment ref="N23" authorId="0" shapeId="0" xr:uid="{00000000-0006-0000-0600-000042000000}">
      <text>
        <r>
          <rPr>
            <sz val="11"/>
            <rFont val="Calibri"/>
          </rPr>
          <t>Ensure auditing for processes that start prior to auditd is enabled</t>
        </r>
      </text>
    </comment>
    <comment ref="O23" authorId="0" shapeId="0" xr:uid="{00000000-0006-0000-0600-000043000000}">
      <text>
        <r>
          <rPr>
            <sz val="11"/>
            <rFont val="Calibri"/>
          </rPr>
          <t>Ensure audit log storage size is configured</t>
        </r>
      </text>
    </comment>
    <comment ref="P23" authorId="0" shapeId="0" xr:uid="{00000000-0006-0000-0600-000044000000}">
      <text>
        <r>
          <rPr>
            <sz val="11"/>
            <rFont val="Calibri"/>
          </rPr>
          <t>Ensure audit logs are not automatically deleted</t>
        </r>
      </text>
    </comment>
    <comment ref="Q23" authorId="0" shapeId="0" xr:uid="{00000000-0006-0000-0600-000045000000}">
      <text>
        <r>
          <rPr>
            <sz val="11"/>
            <rFont val="Calibri"/>
          </rPr>
          <t>Ensure audit_backlog_limit is sufficient</t>
        </r>
      </text>
    </comment>
    <comment ref="R23" authorId="0" shapeId="0" xr:uid="{00000000-0006-0000-0600-000028000000}">
      <text>
        <r>
          <rPr>
            <sz val="11"/>
            <rFont val="Calibri"/>
          </rPr>
          <t>Ensure events that modify date and time information are collected</t>
        </r>
      </text>
    </comment>
    <comment ref="S23" authorId="0" shapeId="0" xr:uid="{00000000-0006-0000-0600-000029000000}">
      <text>
        <r>
          <rPr>
            <sz val="11"/>
            <rFont val="Calibri"/>
          </rPr>
          <t>Ensure events that modify user/group information are collected</t>
        </r>
      </text>
    </comment>
    <comment ref="T23" authorId="0" shapeId="0" xr:uid="{00000000-0006-0000-0600-00002A000000}">
      <text>
        <r>
          <rPr>
            <sz val="11"/>
            <rFont val="Calibri"/>
          </rPr>
          <t>Ensure events that modify the system</t>
        </r>
        <r>
          <rPr>
            <sz val="11"/>
            <color rgb="FF000000"/>
            <rFont val="Calibri"/>
          </rPr>
          <t>'</t>
        </r>
        <r>
          <rPr>
            <sz val="11"/>
            <color rgb="FF000000"/>
            <rFont val="Calibri"/>
          </rPr>
          <t>s network environment are collected</t>
        </r>
      </text>
    </comment>
    <comment ref="U23" authorId="0" shapeId="0" xr:uid="{00000000-0006-0000-0600-00002B000000}">
      <text>
        <r>
          <rPr>
            <sz val="11"/>
            <rFont val="Calibri"/>
          </rPr>
          <t>Ensure events that modify the system</t>
        </r>
        <r>
          <rPr>
            <sz val="11"/>
            <color rgb="FF000000"/>
            <rFont val="Calibri"/>
          </rPr>
          <t>'</t>
        </r>
        <r>
          <rPr>
            <sz val="11"/>
            <color rgb="FF000000"/>
            <rFont val="Calibri"/>
          </rPr>
          <t>s Mandatory Access Controls are collected</t>
        </r>
      </text>
    </comment>
    <comment ref="V23" authorId="0" shapeId="0" xr:uid="{00000000-0006-0000-0600-00002C000000}">
      <text>
        <r>
          <rPr>
            <sz val="11"/>
            <rFont val="Calibri"/>
          </rPr>
          <t>Ensure login and logout events are collected</t>
        </r>
      </text>
    </comment>
    <comment ref="W23" authorId="0" shapeId="0" xr:uid="{00000000-0006-0000-0600-00002D000000}">
      <text>
        <r>
          <rPr>
            <sz val="11"/>
            <rFont val="Calibri"/>
          </rPr>
          <t>Ensure session initiation information is collected</t>
        </r>
      </text>
    </comment>
    <comment ref="X23" authorId="0" shapeId="0" xr:uid="{00000000-0006-0000-0600-00002E000000}">
      <text>
        <r>
          <rPr>
            <sz val="11"/>
            <rFont val="Calibri"/>
          </rPr>
          <t>Ensure discretionary access control permission modification events are collected</t>
        </r>
      </text>
    </comment>
    <comment ref="Y23" authorId="0" shapeId="0" xr:uid="{00000000-0006-0000-0600-00002F000000}">
      <text>
        <r>
          <rPr>
            <sz val="11"/>
            <rFont val="Calibri"/>
          </rPr>
          <t>Ensure unsuccessful unauthorized file access attempts are collected</t>
        </r>
      </text>
    </comment>
    <comment ref="Z23" authorId="0" shapeId="0" xr:uid="{00000000-0006-0000-0600-000030000000}">
      <text>
        <r>
          <rPr>
            <sz val="11"/>
            <rFont val="Calibri"/>
          </rPr>
          <t>Ensure use of privileged commands is collected</t>
        </r>
      </text>
    </comment>
    <comment ref="AA23" authorId="0" shapeId="0" xr:uid="{00000000-0006-0000-0600-000031000000}">
      <text>
        <r>
          <rPr>
            <sz val="11"/>
            <rFont val="Calibri"/>
          </rPr>
          <t>Ensure successful file system mounts are collected</t>
        </r>
      </text>
    </comment>
    <comment ref="AB23" authorId="0" shapeId="0" xr:uid="{00000000-0006-0000-0600-000032000000}">
      <text>
        <r>
          <rPr>
            <sz val="11"/>
            <rFont val="Calibri"/>
          </rPr>
          <t>Ensure file deletion events by users are collected</t>
        </r>
      </text>
    </comment>
    <comment ref="AC23" authorId="0" shapeId="0" xr:uid="{00000000-0006-0000-0600-000033000000}">
      <text>
        <r>
          <rPr>
            <sz val="11"/>
            <rFont val="Calibri"/>
          </rPr>
          <t>Ensure changes to system administration scope (sudoers) is collected</t>
        </r>
      </text>
    </comment>
    <comment ref="AD23" authorId="0" shapeId="0" xr:uid="{00000000-0006-0000-0600-000034000000}">
      <text>
        <r>
          <rPr>
            <sz val="11"/>
            <rFont val="Calibri"/>
          </rPr>
          <t>Ensure system administrator actions (sudolog) are collected</t>
        </r>
      </text>
    </comment>
    <comment ref="AE23" authorId="0" shapeId="0" xr:uid="{00000000-0006-0000-0600-000035000000}">
      <text>
        <r>
          <rPr>
            <sz val="11"/>
            <rFont val="Calibri"/>
          </rPr>
          <t>Ensure kernel module loading and unloading is collected</t>
        </r>
      </text>
    </comment>
    <comment ref="AF23" authorId="0" shapeId="0" xr:uid="{00000000-0006-0000-0600-000036000000}">
      <text>
        <r>
          <rPr>
            <sz val="11"/>
            <rFont val="Calibri"/>
          </rPr>
          <t>Ensure rsyslog is installed</t>
        </r>
      </text>
    </comment>
    <comment ref="AG23" authorId="0" shapeId="0" xr:uid="{00000000-0006-0000-0600-000037000000}">
      <text>
        <r>
          <rPr>
            <sz val="11"/>
            <rFont val="Calibri"/>
          </rPr>
          <t>Ensure rsyslog Service is enabled and running</t>
        </r>
      </text>
    </comment>
    <comment ref="AH23" authorId="0" shapeId="0" xr:uid="{00000000-0006-0000-0600-000038000000}">
      <text>
        <r>
          <rPr>
            <sz val="11"/>
            <rFont val="Calibri"/>
          </rPr>
          <t>Ensure logging is configured</t>
        </r>
      </text>
    </comment>
    <comment ref="AI23" authorId="0" shapeId="0" xr:uid="{00000000-0006-0000-0600-000039000000}">
      <text>
        <r>
          <rPr>
            <sz val="11"/>
            <rFont val="Calibri"/>
          </rPr>
          <t>Ensure rsyslog is configured to send logs to a remote log host</t>
        </r>
      </text>
    </comment>
    <comment ref="AJ23" authorId="0" shapeId="0" xr:uid="{00000000-0006-0000-0600-00003A000000}">
      <text>
        <r>
          <rPr>
            <sz val="11"/>
            <rFont val="Calibri"/>
          </rPr>
          <t>Ensure journald is configured to send logs to rsyslog</t>
        </r>
      </text>
    </comment>
    <comment ref="AK23" authorId="0" shapeId="0" xr:uid="{00000000-0006-0000-0600-00003B000000}">
      <text>
        <r>
          <rPr>
            <sz val="11"/>
            <rFont val="Calibri"/>
          </rPr>
          <t>Ensure journald is configured to compress large log files</t>
        </r>
      </text>
    </comment>
    <comment ref="AL23" authorId="0" shapeId="0" xr:uid="{00000000-0006-0000-0600-00003C000000}">
      <text>
        <r>
          <rPr>
            <sz val="11"/>
            <rFont val="Calibri"/>
          </rPr>
          <t>Ensure journald is configured to write logfiles to persistent disk</t>
        </r>
      </text>
    </comment>
    <comment ref="AM23" authorId="0" shapeId="0" xr:uid="{00000000-0006-0000-0600-00003D000000}">
      <text>
        <r>
          <rPr>
            <sz val="11"/>
            <rFont val="Calibri"/>
          </rPr>
          <t>Ensure logrotate is configured</t>
        </r>
      </text>
    </comment>
    <comment ref="AN23" authorId="0" shapeId="0" xr:uid="{00000000-0006-0000-0600-00003E000000}">
      <text>
        <r>
          <rPr>
            <sz val="11"/>
            <rFont val="Calibri"/>
          </rPr>
          <t>Ensure SSH LogLevel is appropriate</t>
        </r>
      </text>
    </comment>
    <comment ref="J24" authorId="0" shapeId="0" xr:uid="{00000000-0006-0000-0600-000046000000}">
      <text>
        <r>
          <rPr>
            <sz val="11"/>
            <rFont val="Calibri"/>
          </rPr>
          <t>Ensure sudo log file exists</t>
        </r>
      </text>
    </comment>
    <comment ref="K24" authorId="0" shapeId="0" xr:uid="{00000000-0006-0000-0600-000047000000}">
      <text>
        <r>
          <rPr>
            <sz val="11"/>
            <rFont val="Calibri"/>
          </rPr>
          <t>Ensure events that modify date and time information are collected</t>
        </r>
      </text>
    </comment>
    <comment ref="L24" authorId="0" shapeId="0" xr:uid="{00000000-0006-0000-0600-000048000000}">
      <text>
        <r>
          <rPr>
            <sz val="11"/>
            <rFont val="Calibri"/>
          </rPr>
          <t>Ensure events that modify user/group information are collected</t>
        </r>
      </text>
    </comment>
    <comment ref="M24" authorId="0" shapeId="0" xr:uid="{00000000-0006-0000-0600-000049000000}">
      <text>
        <r>
          <rPr>
            <sz val="11"/>
            <rFont val="Calibri"/>
          </rPr>
          <t>Ensure events that modify the system</t>
        </r>
        <r>
          <rPr>
            <sz val="11"/>
            <color rgb="FF000000"/>
            <rFont val="Calibri"/>
          </rPr>
          <t>'</t>
        </r>
        <r>
          <rPr>
            <sz val="11"/>
            <color rgb="FF000000"/>
            <rFont val="Calibri"/>
          </rPr>
          <t>s network environment are collected</t>
        </r>
      </text>
    </comment>
    <comment ref="N24" authorId="0" shapeId="0" xr:uid="{00000000-0006-0000-0600-00004A000000}">
      <text>
        <r>
          <rPr>
            <sz val="11"/>
            <rFont val="Calibri"/>
          </rPr>
          <t>Ensure events that modify the system</t>
        </r>
        <r>
          <rPr>
            <sz val="11"/>
            <color rgb="FF000000"/>
            <rFont val="Calibri"/>
          </rPr>
          <t>'</t>
        </r>
        <r>
          <rPr>
            <sz val="11"/>
            <color rgb="FF000000"/>
            <rFont val="Calibri"/>
          </rPr>
          <t>s Mandatory Access Controls are collected</t>
        </r>
      </text>
    </comment>
    <comment ref="O24" authorId="0" shapeId="0" xr:uid="{00000000-0006-0000-0600-00004B000000}">
      <text>
        <r>
          <rPr>
            <sz val="11"/>
            <rFont val="Calibri"/>
          </rPr>
          <t>Ensure login and logout events are collected</t>
        </r>
      </text>
    </comment>
    <comment ref="P24" authorId="0" shapeId="0" xr:uid="{00000000-0006-0000-0600-00004C000000}">
      <text>
        <r>
          <rPr>
            <sz val="11"/>
            <rFont val="Calibri"/>
          </rPr>
          <t>Ensure session initiation information is collected</t>
        </r>
      </text>
    </comment>
    <comment ref="Q24" authorId="0" shapeId="0" xr:uid="{00000000-0006-0000-0600-00004D000000}">
      <text>
        <r>
          <rPr>
            <sz val="11"/>
            <rFont val="Calibri"/>
          </rPr>
          <t>Ensure discretionary access control permission modification events are collected</t>
        </r>
      </text>
    </comment>
    <comment ref="R24" authorId="0" shapeId="0" xr:uid="{00000000-0006-0000-0600-00004E000000}">
      <text>
        <r>
          <rPr>
            <sz val="11"/>
            <rFont val="Calibri"/>
          </rPr>
          <t>Ensure unsuccessful unauthorized file access attempts are collected</t>
        </r>
      </text>
    </comment>
    <comment ref="S24" authorId="0" shapeId="0" xr:uid="{00000000-0006-0000-0600-00004F000000}">
      <text>
        <r>
          <rPr>
            <sz val="11"/>
            <rFont val="Calibri"/>
          </rPr>
          <t>Ensure use of privileged commands is collected</t>
        </r>
      </text>
    </comment>
    <comment ref="T24" authorId="0" shapeId="0" xr:uid="{00000000-0006-0000-0600-000050000000}">
      <text>
        <r>
          <rPr>
            <sz val="11"/>
            <rFont val="Calibri"/>
          </rPr>
          <t>Ensure successful file system mounts are collected</t>
        </r>
      </text>
    </comment>
    <comment ref="U24" authorId="0" shapeId="0" xr:uid="{00000000-0006-0000-0600-000051000000}">
      <text>
        <r>
          <rPr>
            <sz val="11"/>
            <rFont val="Calibri"/>
          </rPr>
          <t>Ensure file deletion events by users are collected</t>
        </r>
      </text>
    </comment>
    <comment ref="V24" authorId="0" shapeId="0" xr:uid="{00000000-0006-0000-0600-000052000000}">
      <text>
        <r>
          <rPr>
            <sz val="11"/>
            <rFont val="Calibri"/>
          </rPr>
          <t>Ensure changes to system administration scope (sudoers) is collected</t>
        </r>
      </text>
    </comment>
    <comment ref="W24" authorId="0" shapeId="0" xr:uid="{00000000-0006-0000-0600-000053000000}">
      <text>
        <r>
          <rPr>
            <sz val="11"/>
            <rFont val="Calibri"/>
          </rPr>
          <t>Ensure system administrator actions (sudolog) are collected</t>
        </r>
      </text>
    </comment>
    <comment ref="X24" authorId="0" shapeId="0" xr:uid="{00000000-0006-0000-0600-000054000000}">
      <text>
        <r>
          <rPr>
            <sz val="11"/>
            <rFont val="Calibri"/>
          </rPr>
          <t>Ensure kernel module loading and unloading is collected</t>
        </r>
      </text>
    </comment>
    <comment ref="Y24" authorId="0" shapeId="0" xr:uid="{00000000-0006-0000-0600-000055000000}">
      <text>
        <r>
          <rPr>
            <sz val="11"/>
            <rFont val="Calibri"/>
          </rPr>
          <t>Ensure logging is configured</t>
        </r>
      </text>
    </comment>
    <comment ref="Z24" authorId="0" shapeId="0" xr:uid="{00000000-0006-0000-0600-000056000000}">
      <text>
        <r>
          <rPr>
            <sz val="11"/>
            <rFont val="Calibri"/>
          </rPr>
          <t>Ensure SSH LogLevel is appropriate</t>
        </r>
      </text>
    </comment>
    <comment ref="J25" authorId="0" shapeId="0" xr:uid="{00000000-0006-0000-0600-000057000000}">
      <text>
        <r>
          <rPr>
            <sz val="11"/>
            <rFont val="Calibri"/>
          </rPr>
          <t>Ensure auditing for processes that start prior to auditd is enabled</t>
        </r>
      </text>
    </comment>
    <comment ref="J26" authorId="0" shapeId="0" xr:uid="{00000000-0006-0000-0600-000058000000}">
      <text>
        <r>
          <rPr>
            <sz val="11"/>
            <rFont val="Calibri"/>
          </rPr>
          <t>Ensure system is disabled when audit logs are full</t>
        </r>
      </text>
    </comment>
    <comment ref="J29" authorId="0" shapeId="0" xr:uid="{00000000-0006-0000-0600-000059000000}">
      <text>
        <r>
          <rPr>
            <sz val="11"/>
            <rFont val="Calibri"/>
          </rPr>
          <t>Ensure time synchronization is in use</t>
        </r>
      </text>
    </comment>
    <comment ref="K29" authorId="0" shapeId="0" xr:uid="{00000000-0006-0000-0600-00005A000000}">
      <text>
        <r>
          <rPr>
            <sz val="11"/>
            <rFont val="Calibri"/>
          </rPr>
          <t>Ensure systemd-timesyncd is configured</t>
        </r>
      </text>
    </comment>
    <comment ref="L29" authorId="0" shapeId="0" xr:uid="{00000000-0006-0000-0600-00005B000000}">
      <text>
        <r>
          <rPr>
            <sz val="11"/>
            <rFont val="Calibri"/>
          </rPr>
          <t>Ensure chrony is configured</t>
        </r>
      </text>
    </comment>
    <comment ref="M29" authorId="0" shapeId="0" xr:uid="{00000000-0006-0000-0600-00005C000000}">
      <text>
        <r>
          <rPr>
            <sz val="11"/>
            <rFont val="Calibri"/>
          </rPr>
          <t>Ensure ntp is configured</t>
        </r>
      </text>
    </comment>
    <comment ref="J30" authorId="0" shapeId="0" xr:uid="{00000000-0006-0000-0600-00005D000000}">
      <text>
        <r>
          <rPr>
            <sz val="11"/>
            <rFont val="Calibri"/>
          </rPr>
          <t>Ensure separate partition exists for /var/log</t>
        </r>
      </text>
    </comment>
    <comment ref="K30" authorId="0" shapeId="0" xr:uid="{00000000-0006-0000-0600-00005E000000}">
      <text>
        <r>
          <rPr>
            <sz val="11"/>
            <rFont val="Calibri"/>
          </rPr>
          <t>Ensure separate partition exists for /var/log/audit</t>
        </r>
      </text>
    </comment>
    <comment ref="L30" authorId="0" shapeId="0" xr:uid="{00000000-0006-0000-0600-00005F000000}">
      <text>
        <r>
          <rPr>
            <sz val="11"/>
            <rFont val="Calibri"/>
          </rPr>
          <t>Ensure the audit configuration is immutable</t>
        </r>
      </text>
    </comment>
    <comment ref="M30" authorId="0" shapeId="0" xr:uid="{00000000-0006-0000-0600-000060000000}">
      <text>
        <r>
          <rPr>
            <sz val="11"/>
            <rFont val="Calibri"/>
          </rPr>
          <t>Ensure rsyslog default file permissions configured</t>
        </r>
      </text>
    </comment>
    <comment ref="N30" authorId="0" shapeId="0" xr:uid="{00000000-0006-0000-0600-000061000000}">
      <text>
        <r>
          <rPr>
            <sz val="11"/>
            <rFont val="Calibri"/>
          </rPr>
          <t>Ensure permissions on all logfiles are configured</t>
        </r>
      </text>
    </comment>
    <comment ref="J32" authorId="0" shapeId="0" xr:uid="{00000000-0006-0000-0600-000062000000}">
      <text>
        <r>
          <rPr>
            <sz val="11"/>
            <rFont val="Calibri"/>
          </rPr>
          <t>Ensure GPG keys are configured</t>
        </r>
      </text>
    </comment>
    <comment ref="K32" authorId="0" shapeId="0" xr:uid="{00000000-0006-0000-0600-000063000000}">
      <text>
        <r>
          <rPr>
            <sz val="11"/>
            <rFont val="Calibri"/>
          </rPr>
          <t>Ensure package manager repositories are configured</t>
        </r>
      </text>
    </comment>
    <comment ref="L32" authorId="0" shapeId="0" xr:uid="{00000000-0006-0000-0600-000064000000}">
      <text>
        <r>
          <rPr>
            <sz val="11"/>
            <rFont val="Calibri"/>
          </rPr>
          <t>Ensure gpgcheck is globally activated</t>
        </r>
      </text>
    </comment>
    <comment ref="M32" authorId="0" shapeId="0" xr:uid="{00000000-0006-0000-0600-000065000000}">
      <text>
        <r>
          <rPr>
            <sz val="11"/>
            <rFont val="Calibri"/>
          </rPr>
          <t>Ensure bootloader password is set</t>
        </r>
      </text>
    </comment>
    <comment ref="N32" authorId="0" shapeId="0" xr:uid="{00000000-0006-0000-0600-000066000000}">
      <text>
        <r>
          <rPr>
            <sz val="11"/>
            <rFont val="Calibri"/>
          </rPr>
          <t>Ensure permissions on bootloader config are configured</t>
        </r>
      </text>
    </comment>
    <comment ref="O32" authorId="0" shapeId="0" xr:uid="{00000000-0006-0000-0600-000067000000}">
      <text>
        <r>
          <rPr>
            <sz val="11"/>
            <rFont val="Calibri"/>
          </rPr>
          <t>Ensure authentication required for single user mode</t>
        </r>
      </text>
    </comment>
    <comment ref="P32" authorId="0" shapeId="0" xr:uid="{00000000-0006-0000-0600-000068000000}">
      <text>
        <r>
          <rPr>
            <sz val="11"/>
            <rFont val="Calibri"/>
          </rPr>
          <t>Disable IPv6</t>
        </r>
      </text>
    </comment>
    <comment ref="Q32" authorId="0" shapeId="0" xr:uid="{00000000-0006-0000-0600-000069000000}">
      <text>
        <r>
          <rPr>
            <sz val="11"/>
            <rFont val="Calibri"/>
          </rPr>
          <t>Ensure cron daemon is enabled and running</t>
        </r>
      </text>
    </comment>
    <comment ref="J33" authorId="0" shapeId="0" xr:uid="{00000000-0006-0000-0600-00006A000000}">
      <text>
        <r>
          <rPr>
            <sz val="11"/>
            <rFont val="Calibri"/>
          </rPr>
          <t>Ensure sticky bit is set on all world-writable directories</t>
        </r>
      </text>
    </comment>
    <comment ref="K33" authorId="0" shapeId="0" xr:uid="{00000000-0006-0000-0600-00006B000000}">
      <text>
        <r>
          <rPr>
            <sz val="11"/>
            <rFont val="Calibri"/>
          </rPr>
          <t>Ensure permissions on /etc/crontab are configured</t>
        </r>
      </text>
    </comment>
    <comment ref="L33" authorId="0" shapeId="0" xr:uid="{00000000-0006-0000-0600-00006C000000}">
      <text>
        <r>
          <rPr>
            <sz val="11"/>
            <rFont val="Calibri"/>
          </rPr>
          <t>Ensure permissions on /etc/cron.hourly are configured</t>
        </r>
      </text>
    </comment>
    <comment ref="M33" authorId="0" shapeId="0" xr:uid="{00000000-0006-0000-0600-00006D000000}">
      <text>
        <r>
          <rPr>
            <sz val="11"/>
            <rFont val="Calibri"/>
          </rPr>
          <t>Ensure permissions on /etc/cron.daily are configured</t>
        </r>
      </text>
    </comment>
    <comment ref="N33" authorId="0" shapeId="0" xr:uid="{00000000-0006-0000-0600-00006E000000}">
      <text>
        <r>
          <rPr>
            <sz val="11"/>
            <rFont val="Calibri"/>
          </rPr>
          <t>Ensure permissions on /etc/cron.weekly are configured</t>
        </r>
      </text>
    </comment>
    <comment ref="O33" authorId="0" shapeId="0" xr:uid="{00000000-0006-0000-0600-00006F000000}">
      <text>
        <r>
          <rPr>
            <sz val="11"/>
            <rFont val="Calibri"/>
          </rPr>
          <t>Ensure permissions on /etc/cron.monthly are configured</t>
        </r>
      </text>
    </comment>
    <comment ref="P33" authorId="0" shapeId="0" xr:uid="{00000000-0006-0000-0600-000070000000}">
      <text>
        <r>
          <rPr>
            <sz val="11"/>
            <rFont val="Calibri"/>
          </rPr>
          <t>Ensure permissions on /etc/cron.d are configured</t>
        </r>
      </text>
    </comment>
    <comment ref="Q33" authorId="0" shapeId="0" xr:uid="{00000000-0006-0000-0600-000071000000}">
      <text>
        <r>
          <rPr>
            <sz val="11"/>
            <rFont val="Calibri"/>
          </rPr>
          <t>Ensure permissions on /etc/ssh/sshd_config are configured</t>
        </r>
      </text>
    </comment>
    <comment ref="R33" authorId="0" shapeId="0" xr:uid="{00000000-0006-0000-0600-000072000000}">
      <text>
        <r>
          <rPr>
            <sz val="11"/>
            <rFont val="Calibri"/>
          </rPr>
          <t>Ensure permissions on SSH private host key files are configured</t>
        </r>
      </text>
    </comment>
    <comment ref="S33" authorId="0" shapeId="0" xr:uid="{00000000-0006-0000-0600-000073000000}">
      <text>
        <r>
          <rPr>
            <sz val="11"/>
            <rFont val="Calibri"/>
          </rPr>
          <t>Ensure permissions on SSH public host key files are configured</t>
        </r>
      </text>
    </comment>
    <comment ref="T33" authorId="0" shapeId="0" xr:uid="{00000000-0006-0000-0600-000074000000}">
      <text>
        <r>
          <rPr>
            <sz val="11"/>
            <rFont val="Calibri"/>
          </rPr>
          <t>Ensure default user umask is configured</t>
        </r>
      </text>
    </comment>
    <comment ref="U33" authorId="0" shapeId="0" xr:uid="{00000000-0006-0000-0600-000075000000}">
      <text>
        <r>
          <rPr>
            <sz val="11"/>
            <rFont val="Calibri"/>
          </rPr>
          <t>Audit system file permissions</t>
        </r>
      </text>
    </comment>
    <comment ref="V33" authorId="0" shapeId="0" xr:uid="{00000000-0006-0000-0600-000076000000}">
      <text>
        <r>
          <rPr>
            <sz val="11"/>
            <rFont val="Calibri"/>
          </rPr>
          <t>Ensure permissions on /etc/passwd are configured</t>
        </r>
      </text>
    </comment>
    <comment ref="W33" authorId="0" shapeId="0" xr:uid="{00000000-0006-0000-0600-000077000000}">
      <text>
        <r>
          <rPr>
            <sz val="11"/>
            <rFont val="Calibri"/>
          </rPr>
          <t>Ensure permissions on /etc/shadow are configured</t>
        </r>
      </text>
    </comment>
    <comment ref="X33" authorId="0" shapeId="0" xr:uid="{00000000-0006-0000-0600-000078000000}">
      <text>
        <r>
          <rPr>
            <sz val="11"/>
            <rFont val="Calibri"/>
          </rPr>
          <t>Ensure permissions on /etc/group are configured</t>
        </r>
      </text>
    </comment>
    <comment ref="Y33" authorId="0" shapeId="0" xr:uid="{00000000-0006-0000-0600-000079000000}">
      <text>
        <r>
          <rPr>
            <sz val="11"/>
            <rFont val="Calibri"/>
          </rPr>
          <t>Ensure permissions on /etc/passwd- are configured</t>
        </r>
      </text>
    </comment>
    <comment ref="Z33" authorId="0" shapeId="0" xr:uid="{00000000-0006-0000-0600-00007A000000}">
      <text>
        <r>
          <rPr>
            <sz val="11"/>
            <rFont val="Calibri"/>
          </rPr>
          <t>Ensure permissions on /etc/shadow- are configured</t>
        </r>
      </text>
    </comment>
    <comment ref="AA33" authorId="0" shapeId="0" xr:uid="{00000000-0006-0000-0600-00007B000000}">
      <text>
        <r>
          <rPr>
            <sz val="11"/>
            <rFont val="Calibri"/>
          </rPr>
          <t>Ensure permissions on /etc/group- are configured</t>
        </r>
      </text>
    </comment>
    <comment ref="AB33" authorId="0" shapeId="0" xr:uid="{00000000-0006-0000-0600-00007C000000}">
      <text>
        <r>
          <rPr>
            <sz val="11"/>
            <rFont val="Calibri"/>
          </rPr>
          <t>Ensure no world writable files exist</t>
        </r>
      </text>
    </comment>
    <comment ref="AC33" authorId="0" shapeId="0" xr:uid="{00000000-0006-0000-0600-00007D000000}">
      <text>
        <r>
          <rPr>
            <sz val="11"/>
            <rFont val="Calibri"/>
          </rPr>
          <t>Ensure no unowned files or directories exist</t>
        </r>
      </text>
    </comment>
    <comment ref="AD33" authorId="0" shapeId="0" xr:uid="{00000000-0006-0000-0600-00007E000000}">
      <text>
        <r>
          <rPr>
            <sz val="11"/>
            <rFont val="Calibri"/>
          </rPr>
          <t>Ensure no ungrouped files or directories exist</t>
        </r>
      </text>
    </comment>
    <comment ref="AE33" authorId="0" shapeId="0" xr:uid="{00000000-0006-0000-0600-00007F000000}">
      <text>
        <r>
          <rPr>
            <sz val="11"/>
            <rFont val="Calibri"/>
          </rPr>
          <t>Audit SUID executables</t>
        </r>
      </text>
    </comment>
    <comment ref="AF33" authorId="0" shapeId="0" xr:uid="{00000000-0006-0000-0600-000080000000}">
      <text>
        <r>
          <rPr>
            <sz val="11"/>
            <rFont val="Calibri"/>
          </rPr>
          <t>Audit SGID executables</t>
        </r>
      </text>
    </comment>
    <comment ref="AG33" authorId="0" shapeId="0" xr:uid="{00000000-0006-0000-0600-000081000000}">
      <text>
        <r>
          <rPr>
            <sz val="11"/>
            <rFont val="Calibri"/>
          </rPr>
          <t>Ensure no users have .netrc files</t>
        </r>
      </text>
    </comment>
    <comment ref="AH33" authorId="0" shapeId="0" xr:uid="{00000000-0006-0000-0600-000082000000}">
      <text>
        <r>
          <rPr>
            <sz val="11"/>
            <rFont val="Calibri"/>
          </rPr>
          <t>Ensure users</t>
        </r>
        <r>
          <rPr>
            <sz val="11"/>
            <color rgb="FF000000"/>
            <rFont val="Calibri"/>
          </rPr>
          <t>'</t>
        </r>
        <r>
          <rPr>
            <sz val="11"/>
            <color rgb="FF000000"/>
            <rFont val="Calibri"/>
          </rPr>
          <t xml:space="preserve"> .netrc Files are not group or world accessible</t>
        </r>
      </text>
    </comment>
    <comment ref="AI33" authorId="0" shapeId="0" xr:uid="{00000000-0006-0000-0600-000083000000}">
      <text>
        <r>
          <rPr>
            <sz val="11"/>
            <rFont val="Calibri"/>
          </rPr>
          <t>Ensure no users have .rhosts files</t>
        </r>
      </text>
    </comment>
    <comment ref="AJ33" authorId="0" shapeId="0" xr:uid="{00000000-0006-0000-0600-000084000000}">
      <text>
        <r>
          <rPr>
            <sz val="11"/>
            <rFont val="Calibri"/>
          </rPr>
          <t>Ensure all groups in /etc/passwd exist in /etc/group</t>
        </r>
      </text>
    </comment>
    <comment ref="AK33" authorId="0" shapeId="0" xr:uid="{00000000-0006-0000-0600-000085000000}">
      <text>
        <r>
          <rPr>
            <sz val="11"/>
            <rFont val="Calibri"/>
          </rPr>
          <t>Ensure no duplicate UIDs exist</t>
        </r>
      </text>
    </comment>
    <comment ref="AL33" authorId="0" shapeId="0" xr:uid="{00000000-0006-0000-0600-000086000000}">
      <text>
        <r>
          <rPr>
            <sz val="11"/>
            <rFont val="Calibri"/>
          </rPr>
          <t>Ensure no duplicate GIDs exist</t>
        </r>
      </text>
    </comment>
    <comment ref="J34" authorId="0" shapeId="0" xr:uid="{00000000-0006-0000-0600-000087000000}">
      <text>
        <r>
          <rPr>
            <sz val="11"/>
            <rFont val="Calibri"/>
          </rPr>
          <t>Ensure kernel module loading and unloading is collected</t>
        </r>
      </text>
    </comment>
    <comment ref="J37" authorId="0" shapeId="0" xr:uid="{00000000-0006-0000-0600-000088000000}">
      <text>
        <r>
          <rPr>
            <sz val="11"/>
            <rFont val="Calibri"/>
          </rPr>
          <t>Ensure mounting of squashfs filesystems is disabled</t>
        </r>
      </text>
    </comment>
    <comment ref="K37" authorId="0" shapeId="0" xr:uid="{00000000-0006-0000-0600-000092000000}">
      <text>
        <r>
          <rPr>
            <sz val="11"/>
            <rFont val="Calibri"/>
          </rPr>
          <t>Ensure mounting of udf filesystems is disabled</t>
        </r>
      </text>
    </comment>
    <comment ref="L37" authorId="0" shapeId="0" xr:uid="{00000000-0006-0000-0600-000093000000}">
      <text>
        <r>
          <rPr>
            <sz val="11"/>
            <rFont val="Calibri"/>
          </rPr>
          <t>Ensure mounting of FAT filesystems is limited</t>
        </r>
      </text>
    </comment>
    <comment ref="M37" authorId="0" shapeId="0" xr:uid="{00000000-0006-0000-0600-000094000000}">
      <text>
        <r>
          <rPr>
            <sz val="11"/>
            <rFont val="Calibri"/>
          </rPr>
          <t>Ensure /tmp is configured</t>
        </r>
      </text>
    </comment>
    <comment ref="N37" authorId="0" shapeId="0" xr:uid="{00000000-0006-0000-0600-000095000000}">
      <text>
        <r>
          <rPr>
            <sz val="11"/>
            <rFont val="Calibri"/>
          </rPr>
          <t>Ensure noexec option set on /tmp partition</t>
        </r>
      </text>
    </comment>
    <comment ref="O37" authorId="0" shapeId="0" xr:uid="{00000000-0006-0000-0600-000096000000}">
      <text>
        <r>
          <rPr>
            <sz val="11"/>
            <rFont val="Calibri"/>
          </rPr>
          <t>Ensure nodev option set on /tmp partition</t>
        </r>
      </text>
    </comment>
    <comment ref="P37" authorId="0" shapeId="0" xr:uid="{00000000-0006-0000-0600-000097000000}">
      <text>
        <r>
          <rPr>
            <sz val="11"/>
            <rFont val="Calibri"/>
          </rPr>
          <t>Ensure nosuid option set on /tmp partition</t>
        </r>
      </text>
    </comment>
    <comment ref="Q37" authorId="0" shapeId="0" xr:uid="{00000000-0006-0000-0600-000098000000}">
      <text>
        <r>
          <rPr>
            <sz val="11"/>
            <rFont val="Calibri"/>
          </rPr>
          <t>Ensure /dev/shm is configured</t>
        </r>
      </text>
    </comment>
    <comment ref="R37" authorId="0" shapeId="0" xr:uid="{00000000-0006-0000-0600-000099000000}">
      <text>
        <r>
          <rPr>
            <sz val="11"/>
            <rFont val="Calibri"/>
          </rPr>
          <t>Ensure noexec option set on /dev/shm partition</t>
        </r>
      </text>
    </comment>
    <comment ref="S37" authorId="0" shapeId="0" xr:uid="{00000000-0006-0000-0600-00009A000000}">
      <text>
        <r>
          <rPr>
            <sz val="11"/>
            <rFont val="Calibri"/>
          </rPr>
          <t>Ensure nodev option set on /dev/shm partition</t>
        </r>
      </text>
    </comment>
    <comment ref="T37" authorId="0" shapeId="0" xr:uid="{00000000-0006-0000-0600-00009B000000}">
      <text>
        <r>
          <rPr>
            <sz val="11"/>
            <rFont val="Calibri"/>
          </rPr>
          <t>Ensure nosuid option set on /dev/shm partition</t>
        </r>
      </text>
    </comment>
    <comment ref="U37" authorId="0" shapeId="0" xr:uid="{00000000-0006-0000-0600-00009C000000}">
      <text>
        <r>
          <rPr>
            <sz val="11"/>
            <rFont val="Calibri"/>
          </rPr>
          <t>Ensure separate partition exists for /var</t>
        </r>
      </text>
    </comment>
    <comment ref="V37" authorId="0" shapeId="0" xr:uid="{00000000-0006-0000-0600-00009D000000}">
      <text>
        <r>
          <rPr>
            <sz val="11"/>
            <rFont val="Calibri"/>
          </rPr>
          <t>Ensure separate partition exists for /var/tmp</t>
        </r>
      </text>
    </comment>
    <comment ref="W37" authorId="0" shapeId="0" xr:uid="{00000000-0006-0000-0600-00009E000000}">
      <text>
        <r>
          <rPr>
            <sz val="11"/>
            <rFont val="Calibri"/>
          </rPr>
          <t>Ensure noexec option set on /var/tmp partition</t>
        </r>
      </text>
    </comment>
    <comment ref="X37" authorId="0" shapeId="0" xr:uid="{00000000-0006-0000-0600-00009F000000}">
      <text>
        <r>
          <rPr>
            <sz val="11"/>
            <rFont val="Calibri"/>
          </rPr>
          <t>Ensure nodev option set on /var/tmp partition</t>
        </r>
      </text>
    </comment>
    <comment ref="Y37" authorId="0" shapeId="0" xr:uid="{00000000-0006-0000-0600-0000A0000000}">
      <text>
        <r>
          <rPr>
            <sz val="11"/>
            <rFont val="Calibri"/>
          </rPr>
          <t>Ensure nosuid option set on /var/tmp partition</t>
        </r>
      </text>
    </comment>
    <comment ref="Z37" authorId="0" shapeId="0" xr:uid="{00000000-0006-0000-0600-0000A1000000}">
      <text>
        <r>
          <rPr>
            <sz val="11"/>
            <rFont val="Calibri"/>
          </rPr>
          <t>Ensure separate partition exists for /var/log</t>
        </r>
      </text>
    </comment>
    <comment ref="AA37" authorId="0" shapeId="0" xr:uid="{00000000-0006-0000-0600-0000A2000000}">
      <text>
        <r>
          <rPr>
            <sz val="11"/>
            <rFont val="Calibri"/>
          </rPr>
          <t>Ensure separate partition exists for /var/log/audit</t>
        </r>
      </text>
    </comment>
    <comment ref="AB37" authorId="0" shapeId="0" xr:uid="{00000000-0006-0000-0600-0000A3000000}">
      <text>
        <r>
          <rPr>
            <sz val="11"/>
            <rFont val="Calibri"/>
          </rPr>
          <t>Ensure separate partition exists for /home</t>
        </r>
      </text>
    </comment>
    <comment ref="AC37" authorId="0" shapeId="0" xr:uid="{00000000-0006-0000-0600-0000A4000000}">
      <text>
        <r>
          <rPr>
            <sz val="11"/>
            <rFont val="Calibri"/>
          </rPr>
          <t>Ensure nodev option set on /home partition</t>
        </r>
      </text>
    </comment>
    <comment ref="AD37" authorId="0" shapeId="0" xr:uid="{00000000-0006-0000-0600-0000A5000000}">
      <text>
        <r>
          <rPr>
            <sz val="11"/>
            <rFont val="Calibri"/>
          </rPr>
          <t>Ensure noexec option set on removable media partitions</t>
        </r>
      </text>
    </comment>
    <comment ref="AE37" authorId="0" shapeId="0" xr:uid="{00000000-0006-0000-0600-0000A6000000}">
      <text>
        <r>
          <rPr>
            <sz val="11"/>
            <rFont val="Calibri"/>
          </rPr>
          <t>Ensure nodev option set on removable media partitions</t>
        </r>
      </text>
    </comment>
    <comment ref="AF37" authorId="0" shapeId="0" xr:uid="{00000000-0006-0000-0600-0000A7000000}">
      <text>
        <r>
          <rPr>
            <sz val="11"/>
            <rFont val="Calibri"/>
          </rPr>
          <t>Ensure nosuid option set on removable media partitions</t>
        </r>
      </text>
    </comment>
    <comment ref="AG37" authorId="0" shapeId="0" xr:uid="{00000000-0006-0000-0600-0000A8000000}">
      <text>
        <r>
          <rPr>
            <sz val="11"/>
            <rFont val="Calibri"/>
          </rPr>
          <t>Disable Automounting</t>
        </r>
      </text>
    </comment>
    <comment ref="AH37" authorId="0" shapeId="0" xr:uid="{00000000-0006-0000-0600-0000A9000000}">
      <text>
        <r>
          <rPr>
            <sz val="11"/>
            <rFont val="Calibri"/>
          </rPr>
          <t>Ensure core dumps are restricted</t>
        </r>
      </text>
    </comment>
    <comment ref="AI37" authorId="0" shapeId="0" xr:uid="{00000000-0006-0000-0600-0000AA000000}">
      <text>
        <r>
          <rPr>
            <sz val="11"/>
            <rFont val="Calibri"/>
          </rPr>
          <t>Ensure XD/NX support is enabled</t>
        </r>
      </text>
    </comment>
    <comment ref="AJ37" authorId="0" shapeId="0" xr:uid="{00000000-0006-0000-0600-0000AB000000}">
      <text>
        <r>
          <rPr>
            <sz val="11"/>
            <rFont val="Calibri"/>
          </rPr>
          <t>Ensure address space layout randomization (ASLR) is enabled</t>
        </r>
      </text>
    </comment>
    <comment ref="AK37" authorId="0" shapeId="0" xr:uid="{00000000-0006-0000-0600-0000AC000000}">
      <text>
        <r>
          <rPr>
            <sz val="11"/>
            <rFont val="Calibri"/>
          </rPr>
          <t>Ensure prelink is disabled</t>
        </r>
      </text>
    </comment>
    <comment ref="AL37" authorId="0" shapeId="0" xr:uid="{00000000-0006-0000-0600-0000AD000000}">
      <text>
        <r>
          <rPr>
            <sz val="11"/>
            <rFont val="Calibri"/>
          </rPr>
          <t>Ensure AppArmor is installed</t>
        </r>
      </text>
    </comment>
    <comment ref="AM37" authorId="0" shapeId="0" xr:uid="{00000000-0006-0000-0600-0000AE000000}">
      <text>
        <r>
          <rPr>
            <sz val="11"/>
            <rFont val="Calibri"/>
          </rPr>
          <t>Ensure AppArmor is enabled in the bootloader configuration</t>
        </r>
      </text>
    </comment>
    <comment ref="AN37" authorId="0" shapeId="0" xr:uid="{00000000-0006-0000-0600-0000AF000000}">
      <text>
        <r>
          <rPr>
            <sz val="11"/>
            <rFont val="Calibri"/>
          </rPr>
          <t>Ensure all AppArmor Profiles are in enforce or complain mode</t>
        </r>
      </text>
    </comment>
    <comment ref="AO37" authorId="0" shapeId="0" xr:uid="{00000000-0006-0000-0600-000089000000}">
      <text>
        <r>
          <rPr>
            <sz val="11"/>
            <rFont val="Calibri"/>
          </rPr>
          <t>Ensure all AppArmor Profiles are enforcing</t>
        </r>
      </text>
    </comment>
    <comment ref="AP37" authorId="0" shapeId="0" xr:uid="{00000000-0006-0000-0600-00008A000000}">
      <text>
        <r>
          <rPr>
            <sz val="11"/>
            <rFont val="Calibri"/>
          </rPr>
          <t>Ensure GDM is removed or login is configured</t>
        </r>
      </text>
    </comment>
    <comment ref="AQ37" authorId="0" shapeId="0" xr:uid="{00000000-0006-0000-0600-00008B000000}">
      <text>
        <r>
          <rPr>
            <sz val="11"/>
            <rFont val="Calibri"/>
          </rPr>
          <t>Ensure xinetd is not installed</t>
        </r>
      </text>
    </comment>
    <comment ref="AR37" authorId="0" shapeId="0" xr:uid="{00000000-0006-0000-0600-00008C000000}">
      <text>
        <r>
          <rPr>
            <sz val="11"/>
            <rFont val="Calibri"/>
          </rPr>
          <t>Ensure X11 Server components are not installed</t>
        </r>
      </text>
    </comment>
    <comment ref="AS37" authorId="0" shapeId="0" xr:uid="{00000000-0006-0000-0600-00008D000000}">
      <text>
        <r>
          <rPr>
            <sz val="11"/>
            <rFont val="Calibri"/>
          </rPr>
          <t>Ensure Avahi Server is not installed</t>
        </r>
      </text>
    </comment>
    <comment ref="AT37" authorId="0" shapeId="0" xr:uid="{00000000-0006-0000-0600-00008E000000}">
      <text>
        <r>
          <rPr>
            <sz val="11"/>
            <rFont val="Calibri"/>
          </rPr>
          <t>Ensure CUPS is not installed</t>
        </r>
      </text>
    </comment>
    <comment ref="AU37" authorId="0" shapeId="0" xr:uid="{00000000-0006-0000-0600-00008F000000}">
      <text>
        <r>
          <rPr>
            <sz val="11"/>
            <rFont val="Calibri"/>
          </rPr>
          <t>Ensure DHCP Server is not installed</t>
        </r>
      </text>
    </comment>
    <comment ref="AV37" authorId="0" shapeId="0" xr:uid="{00000000-0006-0000-0600-000090000000}">
      <text>
        <r>
          <rPr>
            <sz val="11"/>
            <rFont val="Calibri"/>
          </rPr>
          <t>Ensure LDAP server is not installed</t>
        </r>
      </text>
    </comment>
    <comment ref="AW37" authorId="0" shapeId="0" xr:uid="{00000000-0006-0000-0600-000091000000}">
      <text>
        <r>
          <rPr>
            <sz val="11"/>
            <rFont val="Calibri"/>
          </rPr>
          <t>Ensure nfs-utils is not installed or the  nfs-server service is masked</t>
        </r>
      </text>
    </comment>
    <comment ref="J43" authorId="0" shapeId="0" xr:uid="{00000000-0006-0000-0600-0000B0000000}">
      <text>
        <r>
          <rPr>
            <sz val="11"/>
            <rFont val="Calibri"/>
          </rPr>
          <t>Ensure authentication required for single user mode</t>
        </r>
      </text>
    </comment>
    <comment ref="K43" authorId="0" shapeId="0" xr:uid="{00000000-0006-0000-0600-0000B1000000}">
      <text>
        <r>
          <rPr>
            <sz val="11"/>
            <rFont val="Calibri"/>
          </rPr>
          <t>Ensure SSH IgnoreRhosts is enabled</t>
        </r>
      </text>
    </comment>
    <comment ref="L43" authorId="0" shapeId="0" xr:uid="{00000000-0006-0000-0600-0000B2000000}">
      <text>
        <r>
          <rPr>
            <sz val="11"/>
            <rFont val="Calibri"/>
          </rPr>
          <t>Ensure SSH HostbasedAuthentication is disabled</t>
        </r>
      </text>
    </comment>
    <comment ref="M43" authorId="0" shapeId="0" xr:uid="{00000000-0006-0000-0600-0000B3000000}">
      <text>
        <r>
          <rPr>
            <sz val="11"/>
            <rFont val="Calibri"/>
          </rPr>
          <t>Ensure SSH root login is disabled</t>
        </r>
      </text>
    </comment>
    <comment ref="N43" authorId="0" shapeId="0" xr:uid="{00000000-0006-0000-0600-0000B4000000}">
      <text>
        <r>
          <rPr>
            <sz val="11"/>
            <rFont val="Calibri"/>
          </rPr>
          <t>Ensure SSH PermitEmptyPasswords is disabled</t>
        </r>
      </text>
    </comment>
    <comment ref="O43" authorId="0" shapeId="0" xr:uid="{00000000-0006-0000-0600-0000B5000000}">
      <text>
        <r>
          <rPr>
            <sz val="11"/>
            <rFont val="Calibri"/>
          </rPr>
          <t>Ensure SSH PAM is enabled</t>
        </r>
      </text>
    </comment>
    <comment ref="P43" authorId="0" shapeId="0" xr:uid="{00000000-0006-0000-0600-0000B6000000}">
      <text>
        <r>
          <rPr>
            <sz val="11"/>
            <rFont val="Calibri"/>
          </rPr>
          <t>Ensure accounts in /etc/passwd use shadowed passwords</t>
        </r>
      </text>
    </comment>
    <comment ref="Q43" authorId="0" shapeId="0" xr:uid="{00000000-0006-0000-0600-0000B7000000}">
      <text>
        <r>
          <rPr>
            <sz val="11"/>
            <rFont val="Calibri"/>
          </rPr>
          <t>Ensure /etc/shadow password fields are not empty</t>
        </r>
      </text>
    </comment>
    <comment ref="R43" authorId="0" shapeId="0" xr:uid="{00000000-0006-0000-0600-0000B8000000}">
      <text>
        <r>
          <rPr>
            <sz val="11"/>
            <rFont val="Calibri"/>
          </rPr>
          <t>Ensure all users</t>
        </r>
        <r>
          <rPr>
            <sz val="11"/>
            <color rgb="FF000000"/>
            <rFont val="Calibri"/>
          </rPr>
          <t>'</t>
        </r>
        <r>
          <rPr>
            <sz val="11"/>
            <color rgb="FF000000"/>
            <rFont val="Calibri"/>
          </rPr>
          <t xml:space="preserve"> home directories exist</t>
        </r>
      </text>
    </comment>
    <comment ref="S43" authorId="0" shapeId="0" xr:uid="{00000000-0006-0000-0600-0000B9000000}">
      <text>
        <r>
          <rPr>
            <sz val="11"/>
            <rFont val="Calibri"/>
          </rPr>
          <t>Ensure users own their home directories</t>
        </r>
      </text>
    </comment>
    <comment ref="T43" authorId="0" shapeId="0" xr:uid="{00000000-0006-0000-0600-0000BA000000}">
      <text>
        <r>
          <rPr>
            <sz val="11"/>
            <rFont val="Calibri"/>
          </rPr>
          <t>Ensure no duplicate group names exist</t>
        </r>
      </text>
    </comment>
    <comment ref="J45" authorId="0" shapeId="0" xr:uid="{00000000-0006-0000-0600-0000BB000000}">
      <text>
        <r>
          <rPr>
            <sz val="11"/>
            <rFont val="Calibri"/>
          </rPr>
          <t>Ensure SSH PAM is enabled</t>
        </r>
      </text>
    </comment>
    <comment ref="J48" authorId="0" shapeId="0" xr:uid="{00000000-0006-0000-0600-0000BC000000}">
      <text>
        <r>
          <rPr>
            <sz val="11"/>
            <rFont val="Calibri"/>
          </rPr>
          <t>Ensure SSH PermitEmptyPasswords is disabled</t>
        </r>
      </text>
    </comment>
    <comment ref="K48" authorId="0" shapeId="0" xr:uid="{00000000-0006-0000-0600-0000BD000000}">
      <text>
        <r>
          <rPr>
            <sz val="11"/>
            <rFont val="Calibri"/>
          </rPr>
          <t>Ensure password creation requirements are configured</t>
        </r>
      </text>
    </comment>
    <comment ref="L48" authorId="0" shapeId="0" xr:uid="{00000000-0006-0000-0600-0000BE000000}">
      <text>
        <r>
          <rPr>
            <sz val="11"/>
            <rFont val="Calibri"/>
          </rPr>
          <t>Ensure password reuse is limited</t>
        </r>
      </text>
    </comment>
    <comment ref="M48" authorId="0" shapeId="0" xr:uid="{00000000-0006-0000-0600-0000BF000000}">
      <text>
        <r>
          <rPr>
            <sz val="11"/>
            <rFont val="Calibri"/>
          </rPr>
          <t>Ensure password hashing algorithm is SHA-512</t>
        </r>
      </text>
    </comment>
    <comment ref="N48" authorId="0" shapeId="0" xr:uid="{00000000-0006-0000-0600-0000C0000000}">
      <text>
        <r>
          <rPr>
            <sz val="11"/>
            <rFont val="Calibri"/>
          </rPr>
          <t>Ensure password expiration is 365 days or less</t>
        </r>
      </text>
    </comment>
    <comment ref="O48" authorId="0" shapeId="0" xr:uid="{00000000-0006-0000-0600-0000C1000000}">
      <text>
        <r>
          <rPr>
            <sz val="11"/>
            <rFont val="Calibri"/>
          </rPr>
          <t>Ensure minimum days between password changes is configured</t>
        </r>
      </text>
    </comment>
    <comment ref="P48" authorId="0" shapeId="0" xr:uid="{00000000-0006-0000-0600-0000C2000000}">
      <text>
        <r>
          <rPr>
            <sz val="11"/>
            <rFont val="Calibri"/>
          </rPr>
          <t>Ensure all users last password change date is in the past</t>
        </r>
      </text>
    </comment>
    <comment ref="Q48" authorId="0" shapeId="0" xr:uid="{00000000-0006-0000-0600-0000C3000000}">
      <text>
        <r>
          <rPr>
            <sz val="11"/>
            <rFont val="Calibri"/>
          </rPr>
          <t>Ensure default user shell timeout is configured</t>
        </r>
      </text>
    </comment>
    <comment ref="R48" authorId="0" shapeId="0" xr:uid="{00000000-0006-0000-0600-0000C4000000}">
      <text>
        <r>
          <rPr>
            <sz val="11"/>
            <rFont val="Calibri"/>
          </rPr>
          <t>Ensure /etc/shadow password fields are not empty</t>
        </r>
      </text>
    </comment>
    <comment ref="J88" authorId="0" shapeId="0" xr:uid="{00000000-0006-0000-0600-0000C5000000}">
      <text>
        <r>
          <rPr>
            <sz val="11"/>
            <rFont val="Calibri"/>
          </rPr>
          <t>Ensure IP forwarding is disabled</t>
        </r>
      </text>
    </comment>
    <comment ref="K88" authorId="0" shapeId="0" xr:uid="{00000000-0006-0000-0600-0000C6000000}">
      <text>
        <r>
          <rPr>
            <sz val="11"/>
            <rFont val="Calibri"/>
          </rPr>
          <t>Ensure packet redirect sending is disabled</t>
        </r>
      </text>
    </comment>
    <comment ref="L88" authorId="0" shapeId="0" xr:uid="{00000000-0006-0000-0600-0000C7000000}">
      <text>
        <r>
          <rPr>
            <sz val="11"/>
            <rFont val="Calibri"/>
          </rPr>
          <t>Ensure source routed packets are not accepted</t>
        </r>
      </text>
    </comment>
    <comment ref="M88" authorId="0" shapeId="0" xr:uid="{00000000-0006-0000-0600-0000C8000000}">
      <text>
        <r>
          <rPr>
            <sz val="11"/>
            <rFont val="Calibri"/>
          </rPr>
          <t>Ensure ICMP redirects are not accepted</t>
        </r>
      </text>
    </comment>
    <comment ref="N88" authorId="0" shapeId="0" xr:uid="{00000000-0006-0000-0600-0000C9000000}">
      <text>
        <r>
          <rPr>
            <sz val="11"/>
            <rFont val="Calibri"/>
          </rPr>
          <t>Ensure secure ICMP redirects are not accepted</t>
        </r>
      </text>
    </comment>
    <comment ref="O88" authorId="0" shapeId="0" xr:uid="{00000000-0006-0000-0600-0000CA000000}">
      <text>
        <r>
          <rPr>
            <sz val="11"/>
            <rFont val="Calibri"/>
          </rPr>
          <t>Ensure broadcast ICMP requests are ignored</t>
        </r>
      </text>
    </comment>
    <comment ref="P88" authorId="0" shapeId="0" xr:uid="{00000000-0006-0000-0600-0000CB000000}">
      <text>
        <r>
          <rPr>
            <sz val="11"/>
            <rFont val="Calibri"/>
          </rPr>
          <t>Ensure bogus ICMP responses are ignored</t>
        </r>
      </text>
    </comment>
    <comment ref="Q88" authorId="0" shapeId="0" xr:uid="{00000000-0006-0000-0600-0000CC000000}">
      <text>
        <r>
          <rPr>
            <sz val="11"/>
            <rFont val="Calibri"/>
          </rPr>
          <t>Ensure Reverse Path Filtering is enabled</t>
        </r>
      </text>
    </comment>
    <comment ref="R88" authorId="0" shapeId="0" xr:uid="{00000000-0006-0000-0600-0000CD000000}">
      <text>
        <r>
          <rPr>
            <sz val="11"/>
            <rFont val="Calibri"/>
          </rPr>
          <t>Ensure TCP SYN Cookies is enabled</t>
        </r>
      </text>
    </comment>
    <comment ref="S88" authorId="0" shapeId="0" xr:uid="{00000000-0006-0000-0600-0000CE000000}">
      <text>
        <r>
          <rPr>
            <sz val="11"/>
            <rFont val="Calibri"/>
          </rPr>
          <t>Ensure IPv6 router advertisements are not accepted</t>
        </r>
      </text>
    </comment>
    <comment ref="T88" authorId="0" shapeId="0" xr:uid="{00000000-0006-0000-0600-0000CF000000}">
      <text>
        <r>
          <rPr>
            <sz val="11"/>
            <rFont val="Calibri"/>
          </rPr>
          <t>Ensure firewall rules exist for all open ports</t>
        </r>
      </text>
    </comment>
    <comment ref="U88" authorId="0" shapeId="0" xr:uid="{00000000-0006-0000-0600-0000D0000000}">
      <text>
        <r>
          <rPr>
            <sz val="11"/>
            <rFont val="Calibri"/>
          </rPr>
          <t>Ensure IPv6 firewall rules exist for all open ports</t>
        </r>
      </text>
    </comment>
    <comment ref="V88" authorId="0" shapeId="0" xr:uid="{00000000-0006-0000-0600-0000D1000000}">
      <text>
        <r>
          <rPr>
            <sz val="11"/>
            <rFont val="Calibri"/>
          </rPr>
          <t>Ensure SSH X11 forwarding is disabled</t>
        </r>
      </text>
    </comment>
    <comment ref="W88" authorId="0" shapeId="0" xr:uid="{00000000-0006-0000-0600-0000D2000000}">
      <text>
        <r>
          <rPr>
            <sz val="11"/>
            <rFont val="Calibri"/>
          </rPr>
          <t>Ensure SSH AllowTcpForwarding is disabled</t>
        </r>
      </text>
    </comment>
    <comment ref="J89" authorId="0" shapeId="0" xr:uid="{00000000-0006-0000-0600-0000D3000000}">
      <text>
        <r>
          <rPr>
            <sz val="11"/>
            <rFont val="Calibri"/>
          </rPr>
          <t>Ensure permissions on /etc/group are configured</t>
        </r>
      </text>
    </comment>
    <comment ref="K89" authorId="0" shapeId="0" xr:uid="{00000000-0006-0000-0600-0000D4000000}">
      <text>
        <r>
          <rPr>
            <sz val="11"/>
            <rFont val="Calibri"/>
          </rPr>
          <t>Ensure permissions on /etc/passwd- are configured</t>
        </r>
      </text>
    </comment>
    <comment ref="L89" authorId="0" shapeId="0" xr:uid="{00000000-0006-0000-0600-0000D5000000}">
      <text>
        <r>
          <rPr>
            <sz val="11"/>
            <rFont val="Calibri"/>
          </rPr>
          <t>Ensure permissions on /etc/shadow- are configured</t>
        </r>
      </text>
    </comment>
    <comment ref="M89" authorId="0" shapeId="0" xr:uid="{00000000-0006-0000-0600-0000D6000000}">
      <text>
        <r>
          <rPr>
            <sz val="11"/>
            <rFont val="Calibri"/>
          </rPr>
          <t>Ensure permissions on /etc/group- are configured</t>
        </r>
      </text>
    </comment>
    <comment ref="J90" authorId="0" shapeId="0" xr:uid="{00000000-0006-0000-0600-0000D7000000}">
      <text>
        <r>
          <rPr>
            <sz val="11"/>
            <rFont val="Calibri"/>
          </rPr>
          <t>Ensure mail transfer agent is configured for local-only mode</t>
        </r>
      </text>
    </comment>
    <comment ref="K90" authorId="0" shapeId="0" xr:uid="{00000000-0006-0000-0600-0000D8000000}">
      <text>
        <r>
          <rPr>
            <sz val="11"/>
            <rFont val="Calibri"/>
          </rPr>
          <t>Ensure iptables package is installed</t>
        </r>
      </text>
    </comment>
    <comment ref="L90" authorId="0" shapeId="0" xr:uid="{00000000-0006-0000-0600-0000D9000000}">
      <text>
        <r>
          <rPr>
            <sz val="11"/>
            <rFont val="Calibri"/>
          </rPr>
          <t>Ensure loopback traffic is configured</t>
        </r>
      </text>
    </comment>
    <comment ref="M90" authorId="0" shapeId="0" xr:uid="{00000000-0006-0000-0600-0000DA000000}">
      <text>
        <r>
          <rPr>
            <sz val="11"/>
            <rFont val="Calibri"/>
          </rPr>
          <t>Ensure outbound and established connections are configured</t>
        </r>
      </text>
    </comment>
    <comment ref="N90" authorId="0" shapeId="0" xr:uid="{00000000-0006-0000-0600-0000DB000000}">
      <text>
        <r>
          <rPr>
            <sz val="11"/>
            <rFont val="Calibri"/>
          </rPr>
          <t>Ensure firewall rules exist for all open ports</t>
        </r>
      </text>
    </comment>
    <comment ref="O90" authorId="0" shapeId="0" xr:uid="{00000000-0006-0000-0600-0000DC000000}">
      <text>
        <r>
          <rPr>
            <sz val="11"/>
            <rFont val="Calibri"/>
          </rPr>
          <t>Ensure default deny firewall policy</t>
        </r>
      </text>
    </comment>
    <comment ref="P90" authorId="0" shapeId="0" xr:uid="{00000000-0006-0000-0600-0000DD000000}">
      <text>
        <r>
          <rPr>
            <sz val="11"/>
            <rFont val="Calibri"/>
          </rPr>
          <t>Ensure IPv6 loopback traffic is configured</t>
        </r>
      </text>
    </comment>
    <comment ref="Q90" authorId="0" shapeId="0" xr:uid="{00000000-0006-0000-0600-0000DE000000}">
      <text>
        <r>
          <rPr>
            <sz val="11"/>
            <rFont val="Calibri"/>
          </rPr>
          <t>Ensure IPv6 outbound and established connections are configured</t>
        </r>
      </text>
    </comment>
    <comment ref="R90" authorId="0" shapeId="0" xr:uid="{00000000-0006-0000-0600-0000DF000000}">
      <text>
        <r>
          <rPr>
            <sz val="11"/>
            <rFont val="Calibri"/>
          </rPr>
          <t>Ensure IPv6 firewall rules exist for all open ports</t>
        </r>
      </text>
    </comment>
    <comment ref="S90" authorId="0" shapeId="0" xr:uid="{00000000-0006-0000-0600-0000E0000000}">
      <text>
        <r>
          <rPr>
            <sz val="11"/>
            <rFont val="Calibri"/>
          </rPr>
          <t>Ensure IPv6 default deny firewall policy</t>
        </r>
      </text>
    </comment>
    <comment ref="J91" authorId="0" shapeId="0" xr:uid="{00000000-0006-0000-0600-0000E1000000}">
      <text>
        <r>
          <rPr>
            <sz val="11"/>
            <rFont val="Calibri"/>
          </rPr>
          <t>Ensure telnet-server is not installed</t>
        </r>
      </text>
    </comment>
    <comment ref="K91" authorId="0" shapeId="0" xr:uid="{00000000-0006-0000-0600-0000E2000000}">
      <text>
        <r>
          <rPr>
            <sz val="11"/>
            <rFont val="Calibri"/>
          </rPr>
          <t>Ensure rsh client is not installed</t>
        </r>
      </text>
    </comment>
    <comment ref="L91" authorId="0" shapeId="0" xr:uid="{00000000-0006-0000-0600-0000E3000000}">
      <text>
        <r>
          <rPr>
            <sz val="11"/>
            <rFont val="Calibri"/>
          </rPr>
          <t>Ensure telnet client is not installed</t>
        </r>
      </text>
    </comment>
    <comment ref="M91" authorId="0" shapeId="0" xr:uid="{00000000-0006-0000-0600-0000E4000000}">
      <text>
        <r>
          <rPr>
            <sz val="11"/>
            <rFont val="Calibri"/>
          </rPr>
          <t>Ensure only strong Ciphers are used</t>
        </r>
      </text>
    </comment>
    <comment ref="N91" authorId="0" shapeId="0" xr:uid="{00000000-0006-0000-0600-0000E5000000}">
      <text>
        <r>
          <rPr>
            <sz val="11"/>
            <rFont val="Calibri"/>
          </rPr>
          <t>Ensure only strong MAC algorithms are used</t>
        </r>
      </text>
    </comment>
    <comment ref="O91" authorId="0" shapeId="0" xr:uid="{00000000-0006-0000-0600-0000E6000000}">
      <text>
        <r>
          <rPr>
            <sz val="11"/>
            <rFont val="Calibri"/>
          </rPr>
          <t>Ensure only strong Key Exchange algorithms are used</t>
        </r>
      </text>
    </comment>
    <comment ref="J92" authorId="0" shapeId="0" xr:uid="{00000000-0006-0000-0600-0000E7000000}">
      <text>
        <r>
          <rPr>
            <sz val="11"/>
            <rFont val="Calibri"/>
          </rPr>
          <t>Ensure SSH LoginGraceTime is set to one minute or less</t>
        </r>
      </text>
    </comment>
    <comment ref="J93" authorId="0" shapeId="0" xr:uid="{00000000-0006-0000-0600-0000E8000000}">
      <text>
        <r>
          <rPr>
            <sz val="11"/>
            <rFont val="Calibri"/>
          </rPr>
          <t>Ensure permissions on SSH private host key files are configured</t>
        </r>
      </text>
    </comment>
    <comment ref="J94" authorId="0" shapeId="0" xr:uid="{00000000-0006-0000-0600-0000E9000000}">
      <text>
        <r>
          <rPr>
            <sz val="11"/>
            <rFont val="Calibri"/>
          </rPr>
          <t>Ensure only strong Ciphers are used</t>
        </r>
      </text>
    </comment>
    <comment ref="K94" authorId="0" shapeId="0" xr:uid="{00000000-0006-0000-0600-0000EA000000}">
      <text>
        <r>
          <rPr>
            <sz val="11"/>
            <rFont val="Calibri"/>
          </rPr>
          <t>Ensure only strong MAC algorithms are used</t>
        </r>
      </text>
    </comment>
    <comment ref="L94" authorId="0" shapeId="0" xr:uid="{00000000-0006-0000-0600-0000EB000000}">
      <text>
        <r>
          <rPr>
            <sz val="11"/>
            <rFont val="Calibri"/>
          </rPr>
          <t>Ensure only strong Key Exchange algorithms are used</t>
        </r>
      </text>
    </comment>
    <comment ref="M94" authorId="0" shapeId="0" xr:uid="{00000000-0006-0000-0600-0000EC000000}">
      <text>
        <r>
          <rPr>
            <sz val="11"/>
            <rFont val="Calibri"/>
          </rPr>
          <t>Ensure password expiration warning days is 7 or more</t>
        </r>
      </text>
    </comment>
    <comment ref="N94" authorId="0" shapeId="0" xr:uid="{00000000-0006-0000-0600-0000ED000000}">
      <text>
        <r>
          <rPr>
            <sz val="11"/>
            <rFont val="Calibri"/>
          </rPr>
          <t>Ensure default group for the root account is GID 0</t>
        </r>
      </text>
    </comment>
    <comment ref="J99" authorId="0" shapeId="0" xr:uid="{00000000-0006-0000-0600-0000EE000000}">
      <text>
        <r>
          <rPr>
            <sz val="11"/>
            <rFont val="Calibri"/>
          </rPr>
          <t>Ensure updates, patches, and additional security software are installed</t>
        </r>
      </text>
    </comment>
    <comment ref="J102" authorId="0" shapeId="0" xr:uid="{00000000-0006-0000-0600-0000EF000000}">
      <text>
        <r>
          <rPr>
            <sz val="11"/>
            <rFont val="Calibri"/>
          </rPr>
          <t>Ensure AIDE is installed</t>
        </r>
      </text>
    </comment>
    <comment ref="K102" authorId="0" shapeId="0" xr:uid="{00000000-0006-0000-0600-0000F0000000}">
      <text>
        <r>
          <rPr>
            <sz val="11"/>
            <rFont val="Calibri"/>
          </rPr>
          <t>Ensure filesystem integrity is regularly checked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root is the only UID 0 account</t>
        </r>
      </text>
    </comment>
    <comment ref="K89" authorId="0" shapeId="0" xr:uid="{00000000-0006-0000-0700-000003000000}">
      <text>
        <r>
          <rPr>
            <sz val="11"/>
            <rFont val="Calibri"/>
          </rPr>
          <t>Ensure all users</t>
        </r>
        <r>
          <rPr>
            <sz val="11"/>
            <color rgb="FF000000"/>
            <rFont val="Calibri"/>
          </rPr>
          <t>'</t>
        </r>
        <r>
          <rPr>
            <sz val="11"/>
            <color rgb="FF000000"/>
            <rFont val="Calibri"/>
          </rPr>
          <t xml:space="preserve"> home directories exist</t>
        </r>
      </text>
    </comment>
    <comment ref="L89" authorId="0" shapeId="0" xr:uid="{00000000-0006-0000-0700-000004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M89" authorId="0" shapeId="0" xr:uid="{00000000-0006-0000-0700-000005000000}">
      <text>
        <r>
          <rPr>
            <sz val="11"/>
            <rFont val="Calibri"/>
          </rPr>
          <t>Ensure users own their home directories</t>
        </r>
      </text>
    </comment>
    <comment ref="N89" authorId="0" shapeId="0" xr:uid="{00000000-0006-0000-0700-000006000000}">
      <text>
        <r>
          <rPr>
            <sz val="11"/>
            <rFont val="Calibri"/>
          </rPr>
          <t>Ensure users</t>
        </r>
        <r>
          <rPr>
            <sz val="11"/>
            <color rgb="FF000000"/>
            <rFont val="Calibri"/>
          </rPr>
          <t>'</t>
        </r>
        <r>
          <rPr>
            <sz val="11"/>
            <color rgb="FF000000"/>
            <rFont val="Calibri"/>
          </rPr>
          <t xml:space="preserve"> dot files are not group or world writable</t>
        </r>
      </text>
    </comment>
    <comment ref="H91" authorId="0" shapeId="0" xr:uid="{00000000-0006-0000-0700-000008000000}">
      <text>
        <r>
          <rPr>
            <sz val="11"/>
            <rFont val="Calibri"/>
          </rPr>
          <t>Ensure authentication required for single user mode</t>
        </r>
      </text>
    </comment>
    <comment ref="I91" authorId="0" shapeId="0" xr:uid="{00000000-0006-0000-0700-000009000000}">
      <text>
        <r>
          <rPr>
            <sz val="11"/>
            <rFont val="Calibri"/>
          </rPr>
          <t>Ensure SSH IgnoreRhosts is enabled</t>
        </r>
      </text>
    </comment>
    <comment ref="J91" authorId="0" shapeId="0" xr:uid="{00000000-0006-0000-0700-00000A000000}">
      <text>
        <r>
          <rPr>
            <sz val="11"/>
            <rFont val="Calibri"/>
          </rPr>
          <t>Ensure SSH HostbasedAuthentication is disabled</t>
        </r>
      </text>
    </comment>
    <comment ref="K91" authorId="0" shapeId="0" xr:uid="{00000000-0006-0000-0700-00000B000000}">
      <text>
        <r>
          <rPr>
            <sz val="11"/>
            <rFont val="Calibri"/>
          </rPr>
          <t>Ensure SSH PermitEmptyPasswords is disabled</t>
        </r>
      </text>
    </comment>
    <comment ref="L91" authorId="0" shapeId="0" xr:uid="{00000000-0006-0000-0700-00000C000000}">
      <text>
        <r>
          <rPr>
            <sz val="11"/>
            <rFont val="Calibri"/>
          </rPr>
          <t>Ensure SSH PAM is enabled</t>
        </r>
      </text>
    </comment>
    <comment ref="M91" authorId="0" shapeId="0" xr:uid="{00000000-0006-0000-0700-00000D000000}">
      <text>
        <r>
          <rPr>
            <sz val="11"/>
            <rFont val="Calibri"/>
          </rPr>
          <t>Ensure /etc/shadow password fields are not empty</t>
        </r>
      </text>
    </comment>
    <comment ref="N91" authorId="0" shapeId="0" xr:uid="{00000000-0006-0000-0700-00000E000000}">
      <text>
        <r>
          <rPr>
            <sz val="11"/>
            <rFont val="Calibri"/>
          </rPr>
          <t>Ensure no duplicate group names exist</t>
        </r>
      </text>
    </comment>
    <comment ref="H93" authorId="0" shapeId="0" xr:uid="{00000000-0006-0000-0700-00000F000000}">
      <text>
        <r>
          <rPr>
            <sz val="11"/>
            <rFont val="Calibri"/>
          </rPr>
          <t>Ensure sudo is installed</t>
        </r>
      </text>
    </comment>
    <comment ref="I93" authorId="0" shapeId="0" xr:uid="{00000000-0006-0000-0700-000022000000}">
      <text>
        <r>
          <rPr>
            <sz val="11"/>
            <rFont val="Calibri"/>
          </rPr>
          <t>Ensure sudo commands use pty</t>
        </r>
      </text>
    </comment>
    <comment ref="J93" authorId="0" shapeId="0" xr:uid="{00000000-0006-0000-0700-000023000000}">
      <text>
        <r>
          <rPr>
            <sz val="11"/>
            <rFont val="Calibri"/>
          </rPr>
          <t>Ensure all AppArmor Profiles are in enforce or complain mode</t>
        </r>
      </text>
    </comment>
    <comment ref="K93" authorId="0" shapeId="0" xr:uid="{00000000-0006-0000-0700-000024000000}">
      <text>
        <r>
          <rPr>
            <sz val="11"/>
            <rFont val="Calibri"/>
          </rPr>
          <t>Ensure all AppArmor Profiles are enforcing</t>
        </r>
      </text>
    </comment>
    <comment ref="L93" authorId="0" shapeId="0" xr:uid="{00000000-0006-0000-0700-000025000000}">
      <text>
        <r>
          <rPr>
            <sz val="11"/>
            <rFont val="Calibri"/>
          </rPr>
          <t>Ensure cron is restricted to authorized users</t>
        </r>
      </text>
    </comment>
    <comment ref="M93" authorId="0" shapeId="0" xr:uid="{00000000-0006-0000-0700-000026000000}">
      <text>
        <r>
          <rPr>
            <sz val="11"/>
            <rFont val="Calibri"/>
          </rPr>
          <t>Ensure at is restricted to authorized users</t>
        </r>
      </text>
    </comment>
    <comment ref="N93" authorId="0" shapeId="0" xr:uid="{00000000-0006-0000-0700-000027000000}">
      <text>
        <r>
          <rPr>
            <sz val="11"/>
            <rFont val="Calibri"/>
          </rPr>
          <t>Ensure SSH access is limited</t>
        </r>
      </text>
    </comment>
    <comment ref="O93" authorId="0" shapeId="0" xr:uid="{00000000-0006-0000-0700-000010000000}">
      <text>
        <r>
          <rPr>
            <sz val="11"/>
            <rFont val="Calibri"/>
          </rPr>
          <t>Ensure SSH MaxAuthTries is set to 4 or less</t>
        </r>
      </text>
    </comment>
    <comment ref="P93" authorId="0" shapeId="0" xr:uid="{00000000-0006-0000-0700-000011000000}">
      <text>
        <r>
          <rPr>
            <sz val="11"/>
            <rFont val="Calibri"/>
          </rPr>
          <t>Ensure SSH root login is disabled</t>
        </r>
      </text>
    </comment>
    <comment ref="Q93" authorId="0" shapeId="0" xr:uid="{00000000-0006-0000-0700-000012000000}">
      <text>
        <r>
          <rPr>
            <sz val="11"/>
            <rFont val="Calibri"/>
          </rPr>
          <t>Ensure SSH Idle Timeout Interval is configured</t>
        </r>
      </text>
    </comment>
    <comment ref="R93" authorId="0" shapeId="0" xr:uid="{00000000-0006-0000-0700-000013000000}">
      <text>
        <r>
          <rPr>
            <sz val="11"/>
            <rFont val="Calibri"/>
          </rPr>
          <t>Ensure password creation requirements are configured</t>
        </r>
      </text>
    </comment>
    <comment ref="S93" authorId="0" shapeId="0" xr:uid="{00000000-0006-0000-0700-000014000000}">
      <text>
        <r>
          <rPr>
            <sz val="11"/>
            <rFont val="Calibri"/>
          </rPr>
          <t>Ensure lockout for failed password attempts is configured</t>
        </r>
      </text>
    </comment>
    <comment ref="T93" authorId="0" shapeId="0" xr:uid="{00000000-0006-0000-0700-000015000000}">
      <text>
        <r>
          <rPr>
            <sz val="11"/>
            <rFont val="Calibri"/>
          </rPr>
          <t>Ensure password reuse is limited</t>
        </r>
      </text>
    </comment>
    <comment ref="U93" authorId="0" shapeId="0" xr:uid="{00000000-0006-0000-0700-000016000000}">
      <text>
        <r>
          <rPr>
            <sz val="11"/>
            <rFont val="Calibri"/>
          </rPr>
          <t>Ensure password hashing algorithm is SHA-512</t>
        </r>
      </text>
    </comment>
    <comment ref="V93" authorId="0" shapeId="0" xr:uid="{00000000-0006-0000-0700-000017000000}">
      <text>
        <r>
          <rPr>
            <sz val="11"/>
            <rFont val="Calibri"/>
          </rPr>
          <t>Ensure password expiration is 365 days or less</t>
        </r>
      </text>
    </comment>
    <comment ref="W93" authorId="0" shapeId="0" xr:uid="{00000000-0006-0000-0700-000018000000}">
      <text>
        <r>
          <rPr>
            <sz val="11"/>
            <rFont val="Calibri"/>
          </rPr>
          <t>Ensure minimum days between password changes is configured</t>
        </r>
      </text>
    </comment>
    <comment ref="X93" authorId="0" shapeId="0" xr:uid="{00000000-0006-0000-0700-000019000000}">
      <text>
        <r>
          <rPr>
            <sz val="11"/>
            <rFont val="Calibri"/>
          </rPr>
          <t>Ensure inactive password lock is 30 days or less</t>
        </r>
      </text>
    </comment>
    <comment ref="Y93" authorId="0" shapeId="0" xr:uid="{00000000-0006-0000-0700-00001A000000}">
      <text>
        <r>
          <rPr>
            <sz val="11"/>
            <rFont val="Calibri"/>
          </rPr>
          <t>Ensure all users last password change date is in the past</t>
        </r>
      </text>
    </comment>
    <comment ref="Z93" authorId="0" shapeId="0" xr:uid="{00000000-0006-0000-0700-00001B000000}">
      <text>
        <r>
          <rPr>
            <sz val="11"/>
            <rFont val="Calibri"/>
          </rPr>
          <t>Ensure system accounts are secured</t>
        </r>
      </text>
    </comment>
    <comment ref="AA93" authorId="0" shapeId="0" xr:uid="{00000000-0006-0000-0700-00001C000000}">
      <text>
        <r>
          <rPr>
            <sz val="11"/>
            <rFont val="Calibri"/>
          </rPr>
          <t>Ensure default user shell timeout is configured</t>
        </r>
      </text>
    </comment>
    <comment ref="AB93" authorId="0" shapeId="0" xr:uid="{00000000-0006-0000-0700-00001D000000}">
      <text>
        <r>
          <rPr>
            <sz val="11"/>
            <rFont val="Calibri"/>
          </rPr>
          <t>Ensure root login is restricted to system console</t>
        </r>
      </text>
    </comment>
    <comment ref="AC93" authorId="0" shapeId="0" xr:uid="{00000000-0006-0000-0700-00001E000000}">
      <text>
        <r>
          <rPr>
            <sz val="11"/>
            <rFont val="Calibri"/>
          </rPr>
          <t>Ensure access to the su command is restricted</t>
        </r>
      </text>
    </comment>
    <comment ref="AD93" authorId="0" shapeId="0" xr:uid="{00000000-0006-0000-0700-00001F000000}">
      <text>
        <r>
          <rPr>
            <sz val="11"/>
            <rFont val="Calibri"/>
          </rPr>
          <t>Ensure root PATH Integrity</t>
        </r>
      </text>
    </comment>
    <comment ref="AE93" authorId="0" shapeId="0" xr:uid="{00000000-0006-0000-0700-000020000000}">
      <text>
        <r>
          <rPr>
            <sz val="11"/>
            <rFont val="Calibri"/>
          </rPr>
          <t>Ensure no users have .forward files</t>
        </r>
      </text>
    </comment>
    <comment ref="AF93" authorId="0" shapeId="0" xr:uid="{00000000-0006-0000-0700-000021000000}">
      <text>
        <r>
          <rPr>
            <sz val="11"/>
            <rFont val="Calibri"/>
          </rPr>
          <t>Ensure shadow group is empty</t>
        </r>
      </text>
    </comment>
    <comment ref="H110" authorId="0" shapeId="0" xr:uid="{00000000-0006-0000-0700-000028000000}">
      <text>
        <r>
          <rPr>
            <sz val="11"/>
            <rFont val="Calibri"/>
          </rPr>
          <t>Ensure permissions on SSH private host key files are configured</t>
        </r>
      </text>
    </comment>
    <comment ref="I110" authorId="0" shapeId="0" xr:uid="{00000000-0006-0000-0700-000029000000}">
      <text>
        <r>
          <rPr>
            <sz val="11"/>
            <rFont val="Calibri"/>
          </rPr>
          <t>Ensure password expiration warning days is 7 or more</t>
        </r>
      </text>
    </comment>
    <comment ref="J110" authorId="0" shapeId="0" xr:uid="{00000000-0006-0000-0700-00002A000000}">
      <text>
        <r>
          <rPr>
            <sz val="11"/>
            <rFont val="Calibri"/>
          </rPr>
          <t>Ensure default group for the root account is GID 0</t>
        </r>
      </text>
    </comment>
    <comment ref="K110" authorId="0" shapeId="0" xr:uid="{00000000-0006-0000-0700-00002B000000}">
      <text>
        <r>
          <rPr>
            <sz val="11"/>
            <rFont val="Calibri"/>
          </rPr>
          <t>Ensure permissions on /etc/group are configured</t>
        </r>
      </text>
    </comment>
    <comment ref="L110" authorId="0" shapeId="0" xr:uid="{00000000-0006-0000-0700-00002C000000}">
      <text>
        <r>
          <rPr>
            <sz val="11"/>
            <rFont val="Calibri"/>
          </rPr>
          <t>Ensure permissions on /etc/passwd- are configured</t>
        </r>
      </text>
    </comment>
    <comment ref="M110" authorId="0" shapeId="0" xr:uid="{00000000-0006-0000-0700-00002D000000}">
      <text>
        <r>
          <rPr>
            <sz val="11"/>
            <rFont val="Calibri"/>
          </rPr>
          <t>Ensure permissions on /etc/shadow- are configured</t>
        </r>
      </text>
    </comment>
    <comment ref="N110" authorId="0" shapeId="0" xr:uid="{00000000-0006-0000-0700-00002E000000}">
      <text>
        <r>
          <rPr>
            <sz val="11"/>
            <rFont val="Calibri"/>
          </rPr>
          <t>Ensure permissions on /etc/group- are configured</t>
        </r>
      </text>
    </comment>
    <comment ref="H111" authorId="0" shapeId="0" xr:uid="{00000000-0006-0000-0700-00002F000000}">
      <text>
        <r>
          <rPr>
            <sz val="11"/>
            <rFont val="Calibri"/>
          </rPr>
          <t>Ensure only strong Ciphers are used</t>
        </r>
      </text>
    </comment>
    <comment ref="I111" authorId="0" shapeId="0" xr:uid="{00000000-0006-0000-0700-000030000000}">
      <text>
        <r>
          <rPr>
            <sz val="11"/>
            <rFont val="Calibri"/>
          </rPr>
          <t>Ensure only strong MAC algorithms are used</t>
        </r>
      </text>
    </comment>
    <comment ref="J111" authorId="0" shapeId="0" xr:uid="{00000000-0006-0000-0700-000031000000}">
      <text>
        <r>
          <rPr>
            <sz val="11"/>
            <rFont val="Calibri"/>
          </rPr>
          <t>Ensure only strong Key Exchange algorithms are used</t>
        </r>
      </text>
    </comment>
    <comment ref="H115" authorId="0" shapeId="0" xr:uid="{00000000-0006-0000-0700-000032000000}">
      <text>
        <r>
          <rPr>
            <sz val="11"/>
            <rFont val="Calibri"/>
          </rPr>
          <t>Ensure GPG keys are configured</t>
        </r>
      </text>
    </comment>
    <comment ref="I115" authorId="0" shapeId="0" xr:uid="{00000000-0006-0000-0700-000033000000}">
      <text>
        <r>
          <rPr>
            <sz val="11"/>
            <rFont val="Calibri"/>
          </rPr>
          <t>Ensure gpgcheck is globally activated</t>
        </r>
      </text>
    </comment>
    <comment ref="J115" authorId="0" shapeId="0" xr:uid="{00000000-0006-0000-0700-000034000000}">
      <text>
        <r>
          <rPr>
            <sz val="11"/>
            <rFont val="Calibri"/>
          </rPr>
          <t>Ensure AIDE is installed</t>
        </r>
      </text>
    </comment>
    <comment ref="K115" authorId="0" shapeId="0" xr:uid="{00000000-0006-0000-0700-000035000000}">
      <text>
        <r>
          <rPr>
            <sz val="11"/>
            <rFont val="Calibri"/>
          </rPr>
          <t>Ensure filesystem integrity is regularly checked</t>
        </r>
      </text>
    </comment>
    <comment ref="L115" authorId="0" shapeId="0" xr:uid="{00000000-0006-0000-0700-000036000000}">
      <text>
        <r>
          <rPr>
            <sz val="11"/>
            <rFont val="Calibri"/>
          </rPr>
          <t>Ensure prelink is disabled</t>
        </r>
      </text>
    </comment>
    <comment ref="H134" authorId="0" shapeId="0" xr:uid="{00000000-0006-0000-0700-000037000000}">
      <text>
        <r>
          <rPr>
            <sz val="11"/>
            <rFont val="Calibri"/>
          </rPr>
          <t>Ensure default deny firewall policy</t>
        </r>
      </text>
    </comment>
    <comment ref="I134" authorId="0" shapeId="0" xr:uid="{00000000-0006-0000-0700-000038000000}">
      <text>
        <r>
          <rPr>
            <sz val="11"/>
            <rFont val="Calibri"/>
          </rPr>
          <t>Ensure IPv6 default deny firewall policy</t>
        </r>
      </text>
    </comment>
    <comment ref="H142" authorId="0" shapeId="0" xr:uid="{00000000-0006-0000-0700-000039000000}">
      <text>
        <r>
          <rPr>
            <sz val="11"/>
            <rFont val="Calibri"/>
          </rPr>
          <t>Ensure mounting of squashfs filesystems is disabled</t>
        </r>
      </text>
    </comment>
    <comment ref="I142" authorId="0" shapeId="0" xr:uid="{00000000-0006-0000-0700-000049000000}">
      <text>
        <r>
          <rPr>
            <sz val="11"/>
            <rFont val="Calibri"/>
          </rPr>
          <t>Ensure mounting of udf filesystems is disabled</t>
        </r>
      </text>
    </comment>
    <comment ref="J142" authorId="0" shapeId="0" xr:uid="{00000000-0006-0000-0700-00004A000000}">
      <text>
        <r>
          <rPr>
            <sz val="11"/>
            <rFont val="Calibri"/>
          </rPr>
          <t>Ensure mounting of FAT filesystems is limited</t>
        </r>
      </text>
    </comment>
    <comment ref="K142" authorId="0" shapeId="0" xr:uid="{00000000-0006-0000-0700-00004B000000}">
      <text>
        <r>
          <rPr>
            <sz val="11"/>
            <rFont val="Calibri"/>
          </rPr>
          <t>Ensure /tmp is configured</t>
        </r>
      </text>
    </comment>
    <comment ref="L142" authorId="0" shapeId="0" xr:uid="{00000000-0006-0000-0700-00004C000000}">
      <text>
        <r>
          <rPr>
            <sz val="11"/>
            <rFont val="Calibri"/>
          </rPr>
          <t>Ensure noexec option set on /tmp partition</t>
        </r>
      </text>
    </comment>
    <comment ref="M142" authorId="0" shapeId="0" xr:uid="{00000000-0006-0000-0700-00004D000000}">
      <text>
        <r>
          <rPr>
            <sz val="11"/>
            <rFont val="Calibri"/>
          </rPr>
          <t>Ensure nodev option set on /tmp partition</t>
        </r>
      </text>
    </comment>
    <comment ref="N142" authorId="0" shapeId="0" xr:uid="{00000000-0006-0000-0700-00004E000000}">
      <text>
        <r>
          <rPr>
            <sz val="11"/>
            <rFont val="Calibri"/>
          </rPr>
          <t>Ensure nosuid option set on /tmp partition</t>
        </r>
      </text>
    </comment>
    <comment ref="O142" authorId="0" shapeId="0" xr:uid="{00000000-0006-0000-0700-00004F000000}">
      <text>
        <r>
          <rPr>
            <sz val="11"/>
            <rFont val="Calibri"/>
          </rPr>
          <t>Ensure /dev/shm is configured</t>
        </r>
      </text>
    </comment>
    <comment ref="P142" authorId="0" shapeId="0" xr:uid="{00000000-0006-0000-0700-000050000000}">
      <text>
        <r>
          <rPr>
            <sz val="11"/>
            <rFont val="Calibri"/>
          </rPr>
          <t>Ensure noexec option set on /dev/shm partition</t>
        </r>
      </text>
    </comment>
    <comment ref="Q142" authorId="0" shapeId="0" xr:uid="{00000000-0006-0000-0700-000051000000}">
      <text>
        <r>
          <rPr>
            <sz val="11"/>
            <rFont val="Calibri"/>
          </rPr>
          <t>Ensure nodev option set on /dev/shm partition</t>
        </r>
      </text>
    </comment>
    <comment ref="R142" authorId="0" shapeId="0" xr:uid="{00000000-0006-0000-0700-000052000000}">
      <text>
        <r>
          <rPr>
            <sz val="11"/>
            <rFont val="Calibri"/>
          </rPr>
          <t>Ensure nosuid option set on /dev/shm partition</t>
        </r>
      </text>
    </comment>
    <comment ref="S142" authorId="0" shapeId="0" xr:uid="{00000000-0006-0000-0700-000053000000}">
      <text>
        <r>
          <rPr>
            <sz val="11"/>
            <rFont val="Calibri"/>
          </rPr>
          <t>Ensure separate partition exists for /var</t>
        </r>
      </text>
    </comment>
    <comment ref="T142" authorId="0" shapeId="0" xr:uid="{00000000-0006-0000-0700-000054000000}">
      <text>
        <r>
          <rPr>
            <sz val="11"/>
            <rFont val="Calibri"/>
          </rPr>
          <t>Ensure separate partition exists for /var/tmp</t>
        </r>
      </text>
    </comment>
    <comment ref="U142" authorId="0" shapeId="0" xr:uid="{00000000-0006-0000-0700-000055000000}">
      <text>
        <r>
          <rPr>
            <sz val="11"/>
            <rFont val="Calibri"/>
          </rPr>
          <t>Ensure noexec option set on /var/tmp partition</t>
        </r>
      </text>
    </comment>
    <comment ref="V142" authorId="0" shapeId="0" xr:uid="{00000000-0006-0000-0700-000056000000}">
      <text>
        <r>
          <rPr>
            <sz val="11"/>
            <rFont val="Calibri"/>
          </rPr>
          <t>Ensure nodev option set on /var/tmp partition</t>
        </r>
      </text>
    </comment>
    <comment ref="W142" authorId="0" shapeId="0" xr:uid="{00000000-0006-0000-0700-000057000000}">
      <text>
        <r>
          <rPr>
            <sz val="11"/>
            <rFont val="Calibri"/>
          </rPr>
          <t>Ensure nosuid option set on /var/tmp partition</t>
        </r>
      </text>
    </comment>
    <comment ref="X142" authorId="0" shapeId="0" xr:uid="{00000000-0006-0000-0700-000058000000}">
      <text>
        <r>
          <rPr>
            <sz val="11"/>
            <rFont val="Calibri"/>
          </rPr>
          <t>Ensure separate partition exists for /var/log</t>
        </r>
      </text>
    </comment>
    <comment ref="Y142" authorId="0" shapeId="0" xr:uid="{00000000-0006-0000-0700-000059000000}">
      <text>
        <r>
          <rPr>
            <sz val="11"/>
            <rFont val="Calibri"/>
          </rPr>
          <t>Ensure separate partition exists for /var/log/audit</t>
        </r>
      </text>
    </comment>
    <comment ref="Z142" authorId="0" shapeId="0" xr:uid="{00000000-0006-0000-0700-00005A000000}">
      <text>
        <r>
          <rPr>
            <sz val="11"/>
            <rFont val="Calibri"/>
          </rPr>
          <t>Ensure separate partition exists for /home</t>
        </r>
      </text>
    </comment>
    <comment ref="AA142" authorId="0" shapeId="0" xr:uid="{00000000-0006-0000-0700-00005B000000}">
      <text>
        <r>
          <rPr>
            <sz val="11"/>
            <rFont val="Calibri"/>
          </rPr>
          <t>Ensure nodev option set on /home partition</t>
        </r>
      </text>
    </comment>
    <comment ref="AB142" authorId="0" shapeId="0" xr:uid="{00000000-0006-0000-0700-00005C000000}">
      <text>
        <r>
          <rPr>
            <sz val="11"/>
            <rFont val="Calibri"/>
          </rPr>
          <t>Ensure noexec option set on removable media partitions</t>
        </r>
      </text>
    </comment>
    <comment ref="AC142" authorId="0" shapeId="0" xr:uid="{00000000-0006-0000-0700-00005D000000}">
      <text>
        <r>
          <rPr>
            <sz val="11"/>
            <rFont val="Calibri"/>
          </rPr>
          <t>Ensure nodev option set on removable media partitions</t>
        </r>
      </text>
    </comment>
    <comment ref="AD142" authorId="0" shapeId="0" xr:uid="{00000000-0006-0000-0700-00005E000000}">
      <text>
        <r>
          <rPr>
            <sz val="11"/>
            <rFont val="Calibri"/>
          </rPr>
          <t>Ensure nosuid option set on removable media partitions</t>
        </r>
      </text>
    </comment>
    <comment ref="AE142" authorId="0" shapeId="0" xr:uid="{00000000-0006-0000-0700-00005F000000}">
      <text>
        <r>
          <rPr>
            <sz val="11"/>
            <rFont val="Calibri"/>
          </rPr>
          <t>Ensure sticky bit is set on all world-writable directories</t>
        </r>
      </text>
    </comment>
    <comment ref="AF142" authorId="0" shapeId="0" xr:uid="{00000000-0006-0000-0700-000060000000}">
      <text>
        <r>
          <rPr>
            <sz val="11"/>
            <rFont val="Calibri"/>
          </rPr>
          <t>Disable Automounting</t>
        </r>
      </text>
    </comment>
    <comment ref="AG142" authorId="0" shapeId="0" xr:uid="{00000000-0006-0000-0700-00003A000000}">
      <text>
        <r>
          <rPr>
            <sz val="11"/>
            <rFont val="Calibri"/>
          </rPr>
          <t>Ensure GPG keys are configured</t>
        </r>
      </text>
    </comment>
    <comment ref="AH142" authorId="0" shapeId="0" xr:uid="{00000000-0006-0000-0700-00003B000000}">
      <text>
        <r>
          <rPr>
            <sz val="11"/>
            <rFont val="Calibri"/>
          </rPr>
          <t>Ensure package manager repositories are configured</t>
        </r>
      </text>
    </comment>
    <comment ref="AI142" authorId="0" shapeId="0" xr:uid="{00000000-0006-0000-0700-00003C000000}">
      <text>
        <r>
          <rPr>
            <sz val="11"/>
            <rFont val="Calibri"/>
          </rPr>
          <t>Ensure gpgcheck is globally activated</t>
        </r>
      </text>
    </comment>
    <comment ref="AJ142" authorId="0" shapeId="0" xr:uid="{00000000-0006-0000-0700-00003D000000}">
      <text>
        <r>
          <rPr>
            <sz val="11"/>
            <rFont val="Calibri"/>
          </rPr>
          <t>Ensure bootloader password is set</t>
        </r>
      </text>
    </comment>
    <comment ref="AK142" authorId="0" shapeId="0" xr:uid="{00000000-0006-0000-0700-00003E000000}">
      <text>
        <r>
          <rPr>
            <sz val="11"/>
            <rFont val="Calibri"/>
          </rPr>
          <t>Ensure permissions on bootloader config are configured</t>
        </r>
      </text>
    </comment>
    <comment ref="AL142" authorId="0" shapeId="0" xr:uid="{00000000-0006-0000-0700-00003F000000}">
      <text>
        <r>
          <rPr>
            <sz val="11"/>
            <rFont val="Calibri"/>
          </rPr>
          <t>Ensure authentication required for single user mode</t>
        </r>
      </text>
    </comment>
    <comment ref="AM142" authorId="0" shapeId="0" xr:uid="{00000000-0006-0000-0700-000040000000}">
      <text>
        <r>
          <rPr>
            <sz val="11"/>
            <rFont val="Calibri"/>
          </rPr>
          <t>Ensure core dumps are restricted</t>
        </r>
      </text>
    </comment>
    <comment ref="AN142" authorId="0" shapeId="0" xr:uid="{00000000-0006-0000-0700-000041000000}">
      <text>
        <r>
          <rPr>
            <sz val="11"/>
            <rFont val="Calibri"/>
          </rPr>
          <t>Ensure XD/NX support is enabled</t>
        </r>
      </text>
    </comment>
    <comment ref="AO142" authorId="0" shapeId="0" xr:uid="{00000000-0006-0000-0700-000042000000}">
      <text>
        <r>
          <rPr>
            <sz val="11"/>
            <rFont val="Calibri"/>
          </rPr>
          <t>Ensure address space layout randomization (ASLR) is enabled</t>
        </r>
      </text>
    </comment>
    <comment ref="AP142" authorId="0" shapeId="0" xr:uid="{00000000-0006-0000-0700-000043000000}">
      <text>
        <r>
          <rPr>
            <sz val="11"/>
            <rFont val="Calibri"/>
          </rPr>
          <t>Ensure prelink is disabled</t>
        </r>
      </text>
    </comment>
    <comment ref="AQ142" authorId="0" shapeId="0" xr:uid="{00000000-0006-0000-0700-000044000000}">
      <text>
        <r>
          <rPr>
            <sz val="11"/>
            <rFont val="Calibri"/>
          </rPr>
          <t>Ensure AppArmor is installed</t>
        </r>
      </text>
    </comment>
    <comment ref="AR142" authorId="0" shapeId="0" xr:uid="{00000000-0006-0000-0700-000045000000}">
      <text>
        <r>
          <rPr>
            <sz val="11"/>
            <rFont val="Calibri"/>
          </rPr>
          <t>Ensure AppArmor is enabled in the bootloader configuration</t>
        </r>
      </text>
    </comment>
    <comment ref="AS142" authorId="0" shapeId="0" xr:uid="{00000000-0006-0000-0700-000046000000}">
      <text>
        <r>
          <rPr>
            <sz val="11"/>
            <rFont val="Calibri"/>
          </rPr>
          <t>Ensure all AppArmor Profiles are in enforce or complain mode</t>
        </r>
      </text>
    </comment>
    <comment ref="AT142" authorId="0" shapeId="0" xr:uid="{00000000-0006-0000-0700-000047000000}">
      <text>
        <r>
          <rPr>
            <sz val="11"/>
            <rFont val="Calibri"/>
          </rPr>
          <t>Ensure all AppArmor Profiles are enforcing</t>
        </r>
      </text>
    </comment>
    <comment ref="AU142" authorId="0" shapeId="0" xr:uid="{00000000-0006-0000-0700-000048000000}">
      <text>
        <r>
          <rPr>
            <sz val="11"/>
            <rFont val="Calibri"/>
          </rPr>
          <t>Ensure message of the day is configured properly</t>
        </r>
      </text>
    </comment>
    <comment ref="H143" authorId="0" shapeId="0" xr:uid="{00000000-0006-0000-0700-000061000000}">
      <text>
        <r>
          <rPr>
            <sz val="11"/>
            <rFont val="Calibri"/>
          </rPr>
          <t>Ensure updates, patches, and additional security software are installed</t>
        </r>
      </text>
    </comment>
    <comment ref="H145" authorId="0" shapeId="0" xr:uid="{00000000-0006-0000-0700-000062000000}">
      <text>
        <r>
          <rPr>
            <sz val="11"/>
            <rFont val="Calibri"/>
          </rPr>
          <t>Ensure separate partition exists for /var/log</t>
        </r>
      </text>
    </comment>
    <comment ref="I145" authorId="0" shapeId="0" xr:uid="{00000000-0006-0000-0700-000063000000}">
      <text>
        <r>
          <rPr>
            <sz val="11"/>
            <rFont val="Calibri"/>
          </rPr>
          <t>Ensure separate partition exists for /var/log/audit</t>
        </r>
      </text>
    </comment>
    <comment ref="J145" authorId="0" shapeId="0" xr:uid="{00000000-0006-0000-0700-000064000000}">
      <text>
        <r>
          <rPr>
            <sz val="11"/>
            <rFont val="Calibri"/>
          </rPr>
          <t>Ensure sudo log file exists</t>
        </r>
      </text>
    </comment>
    <comment ref="K145" authorId="0" shapeId="0" xr:uid="{00000000-0006-0000-0700-000065000000}">
      <text>
        <r>
          <rPr>
            <sz val="11"/>
            <rFont val="Calibri"/>
          </rPr>
          <t>Ensure suspicious packets are logged</t>
        </r>
      </text>
    </comment>
    <comment ref="L145" authorId="0" shapeId="0" xr:uid="{00000000-0006-0000-0700-000066000000}">
      <text>
        <r>
          <rPr>
            <sz val="11"/>
            <rFont val="Calibri"/>
          </rPr>
          <t>Ensure auditd is installed</t>
        </r>
      </text>
    </comment>
    <comment ref="M145" authorId="0" shapeId="0" xr:uid="{00000000-0006-0000-0700-000067000000}">
      <text>
        <r>
          <rPr>
            <sz val="11"/>
            <rFont val="Calibri"/>
          </rPr>
          <t>Ensure auditd service is enabled and running</t>
        </r>
      </text>
    </comment>
    <comment ref="N145" authorId="0" shapeId="0" xr:uid="{00000000-0006-0000-0700-000068000000}">
      <text>
        <r>
          <rPr>
            <sz val="11"/>
            <rFont val="Calibri"/>
          </rPr>
          <t>Ensure auditing for processes that start prior to auditd is enabled</t>
        </r>
      </text>
    </comment>
    <comment ref="O145" authorId="0" shapeId="0" xr:uid="{00000000-0006-0000-0700-000069000000}">
      <text>
        <r>
          <rPr>
            <sz val="11"/>
            <rFont val="Calibri"/>
          </rPr>
          <t>Ensure audit log storage size is configured</t>
        </r>
      </text>
    </comment>
    <comment ref="P145" authorId="0" shapeId="0" xr:uid="{00000000-0006-0000-0700-00006A000000}">
      <text>
        <r>
          <rPr>
            <sz val="11"/>
            <rFont val="Calibri"/>
          </rPr>
          <t>Ensure audit logs are not automatically deleted</t>
        </r>
      </text>
    </comment>
    <comment ref="Q145" authorId="0" shapeId="0" xr:uid="{00000000-0006-0000-0700-00006B000000}">
      <text>
        <r>
          <rPr>
            <sz val="11"/>
            <rFont val="Calibri"/>
          </rPr>
          <t>Ensure system is disabled when audit logs are full</t>
        </r>
      </text>
    </comment>
    <comment ref="R145" authorId="0" shapeId="0" xr:uid="{00000000-0006-0000-0700-00006C000000}">
      <text>
        <r>
          <rPr>
            <sz val="11"/>
            <rFont val="Calibri"/>
          </rPr>
          <t>Ensure audit_backlog_limit is sufficient</t>
        </r>
      </text>
    </comment>
    <comment ref="S145" authorId="0" shapeId="0" xr:uid="{00000000-0006-0000-0700-00006D000000}">
      <text>
        <r>
          <rPr>
            <sz val="11"/>
            <rFont val="Calibri"/>
          </rPr>
          <t>Ensure events that modify date and time information are collected</t>
        </r>
      </text>
    </comment>
    <comment ref="T145" authorId="0" shapeId="0" xr:uid="{00000000-0006-0000-0700-00006E000000}">
      <text>
        <r>
          <rPr>
            <sz val="11"/>
            <rFont val="Calibri"/>
          </rPr>
          <t>Ensure events that modify user/group information are collected</t>
        </r>
      </text>
    </comment>
    <comment ref="U145" authorId="0" shapeId="0" xr:uid="{00000000-0006-0000-0700-00006F000000}">
      <text>
        <r>
          <rPr>
            <sz val="11"/>
            <rFont val="Calibri"/>
          </rPr>
          <t>Ensure events that modify the system</t>
        </r>
        <r>
          <rPr>
            <sz val="11"/>
            <color rgb="FF000000"/>
            <rFont val="Calibri"/>
          </rPr>
          <t>'</t>
        </r>
        <r>
          <rPr>
            <sz val="11"/>
            <color rgb="FF000000"/>
            <rFont val="Calibri"/>
          </rPr>
          <t>s network environment are collected</t>
        </r>
      </text>
    </comment>
    <comment ref="V145" authorId="0" shapeId="0" xr:uid="{00000000-0006-0000-0700-000070000000}">
      <text>
        <r>
          <rPr>
            <sz val="11"/>
            <rFont val="Calibri"/>
          </rPr>
          <t>Ensure events that modify the system</t>
        </r>
        <r>
          <rPr>
            <sz val="11"/>
            <color rgb="FF000000"/>
            <rFont val="Calibri"/>
          </rPr>
          <t>'</t>
        </r>
        <r>
          <rPr>
            <sz val="11"/>
            <color rgb="FF000000"/>
            <rFont val="Calibri"/>
          </rPr>
          <t>s Mandatory Access Controls are collected</t>
        </r>
      </text>
    </comment>
    <comment ref="W145" authorId="0" shapeId="0" xr:uid="{00000000-0006-0000-0700-000071000000}">
      <text>
        <r>
          <rPr>
            <sz val="11"/>
            <rFont val="Calibri"/>
          </rPr>
          <t>Ensure login and logout events are collected</t>
        </r>
      </text>
    </comment>
    <comment ref="X145" authorId="0" shapeId="0" xr:uid="{00000000-0006-0000-0700-000072000000}">
      <text>
        <r>
          <rPr>
            <sz val="11"/>
            <rFont val="Calibri"/>
          </rPr>
          <t>Ensure session initiation information is collected</t>
        </r>
      </text>
    </comment>
    <comment ref="Y145" authorId="0" shapeId="0" xr:uid="{00000000-0006-0000-0700-000073000000}">
      <text>
        <r>
          <rPr>
            <sz val="11"/>
            <rFont val="Calibri"/>
          </rPr>
          <t>Ensure discretionary access control permission modification events are collected</t>
        </r>
      </text>
    </comment>
    <comment ref="Z145" authorId="0" shapeId="0" xr:uid="{00000000-0006-0000-0700-000074000000}">
      <text>
        <r>
          <rPr>
            <sz val="11"/>
            <rFont val="Calibri"/>
          </rPr>
          <t>Ensure unsuccessful unauthorized file access attempts are collected</t>
        </r>
      </text>
    </comment>
    <comment ref="AA145" authorId="0" shapeId="0" xr:uid="{00000000-0006-0000-0700-000075000000}">
      <text>
        <r>
          <rPr>
            <sz val="11"/>
            <rFont val="Calibri"/>
          </rPr>
          <t>Ensure use of privileged commands is collected</t>
        </r>
      </text>
    </comment>
    <comment ref="AB145" authorId="0" shapeId="0" xr:uid="{00000000-0006-0000-0700-000076000000}">
      <text>
        <r>
          <rPr>
            <sz val="11"/>
            <rFont val="Calibri"/>
          </rPr>
          <t>Ensure successful file system mounts are collected</t>
        </r>
      </text>
    </comment>
    <comment ref="AC145" authorId="0" shapeId="0" xr:uid="{00000000-0006-0000-0700-000077000000}">
      <text>
        <r>
          <rPr>
            <sz val="11"/>
            <rFont val="Calibri"/>
          </rPr>
          <t>Ensure file deletion events by users are collected</t>
        </r>
      </text>
    </comment>
    <comment ref="AD145" authorId="0" shapeId="0" xr:uid="{00000000-0006-0000-0700-000078000000}">
      <text>
        <r>
          <rPr>
            <sz val="11"/>
            <rFont val="Calibri"/>
          </rPr>
          <t>Ensure changes to system administration scope (sudoers) is collected</t>
        </r>
      </text>
    </comment>
    <comment ref="AE145" authorId="0" shapeId="0" xr:uid="{00000000-0006-0000-0700-000079000000}">
      <text>
        <r>
          <rPr>
            <sz val="11"/>
            <rFont val="Calibri"/>
          </rPr>
          <t>Ensure system administrator actions (sudolog) are collected</t>
        </r>
      </text>
    </comment>
    <comment ref="AF145" authorId="0" shapeId="0" xr:uid="{00000000-0006-0000-0700-00007A000000}">
      <text>
        <r>
          <rPr>
            <sz val="11"/>
            <rFont val="Calibri"/>
          </rPr>
          <t>Ensure kernel module loading and unloading is collected</t>
        </r>
      </text>
    </comment>
    <comment ref="AG145" authorId="0" shapeId="0" xr:uid="{00000000-0006-0000-0700-00007B000000}">
      <text>
        <r>
          <rPr>
            <sz val="11"/>
            <rFont val="Calibri"/>
          </rPr>
          <t>Ensure the audit configuration is immutable</t>
        </r>
      </text>
    </comment>
    <comment ref="AH145" authorId="0" shapeId="0" xr:uid="{00000000-0006-0000-0700-00007C000000}">
      <text>
        <r>
          <rPr>
            <sz val="11"/>
            <rFont val="Calibri"/>
          </rPr>
          <t>Ensure rsyslog is installed</t>
        </r>
      </text>
    </comment>
    <comment ref="AI145" authorId="0" shapeId="0" xr:uid="{00000000-0006-0000-0700-00007D000000}">
      <text>
        <r>
          <rPr>
            <sz val="11"/>
            <rFont val="Calibri"/>
          </rPr>
          <t>Ensure rsyslog Service is enabled and running</t>
        </r>
      </text>
    </comment>
    <comment ref="AJ145" authorId="0" shapeId="0" xr:uid="{00000000-0006-0000-0700-00007E000000}">
      <text>
        <r>
          <rPr>
            <sz val="11"/>
            <rFont val="Calibri"/>
          </rPr>
          <t>Ensure rsyslog default file permissions configured</t>
        </r>
      </text>
    </comment>
    <comment ref="AK145" authorId="0" shapeId="0" xr:uid="{00000000-0006-0000-0700-00007F000000}">
      <text>
        <r>
          <rPr>
            <sz val="11"/>
            <rFont val="Calibri"/>
          </rPr>
          <t>Ensure logging is configured</t>
        </r>
      </text>
    </comment>
    <comment ref="AL145" authorId="0" shapeId="0" xr:uid="{00000000-0006-0000-0700-000080000000}">
      <text>
        <r>
          <rPr>
            <sz val="11"/>
            <rFont val="Calibri"/>
          </rPr>
          <t>Ensure rsyslog is configured to send logs to a remote log host</t>
        </r>
      </text>
    </comment>
    <comment ref="AM145" authorId="0" shapeId="0" xr:uid="{00000000-0006-0000-0700-000081000000}">
      <text>
        <r>
          <rPr>
            <sz val="11"/>
            <rFont val="Calibri"/>
          </rPr>
          <t>Ensure journald is configured to send logs to rsyslog</t>
        </r>
      </text>
    </comment>
    <comment ref="AN145" authorId="0" shapeId="0" xr:uid="{00000000-0006-0000-0700-000082000000}">
      <text>
        <r>
          <rPr>
            <sz val="11"/>
            <rFont val="Calibri"/>
          </rPr>
          <t>Ensure journald is configured to compress large log files</t>
        </r>
      </text>
    </comment>
    <comment ref="AO145" authorId="0" shapeId="0" xr:uid="{00000000-0006-0000-0700-000083000000}">
      <text>
        <r>
          <rPr>
            <sz val="11"/>
            <rFont val="Calibri"/>
          </rPr>
          <t>Ensure journald is configured to write logfiles to persistent disk</t>
        </r>
      </text>
    </comment>
    <comment ref="AP145" authorId="0" shapeId="0" xr:uid="{00000000-0006-0000-0700-000084000000}">
      <text>
        <r>
          <rPr>
            <sz val="11"/>
            <rFont val="Calibri"/>
          </rPr>
          <t>Ensure permissions on all logfiles are configured</t>
        </r>
      </text>
    </comment>
    <comment ref="AQ145" authorId="0" shapeId="0" xr:uid="{00000000-0006-0000-0700-000085000000}">
      <text>
        <r>
          <rPr>
            <sz val="11"/>
            <rFont val="Calibri"/>
          </rPr>
          <t>Ensure logrotate is configured</t>
        </r>
      </text>
    </comment>
    <comment ref="AR145" authorId="0" shapeId="0" xr:uid="{00000000-0006-0000-0700-000086000000}">
      <text>
        <r>
          <rPr>
            <sz val="11"/>
            <rFont val="Calibri"/>
          </rPr>
          <t>Ensure SSH LogLevel is appropriate</t>
        </r>
      </text>
    </comment>
    <comment ref="H146" authorId="0" shapeId="0" xr:uid="{00000000-0006-0000-0700-000087000000}">
      <text>
        <r>
          <rPr>
            <sz val="11"/>
            <rFont val="Calibri"/>
          </rPr>
          <t>Ensure noexec option set on /tmp partition</t>
        </r>
      </text>
    </comment>
    <comment ref="I146" authorId="0" shapeId="0" xr:uid="{00000000-0006-0000-0700-000088000000}">
      <text>
        <r>
          <rPr>
            <sz val="11"/>
            <rFont val="Calibri"/>
          </rPr>
          <t>Ensure noexec option set on /dev/shm partition</t>
        </r>
      </text>
    </comment>
    <comment ref="J146" authorId="0" shapeId="0" xr:uid="{00000000-0006-0000-0700-000089000000}">
      <text>
        <r>
          <rPr>
            <sz val="11"/>
            <rFont val="Calibri"/>
          </rPr>
          <t>Ensure noexec option set on /var/tmp partition</t>
        </r>
      </text>
    </comment>
    <comment ref="K146" authorId="0" shapeId="0" xr:uid="{00000000-0006-0000-0700-00008A000000}">
      <text>
        <r>
          <rPr>
            <sz val="11"/>
            <rFont val="Calibri"/>
          </rPr>
          <t>Ensure noexec option set on removable media partitions</t>
        </r>
      </text>
    </comment>
    <comment ref="H151" authorId="0" shapeId="0" xr:uid="{00000000-0006-0000-0700-00008B000000}">
      <text>
        <r>
          <rPr>
            <sz val="11"/>
            <rFont val="Calibri"/>
          </rPr>
          <t>Ensure mounting of squashfs filesystems is disabled</t>
        </r>
      </text>
    </comment>
    <comment ref="I151" authorId="0" shapeId="0" xr:uid="{00000000-0006-0000-0700-00008C000000}">
      <text>
        <r>
          <rPr>
            <sz val="11"/>
            <rFont val="Calibri"/>
          </rPr>
          <t>Ensure mounting of udf filesystems is disabled</t>
        </r>
      </text>
    </comment>
    <comment ref="J151" authorId="0" shapeId="0" xr:uid="{00000000-0006-0000-0700-00008D000000}">
      <text>
        <r>
          <rPr>
            <sz val="11"/>
            <rFont val="Calibri"/>
          </rPr>
          <t>Ensure mounting of FAT filesystems is limited</t>
        </r>
      </text>
    </comment>
    <comment ref="K151" authorId="0" shapeId="0" xr:uid="{00000000-0006-0000-0700-00008E000000}">
      <text>
        <r>
          <rPr>
            <sz val="11"/>
            <rFont val="Calibri"/>
          </rPr>
          <t>Ensure DCCP is disabled</t>
        </r>
      </text>
    </comment>
    <comment ref="L151" authorId="0" shapeId="0" xr:uid="{00000000-0006-0000-0700-00008F000000}">
      <text>
        <r>
          <rPr>
            <sz val="11"/>
            <rFont val="Calibri"/>
          </rPr>
          <t>Ensure SCTP is disabled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iptables package is installed</t>
        </r>
      </text>
    </comment>
    <comment ref="H37" authorId="0" shapeId="0" xr:uid="{00000000-0006-0000-0800-000007000000}">
      <text>
        <r>
          <rPr>
            <sz val="11"/>
            <rFont val="Calibri"/>
          </rPr>
          <t>Ensure loopback traffic is configured</t>
        </r>
      </text>
    </comment>
    <comment ref="I37" authorId="0" shapeId="0" xr:uid="{00000000-0006-0000-0800-000002000000}">
      <text>
        <r>
          <rPr>
            <sz val="11"/>
            <rFont val="Calibri"/>
          </rPr>
          <t>Ensure outbound and established connections are configured</t>
        </r>
      </text>
    </comment>
    <comment ref="J37" authorId="0" shapeId="0" xr:uid="{00000000-0006-0000-0800-000003000000}">
      <text>
        <r>
          <rPr>
            <sz val="11"/>
            <rFont val="Calibri"/>
          </rPr>
          <t>Ensure default deny firewall policy</t>
        </r>
      </text>
    </comment>
    <comment ref="K37" authorId="0" shapeId="0" xr:uid="{00000000-0006-0000-0800-000004000000}">
      <text>
        <r>
          <rPr>
            <sz val="11"/>
            <rFont val="Calibri"/>
          </rPr>
          <t>Ensure IPv6 loopback traffic is configured</t>
        </r>
      </text>
    </comment>
    <comment ref="L37" authorId="0" shapeId="0" xr:uid="{00000000-0006-0000-0800-000005000000}">
      <text>
        <r>
          <rPr>
            <sz val="11"/>
            <rFont val="Calibri"/>
          </rPr>
          <t>Ensure IPv6 outbound and established connections are configured</t>
        </r>
      </text>
    </comment>
    <comment ref="M37" authorId="0" shapeId="0" xr:uid="{00000000-0006-0000-0800-000006000000}">
      <text>
        <r>
          <rPr>
            <sz val="11"/>
            <rFont val="Calibri"/>
          </rPr>
          <t>Ensure IPv6 default deny firewall policy</t>
        </r>
      </text>
    </comment>
    <comment ref="G47" authorId="0" shapeId="0" xr:uid="{00000000-0006-0000-0800-000008000000}">
      <text>
        <r>
          <rPr>
            <sz val="11"/>
            <rFont val="Calibri"/>
          </rPr>
          <t>Ensure firewall rules exist for all open ports</t>
        </r>
      </text>
    </comment>
    <comment ref="H47" authorId="0" shapeId="0" xr:uid="{00000000-0006-0000-0800-000009000000}">
      <text>
        <r>
          <rPr>
            <sz val="11"/>
            <rFont val="Calibri"/>
          </rPr>
          <t>Ensure IPv6 firewall rules exist for all open ports</t>
        </r>
      </text>
    </comment>
    <comment ref="G52" authorId="0" shapeId="0" xr:uid="{00000000-0006-0000-0800-00000A000000}">
      <text>
        <r>
          <rPr>
            <sz val="11"/>
            <rFont val="Calibri"/>
          </rPr>
          <t>Ensure mounting of squashfs filesystems is disabled</t>
        </r>
      </text>
    </comment>
    <comment ref="H52" authorId="0" shapeId="0" xr:uid="{00000000-0006-0000-0800-00002C000000}">
      <text>
        <r>
          <rPr>
            <sz val="11"/>
            <rFont val="Calibri"/>
          </rPr>
          <t>Ensure mounting of udf filesystems is disabled</t>
        </r>
      </text>
    </comment>
    <comment ref="I52" authorId="0" shapeId="0" xr:uid="{00000000-0006-0000-0800-00002D000000}">
      <text>
        <r>
          <rPr>
            <sz val="11"/>
            <rFont val="Calibri"/>
          </rPr>
          <t>Ensure mounting of FAT filesystems is limited</t>
        </r>
      </text>
    </comment>
    <comment ref="J52" authorId="0" shapeId="0" xr:uid="{00000000-0006-0000-0800-00002E000000}">
      <text>
        <r>
          <rPr>
            <sz val="11"/>
            <rFont val="Calibri"/>
          </rPr>
          <t>Ensure noexec option set on /tmp partition</t>
        </r>
      </text>
    </comment>
    <comment ref="K52" authorId="0" shapeId="0" xr:uid="{00000000-0006-0000-0800-00002F000000}">
      <text>
        <r>
          <rPr>
            <sz val="11"/>
            <rFont val="Calibri"/>
          </rPr>
          <t>Ensure nodev option set on /tmp partition</t>
        </r>
      </text>
    </comment>
    <comment ref="L52" authorId="0" shapeId="0" xr:uid="{00000000-0006-0000-0800-000030000000}">
      <text>
        <r>
          <rPr>
            <sz val="11"/>
            <rFont val="Calibri"/>
          </rPr>
          <t>Ensure nosuid option set on /tmp partition</t>
        </r>
      </text>
    </comment>
    <comment ref="M52" authorId="0" shapeId="0" xr:uid="{00000000-0006-0000-0800-000031000000}">
      <text>
        <r>
          <rPr>
            <sz val="11"/>
            <rFont val="Calibri"/>
          </rPr>
          <t>Ensure noexec option set on /dev/shm partition</t>
        </r>
      </text>
    </comment>
    <comment ref="N52" authorId="0" shapeId="0" xr:uid="{00000000-0006-0000-0800-00000B000000}">
      <text>
        <r>
          <rPr>
            <sz val="11"/>
            <rFont val="Calibri"/>
          </rPr>
          <t>Ensure nodev option set on /dev/shm partition</t>
        </r>
      </text>
    </comment>
    <comment ref="O52" authorId="0" shapeId="0" xr:uid="{00000000-0006-0000-0800-00000C000000}">
      <text>
        <r>
          <rPr>
            <sz val="11"/>
            <rFont val="Calibri"/>
          </rPr>
          <t>Ensure nosuid option set on /dev/shm partition</t>
        </r>
      </text>
    </comment>
    <comment ref="P52" authorId="0" shapeId="0" xr:uid="{00000000-0006-0000-0800-00000D000000}">
      <text>
        <r>
          <rPr>
            <sz val="11"/>
            <rFont val="Calibri"/>
          </rPr>
          <t>Ensure noexec option set on /var/tmp partition</t>
        </r>
      </text>
    </comment>
    <comment ref="Q52" authorId="0" shapeId="0" xr:uid="{00000000-0006-0000-0800-00000E000000}">
      <text>
        <r>
          <rPr>
            <sz val="11"/>
            <rFont val="Calibri"/>
          </rPr>
          <t>Ensure nodev option set on /var/tmp partition</t>
        </r>
      </text>
    </comment>
    <comment ref="R52" authorId="0" shapeId="0" xr:uid="{00000000-0006-0000-0800-00000F000000}">
      <text>
        <r>
          <rPr>
            <sz val="11"/>
            <rFont val="Calibri"/>
          </rPr>
          <t>Ensure nosuid option set on /var/tmp partition</t>
        </r>
      </text>
    </comment>
    <comment ref="S52" authorId="0" shapeId="0" xr:uid="{00000000-0006-0000-0800-000010000000}">
      <text>
        <r>
          <rPr>
            <sz val="11"/>
            <rFont val="Calibri"/>
          </rPr>
          <t>Ensure nodev option set on /home partition</t>
        </r>
      </text>
    </comment>
    <comment ref="T52" authorId="0" shapeId="0" xr:uid="{00000000-0006-0000-0800-000011000000}">
      <text>
        <r>
          <rPr>
            <sz val="11"/>
            <rFont val="Calibri"/>
          </rPr>
          <t>Ensure noexec option set on removable media partitions</t>
        </r>
      </text>
    </comment>
    <comment ref="U52" authorId="0" shapeId="0" xr:uid="{00000000-0006-0000-0800-000012000000}">
      <text>
        <r>
          <rPr>
            <sz val="11"/>
            <rFont val="Calibri"/>
          </rPr>
          <t>Ensure nodev option set on removable media partitions</t>
        </r>
      </text>
    </comment>
    <comment ref="V52" authorId="0" shapeId="0" xr:uid="{00000000-0006-0000-0800-000013000000}">
      <text>
        <r>
          <rPr>
            <sz val="11"/>
            <rFont val="Calibri"/>
          </rPr>
          <t>Ensure nosuid option set on removable media partitions</t>
        </r>
      </text>
    </comment>
    <comment ref="W52" authorId="0" shapeId="0" xr:uid="{00000000-0006-0000-0800-000014000000}">
      <text>
        <r>
          <rPr>
            <sz val="11"/>
            <rFont val="Calibri"/>
          </rPr>
          <t>Disable Automounting</t>
        </r>
      </text>
    </comment>
    <comment ref="X52" authorId="0" shapeId="0" xr:uid="{00000000-0006-0000-0800-000015000000}">
      <text>
        <r>
          <rPr>
            <sz val="11"/>
            <rFont val="Calibri"/>
          </rPr>
          <t>Ensure gpgcheck is globally activated</t>
        </r>
      </text>
    </comment>
    <comment ref="Y52" authorId="0" shapeId="0" xr:uid="{00000000-0006-0000-0800-000016000000}">
      <text>
        <r>
          <rPr>
            <sz val="11"/>
            <rFont val="Calibri"/>
          </rPr>
          <t>Ensure address space layout randomization (ASLR) is enabled</t>
        </r>
      </text>
    </comment>
    <comment ref="Z52" authorId="0" shapeId="0" xr:uid="{00000000-0006-0000-0800-000017000000}">
      <text>
        <r>
          <rPr>
            <sz val="11"/>
            <rFont val="Calibri"/>
          </rPr>
          <t>Ensure prelink is disabled</t>
        </r>
      </text>
    </comment>
    <comment ref="AA52" authorId="0" shapeId="0" xr:uid="{00000000-0006-0000-0800-000018000000}">
      <text>
        <r>
          <rPr>
            <sz val="11"/>
            <rFont val="Calibri"/>
          </rPr>
          <t>Ensure AppArmor is installed</t>
        </r>
      </text>
    </comment>
    <comment ref="AB52" authorId="0" shapeId="0" xr:uid="{00000000-0006-0000-0800-000019000000}">
      <text>
        <r>
          <rPr>
            <sz val="11"/>
            <rFont val="Calibri"/>
          </rPr>
          <t>Ensure AppArmor is enabled in the bootloader configuration</t>
        </r>
      </text>
    </comment>
    <comment ref="AC52" authorId="0" shapeId="0" xr:uid="{00000000-0006-0000-0800-00001A000000}">
      <text>
        <r>
          <rPr>
            <sz val="11"/>
            <rFont val="Calibri"/>
          </rPr>
          <t>Ensure all AppArmor Profiles are in enforce or complain mode</t>
        </r>
      </text>
    </comment>
    <comment ref="AD52" authorId="0" shapeId="0" xr:uid="{00000000-0006-0000-0800-00001B000000}">
      <text>
        <r>
          <rPr>
            <sz val="11"/>
            <rFont val="Calibri"/>
          </rPr>
          <t>Ensure all AppArmor Profiles are enforcing</t>
        </r>
      </text>
    </comment>
    <comment ref="AE52" authorId="0" shapeId="0" xr:uid="{00000000-0006-0000-0800-00001C000000}">
      <text>
        <r>
          <rPr>
            <sz val="11"/>
            <rFont val="Calibri"/>
          </rPr>
          <t>Ensure GDM is removed or login is configured</t>
        </r>
      </text>
    </comment>
    <comment ref="AF52" authorId="0" shapeId="0" xr:uid="{00000000-0006-0000-0800-00001D000000}">
      <text>
        <r>
          <rPr>
            <sz val="11"/>
            <rFont val="Calibri"/>
          </rPr>
          <t>Ensure xinetd is not installed</t>
        </r>
      </text>
    </comment>
    <comment ref="AG52" authorId="0" shapeId="0" xr:uid="{00000000-0006-0000-0800-00001E000000}">
      <text>
        <r>
          <rPr>
            <sz val="11"/>
            <rFont val="Calibri"/>
          </rPr>
          <t>Ensure X11 Server components are not installed</t>
        </r>
      </text>
    </comment>
    <comment ref="AH52" authorId="0" shapeId="0" xr:uid="{00000000-0006-0000-0800-00001F000000}">
      <text>
        <r>
          <rPr>
            <sz val="11"/>
            <rFont val="Calibri"/>
          </rPr>
          <t>Ensure Avahi Server is not installed</t>
        </r>
      </text>
    </comment>
    <comment ref="AI52" authorId="0" shapeId="0" xr:uid="{00000000-0006-0000-0800-000020000000}">
      <text>
        <r>
          <rPr>
            <sz val="11"/>
            <rFont val="Calibri"/>
          </rPr>
          <t>Ensure CUPS is not installed</t>
        </r>
      </text>
    </comment>
    <comment ref="AJ52" authorId="0" shapeId="0" xr:uid="{00000000-0006-0000-0800-000021000000}">
      <text>
        <r>
          <rPr>
            <sz val="11"/>
            <rFont val="Calibri"/>
          </rPr>
          <t>Ensure DHCP Server is not installed</t>
        </r>
      </text>
    </comment>
    <comment ref="AK52" authorId="0" shapeId="0" xr:uid="{00000000-0006-0000-0800-000022000000}">
      <text>
        <r>
          <rPr>
            <sz val="11"/>
            <rFont val="Calibri"/>
          </rPr>
          <t>Ensure LDAP server is not installed</t>
        </r>
      </text>
    </comment>
    <comment ref="AL52" authorId="0" shapeId="0" xr:uid="{00000000-0006-0000-0800-000023000000}">
      <text>
        <r>
          <rPr>
            <sz val="11"/>
            <rFont val="Calibri"/>
          </rPr>
          <t>Ensure nfs-utils is not installed or the  nfs-server service is masked</t>
        </r>
      </text>
    </comment>
    <comment ref="AM52" authorId="0" shapeId="0" xr:uid="{00000000-0006-0000-0800-000024000000}">
      <text>
        <r>
          <rPr>
            <sz val="11"/>
            <rFont val="Calibri"/>
          </rPr>
          <t>Ensure rpcbind is not installed or the  rpcbind services are masked</t>
        </r>
      </text>
    </comment>
    <comment ref="AN52" authorId="0" shapeId="0" xr:uid="{00000000-0006-0000-0800-000025000000}">
      <text>
        <r>
          <rPr>
            <sz val="11"/>
            <rFont val="Calibri"/>
          </rPr>
          <t>Ensure DNS Server is not installed</t>
        </r>
      </text>
    </comment>
    <comment ref="AO52" authorId="0" shapeId="0" xr:uid="{00000000-0006-0000-0800-000026000000}">
      <text>
        <r>
          <rPr>
            <sz val="11"/>
            <rFont val="Calibri"/>
          </rPr>
          <t>Ensure FTP Server is not installed</t>
        </r>
      </text>
    </comment>
    <comment ref="AP52" authorId="0" shapeId="0" xr:uid="{00000000-0006-0000-0800-000027000000}">
      <text>
        <r>
          <rPr>
            <sz val="11"/>
            <rFont val="Calibri"/>
          </rPr>
          <t>Ensure HTTP server is not installed</t>
        </r>
      </text>
    </comment>
    <comment ref="AQ52" authorId="0" shapeId="0" xr:uid="{00000000-0006-0000-0800-000028000000}">
      <text>
        <r>
          <rPr>
            <sz val="11"/>
            <rFont val="Calibri"/>
          </rPr>
          <t>Ensure IMAP and POP3 server is not installed</t>
        </r>
      </text>
    </comment>
    <comment ref="AR52" authorId="0" shapeId="0" xr:uid="{00000000-0006-0000-0800-000029000000}">
      <text>
        <r>
          <rPr>
            <sz val="11"/>
            <rFont val="Calibri"/>
          </rPr>
          <t>Ensure Samba is not installed</t>
        </r>
      </text>
    </comment>
    <comment ref="AS52" authorId="0" shapeId="0" xr:uid="{00000000-0006-0000-0800-00002A000000}">
      <text>
        <r>
          <rPr>
            <sz val="11"/>
            <rFont val="Calibri"/>
          </rPr>
          <t>Ensure HTTP Proxy Server is not installed</t>
        </r>
      </text>
    </comment>
    <comment ref="AT52" authorId="0" shapeId="0" xr:uid="{00000000-0006-0000-0800-00002B000000}">
      <text>
        <r>
          <rPr>
            <sz val="11"/>
            <rFont val="Calibri"/>
          </rPr>
          <t>Ensure net-snmp is not installed</t>
        </r>
      </text>
    </comment>
    <comment ref="G71" authorId="0" shapeId="0" xr:uid="{00000000-0006-0000-0800-000032000000}">
      <text>
        <r>
          <rPr>
            <sz val="11"/>
            <rFont val="Calibri"/>
          </rPr>
          <t>Ensure updates, patches, and additional security software are installed</t>
        </r>
      </text>
    </comment>
    <comment ref="G80" authorId="0" shapeId="0" xr:uid="{00000000-0006-0000-0800-000033000000}">
      <text>
        <r>
          <rPr>
            <sz val="11"/>
            <rFont val="Calibri"/>
          </rPr>
          <t>Ensure all users</t>
        </r>
        <r>
          <rPr>
            <sz val="11"/>
            <color rgb="FF000000"/>
            <rFont val="Calibri"/>
          </rPr>
          <t>'</t>
        </r>
        <r>
          <rPr>
            <sz val="11"/>
            <color rgb="FF000000"/>
            <rFont val="Calibri"/>
          </rPr>
          <t xml:space="preserve"> home directories exist</t>
        </r>
      </text>
    </comment>
    <comment ref="H80" authorId="0" shapeId="0" xr:uid="{00000000-0006-0000-0800-000034000000}">
      <text>
        <r>
          <rPr>
            <sz val="11"/>
            <rFont val="Calibri"/>
          </rPr>
          <t>Ensure users own their home directories</t>
        </r>
      </text>
    </comment>
    <comment ref="I80" authorId="0" shapeId="0" xr:uid="{00000000-0006-0000-0800-000035000000}">
      <text>
        <r>
          <rPr>
            <sz val="11"/>
            <rFont val="Calibri"/>
          </rPr>
          <t>Ensure no users have .forward files</t>
        </r>
      </text>
    </comment>
    <comment ref="G81" authorId="0" shapeId="0" xr:uid="{00000000-0006-0000-0800-000036000000}">
      <text>
        <r>
          <rPr>
            <sz val="11"/>
            <rFont val="Calibri"/>
          </rPr>
          <t>Ensure SSH IgnoreRhosts is enabled</t>
        </r>
      </text>
    </comment>
    <comment ref="H81" authorId="0" shapeId="0" xr:uid="{00000000-0006-0000-0800-000037000000}">
      <text>
        <r>
          <rPr>
            <sz val="11"/>
            <rFont val="Calibri"/>
          </rPr>
          <t>Ensure SSH HostbasedAuthentication is disabled</t>
        </r>
      </text>
    </comment>
    <comment ref="I81" authorId="0" shapeId="0" xr:uid="{00000000-0006-0000-0800-000038000000}">
      <text>
        <r>
          <rPr>
            <sz val="11"/>
            <rFont val="Calibri"/>
          </rPr>
          <t>Ensure SSH PermitEmptyPasswords is disabled</t>
        </r>
      </text>
    </comment>
    <comment ref="J81" authorId="0" shapeId="0" xr:uid="{00000000-0006-0000-0800-000039000000}">
      <text>
        <r>
          <rPr>
            <sz val="11"/>
            <rFont val="Calibri"/>
          </rPr>
          <t>Ensure accounts in /etc/passwd use shadowed passwords</t>
        </r>
      </text>
    </comment>
    <comment ref="K81" authorId="0" shapeId="0" xr:uid="{00000000-0006-0000-0800-00003A000000}">
      <text>
        <r>
          <rPr>
            <sz val="11"/>
            <rFont val="Calibri"/>
          </rPr>
          <t>Ensure /etc/shadow password fields are not empty</t>
        </r>
      </text>
    </comment>
    <comment ref="G82" authorId="0" shapeId="0" xr:uid="{00000000-0006-0000-0800-00003B000000}">
      <text>
        <r>
          <rPr>
            <sz val="11"/>
            <rFont val="Calibri"/>
          </rPr>
          <t>Ensure inactive password lock is 30 days or less</t>
        </r>
      </text>
    </comment>
    <comment ref="G83" authorId="0" shapeId="0" xr:uid="{00000000-0006-0000-0800-00003C000000}">
      <text>
        <r>
          <rPr>
            <sz val="11"/>
            <rFont val="Calibri"/>
          </rPr>
          <t>Ensure cron is restricted to authorized users</t>
        </r>
      </text>
    </comment>
    <comment ref="H83" authorId="0" shapeId="0" xr:uid="{00000000-0006-0000-0800-00003D000000}">
      <text>
        <r>
          <rPr>
            <sz val="11"/>
            <rFont val="Calibri"/>
          </rPr>
          <t>Ensure at is restricted to authorized users</t>
        </r>
      </text>
    </comment>
    <comment ref="I83" authorId="0" shapeId="0" xr:uid="{00000000-0006-0000-0800-00003E000000}">
      <text>
        <r>
          <rPr>
            <sz val="11"/>
            <rFont val="Calibri"/>
          </rPr>
          <t>Ensure SSH access is limited</t>
        </r>
      </text>
    </comment>
    <comment ref="G85" authorId="0" shapeId="0" xr:uid="{00000000-0006-0000-0800-00003F000000}">
      <text>
        <r>
          <rPr>
            <sz val="11"/>
            <rFont val="Calibri"/>
          </rPr>
          <t>Ensure sudo is installed</t>
        </r>
      </text>
    </comment>
    <comment ref="H85" authorId="0" shapeId="0" xr:uid="{00000000-0006-0000-0800-000040000000}">
      <text>
        <r>
          <rPr>
            <sz val="11"/>
            <rFont val="Calibri"/>
          </rPr>
          <t>Ensure SSH root login is disabled</t>
        </r>
      </text>
    </comment>
    <comment ref="I85" authorId="0" shapeId="0" xr:uid="{00000000-0006-0000-0800-000041000000}">
      <text>
        <r>
          <rPr>
            <sz val="11"/>
            <rFont val="Calibri"/>
          </rPr>
          <t>Ensure root login is restricted to system console</t>
        </r>
      </text>
    </comment>
    <comment ref="J85" authorId="0" shapeId="0" xr:uid="{00000000-0006-0000-0800-000042000000}">
      <text>
        <r>
          <rPr>
            <sz val="11"/>
            <rFont val="Calibri"/>
          </rPr>
          <t>Ensure access to the su command is restricted</t>
        </r>
      </text>
    </comment>
    <comment ref="K85" authorId="0" shapeId="0" xr:uid="{00000000-0006-0000-0800-000043000000}">
      <text>
        <r>
          <rPr>
            <sz val="11"/>
            <rFont val="Calibri"/>
          </rPr>
          <t>Ensure root PATH Integrity</t>
        </r>
      </text>
    </comment>
    <comment ref="L85" authorId="0" shapeId="0" xr:uid="{00000000-0006-0000-0800-000044000000}">
      <text>
        <r>
          <rPr>
            <sz val="11"/>
            <rFont val="Calibri"/>
          </rPr>
          <t>Ensure shadow group is empty</t>
        </r>
      </text>
    </comment>
    <comment ref="G91" authorId="0" shapeId="0" xr:uid="{00000000-0006-0000-0800-000045000000}">
      <text>
        <r>
          <rPr>
            <sz val="11"/>
            <rFont val="Calibri"/>
          </rPr>
          <t>Ensure password creation requirements are configured</t>
        </r>
      </text>
    </comment>
    <comment ref="H91" authorId="0" shapeId="0" xr:uid="{00000000-0006-0000-0800-000046000000}">
      <text>
        <r>
          <rPr>
            <sz val="11"/>
            <rFont val="Calibri"/>
          </rPr>
          <t>Ensure password expiration warning days is 7 or more</t>
        </r>
      </text>
    </comment>
    <comment ref="I91" authorId="0" shapeId="0" xr:uid="{00000000-0006-0000-0800-000047000000}">
      <text>
        <r>
          <rPr>
            <sz val="11"/>
            <rFont val="Calibri"/>
          </rPr>
          <t>Ensure default group for the root account is GID 0</t>
        </r>
      </text>
    </comment>
    <comment ref="G92" authorId="0" shapeId="0" xr:uid="{00000000-0006-0000-0800-000048000000}">
      <text>
        <r>
          <rPr>
            <sz val="11"/>
            <rFont val="Calibri"/>
          </rPr>
          <t>Ensure password creation requirements are configured</t>
        </r>
      </text>
    </comment>
    <comment ref="H92" authorId="0" shapeId="0" xr:uid="{00000000-0006-0000-0800-000049000000}">
      <text>
        <r>
          <rPr>
            <sz val="11"/>
            <rFont val="Calibri"/>
          </rPr>
          <t>Ensure lockout for failed password attempts is configured</t>
        </r>
      </text>
    </comment>
    <comment ref="I92" authorId="0" shapeId="0" xr:uid="{00000000-0006-0000-0800-00004A000000}">
      <text>
        <r>
          <rPr>
            <sz val="11"/>
            <rFont val="Calibri"/>
          </rPr>
          <t>Ensure password reuse is limited</t>
        </r>
      </text>
    </comment>
    <comment ref="J92" authorId="0" shapeId="0" xr:uid="{00000000-0006-0000-0800-00004B000000}">
      <text>
        <r>
          <rPr>
            <sz val="11"/>
            <rFont val="Calibri"/>
          </rPr>
          <t>Ensure password hashing algorithm is SHA-512</t>
        </r>
      </text>
    </comment>
    <comment ref="K92" authorId="0" shapeId="0" xr:uid="{00000000-0006-0000-0800-00004C000000}">
      <text>
        <r>
          <rPr>
            <sz val="11"/>
            <rFont val="Calibri"/>
          </rPr>
          <t>Ensure password expiration is 365 days or less</t>
        </r>
      </text>
    </comment>
    <comment ref="L92" authorId="0" shapeId="0" xr:uid="{00000000-0006-0000-0800-00004D000000}">
      <text>
        <r>
          <rPr>
            <sz val="11"/>
            <rFont val="Calibri"/>
          </rPr>
          <t>Ensure system accounts are secured</t>
        </r>
      </text>
    </comment>
    <comment ref="M92" authorId="0" shapeId="0" xr:uid="{00000000-0006-0000-0800-00004E000000}">
      <text>
        <r>
          <rPr>
            <sz val="11"/>
            <rFont val="Calibri"/>
          </rPr>
          <t>Ensure default user shell timeout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loopback traffic is configured</t>
        </r>
      </text>
    </comment>
    <comment ref="M7" authorId="0" shapeId="0" xr:uid="{00000000-0006-0000-0A00-000004000000}">
      <text>
        <r>
          <rPr>
            <sz val="11"/>
            <rFont val="Calibri"/>
          </rPr>
          <t>Ensure outbound and established connections are configured</t>
        </r>
      </text>
    </comment>
    <comment ref="N7" authorId="0" shapeId="0" xr:uid="{00000000-0006-0000-0A00-000002000000}">
      <text>
        <r>
          <rPr>
            <sz val="11"/>
            <rFont val="Calibri"/>
          </rPr>
          <t>Ensure IPv6 loopback traffic is configured</t>
        </r>
      </text>
    </comment>
    <comment ref="O7" authorId="0" shapeId="0" xr:uid="{00000000-0006-0000-0A00-000003000000}">
      <text>
        <r>
          <rPr>
            <sz val="11"/>
            <rFont val="Calibri"/>
          </rPr>
          <t>Ensure IPv6 outbound and established connections are configured</t>
        </r>
      </text>
    </comment>
    <comment ref="L11" authorId="0" shapeId="0" xr:uid="{00000000-0006-0000-0A00-000005000000}">
      <text>
        <r>
          <rPr>
            <sz val="11"/>
            <rFont val="Calibri"/>
          </rPr>
          <t>Ensure firewall rules exist for all open ports</t>
        </r>
      </text>
    </comment>
    <comment ref="M11" authorId="0" shapeId="0" xr:uid="{00000000-0006-0000-0A00-000006000000}">
      <text>
        <r>
          <rPr>
            <sz val="11"/>
            <rFont val="Calibri"/>
          </rPr>
          <t>Ensure IPv6 firewall rules exist for all open ports</t>
        </r>
      </text>
    </comment>
    <comment ref="L16" authorId="0" shapeId="0" xr:uid="{00000000-0006-0000-0A00-000007000000}">
      <text>
        <r>
          <rPr>
            <sz val="11"/>
            <rFont val="Calibri"/>
          </rPr>
          <t>Ensure default deny firewall policy</t>
        </r>
      </text>
    </comment>
    <comment ref="M16" authorId="0" shapeId="0" xr:uid="{00000000-0006-0000-0A00-000008000000}">
      <text>
        <r>
          <rPr>
            <sz val="11"/>
            <rFont val="Calibri"/>
          </rPr>
          <t>Ensure IPv6 default deny firewall policy</t>
        </r>
      </text>
    </comment>
    <comment ref="L20" authorId="0" shapeId="0" xr:uid="{00000000-0006-0000-0A00-000009000000}">
      <text>
        <r>
          <rPr>
            <sz val="11"/>
            <rFont val="Calibri"/>
          </rPr>
          <t>Ensure iptables package is installed</t>
        </r>
      </text>
    </comment>
    <comment ref="L22" authorId="0" shapeId="0" xr:uid="{00000000-0006-0000-0A00-00000A000000}">
      <text>
        <r>
          <rPr>
            <sz val="11"/>
            <rFont val="Calibri"/>
          </rPr>
          <t>Ensure Reverse Path Filtering is enabled</t>
        </r>
      </text>
    </comment>
    <comment ref="L32" authorId="0" shapeId="0" xr:uid="{00000000-0006-0000-0A00-00000B000000}">
      <text>
        <r>
          <rPr>
            <sz val="11"/>
            <rFont val="Calibri"/>
          </rPr>
          <t>Ensure /tmp is configured</t>
        </r>
      </text>
    </comment>
    <comment ref="M32" authorId="0" shapeId="0" xr:uid="{00000000-0006-0000-0A00-000012000000}">
      <text>
        <r>
          <rPr>
            <sz val="11"/>
            <rFont val="Calibri"/>
          </rPr>
          <t>Ensure /dev/shm is configured</t>
        </r>
      </text>
    </comment>
    <comment ref="N32" authorId="0" shapeId="0" xr:uid="{00000000-0006-0000-0A00-000013000000}">
      <text>
        <r>
          <rPr>
            <sz val="11"/>
            <rFont val="Calibri"/>
          </rPr>
          <t>Ensure separate partition exists for /var</t>
        </r>
      </text>
    </comment>
    <comment ref="O32" authorId="0" shapeId="0" xr:uid="{00000000-0006-0000-0A00-000014000000}">
      <text>
        <r>
          <rPr>
            <sz val="11"/>
            <rFont val="Calibri"/>
          </rPr>
          <t>Ensure separate partition exists for /var/tmp</t>
        </r>
      </text>
    </comment>
    <comment ref="P32" authorId="0" shapeId="0" xr:uid="{00000000-0006-0000-0A00-00000C000000}">
      <text>
        <r>
          <rPr>
            <sz val="11"/>
            <rFont val="Calibri"/>
          </rPr>
          <t>Ensure separate partition exists for /var/log</t>
        </r>
      </text>
    </comment>
    <comment ref="Q32" authorId="0" shapeId="0" xr:uid="{00000000-0006-0000-0A00-00000D000000}">
      <text>
        <r>
          <rPr>
            <sz val="11"/>
            <rFont val="Calibri"/>
          </rPr>
          <t>Ensure separate partition exists for /var/log/audit</t>
        </r>
      </text>
    </comment>
    <comment ref="R32" authorId="0" shapeId="0" xr:uid="{00000000-0006-0000-0A00-00000E000000}">
      <text>
        <r>
          <rPr>
            <sz val="11"/>
            <rFont val="Calibri"/>
          </rPr>
          <t>Ensure separate partition exists for /home</t>
        </r>
      </text>
    </comment>
    <comment ref="S32" authorId="0" shapeId="0" xr:uid="{00000000-0006-0000-0A00-00000F000000}">
      <text>
        <r>
          <rPr>
            <sz val="11"/>
            <rFont val="Calibri"/>
          </rPr>
          <t>Ensure package manager repositories are configured</t>
        </r>
      </text>
    </comment>
    <comment ref="T32" authorId="0" shapeId="0" xr:uid="{00000000-0006-0000-0A00-000010000000}">
      <text>
        <r>
          <rPr>
            <sz val="11"/>
            <rFont val="Calibri"/>
          </rPr>
          <t>Ensure AppArmor is installed</t>
        </r>
      </text>
    </comment>
    <comment ref="U32" authorId="0" shapeId="0" xr:uid="{00000000-0006-0000-0A00-000011000000}">
      <text>
        <r>
          <rPr>
            <sz val="11"/>
            <rFont val="Calibri"/>
          </rPr>
          <t>Ensure AppArmor is enabled in the bootloader configuration</t>
        </r>
      </text>
    </comment>
    <comment ref="L35" authorId="0" shapeId="0" xr:uid="{00000000-0006-0000-0A00-000015000000}">
      <text>
        <r>
          <rPr>
            <sz val="11"/>
            <rFont val="Calibri"/>
          </rPr>
          <t>Ensure mounting of squashfs filesystems is disabled</t>
        </r>
      </text>
    </comment>
    <comment ref="M35" authorId="0" shapeId="0" xr:uid="{00000000-0006-0000-0A00-000034000000}">
      <text>
        <r>
          <rPr>
            <sz val="11"/>
            <rFont val="Calibri"/>
          </rPr>
          <t>Ensure mounting of udf filesystems is disabled</t>
        </r>
      </text>
    </comment>
    <comment ref="N35" authorId="0" shapeId="0" xr:uid="{00000000-0006-0000-0A00-000035000000}">
      <text>
        <r>
          <rPr>
            <sz val="11"/>
            <rFont val="Calibri"/>
          </rPr>
          <t>Ensure mounting of FAT filesystems is limited</t>
        </r>
      </text>
    </comment>
    <comment ref="O35" authorId="0" shapeId="0" xr:uid="{00000000-0006-0000-0A00-000036000000}">
      <text>
        <r>
          <rPr>
            <sz val="11"/>
            <rFont val="Calibri"/>
          </rPr>
          <t>Ensure noexec option set on /tmp partition</t>
        </r>
      </text>
    </comment>
    <comment ref="P35" authorId="0" shapeId="0" xr:uid="{00000000-0006-0000-0A00-000037000000}">
      <text>
        <r>
          <rPr>
            <sz val="11"/>
            <rFont val="Calibri"/>
          </rPr>
          <t>Ensure nodev option set on /tmp partition</t>
        </r>
      </text>
    </comment>
    <comment ref="Q35" authorId="0" shapeId="0" xr:uid="{00000000-0006-0000-0A00-000038000000}">
      <text>
        <r>
          <rPr>
            <sz val="11"/>
            <rFont val="Calibri"/>
          </rPr>
          <t>Ensure nosuid option set on /tmp partition</t>
        </r>
      </text>
    </comment>
    <comment ref="R35" authorId="0" shapeId="0" xr:uid="{00000000-0006-0000-0A00-000039000000}">
      <text>
        <r>
          <rPr>
            <sz val="11"/>
            <rFont val="Calibri"/>
          </rPr>
          <t>Ensure noexec option set on /dev/shm partition</t>
        </r>
      </text>
    </comment>
    <comment ref="S35" authorId="0" shapeId="0" xr:uid="{00000000-0006-0000-0A00-00003A000000}">
      <text>
        <r>
          <rPr>
            <sz val="11"/>
            <rFont val="Calibri"/>
          </rPr>
          <t>Ensure nodev option set on /dev/shm partition</t>
        </r>
      </text>
    </comment>
    <comment ref="T35" authorId="0" shapeId="0" xr:uid="{00000000-0006-0000-0A00-00003B000000}">
      <text>
        <r>
          <rPr>
            <sz val="11"/>
            <rFont val="Calibri"/>
          </rPr>
          <t>Ensure nosuid option set on /dev/shm partition</t>
        </r>
      </text>
    </comment>
    <comment ref="U35" authorId="0" shapeId="0" xr:uid="{00000000-0006-0000-0A00-00003C000000}">
      <text>
        <r>
          <rPr>
            <sz val="11"/>
            <rFont val="Calibri"/>
          </rPr>
          <t>Ensure noexec option set on /var/tmp partition</t>
        </r>
      </text>
    </comment>
    <comment ref="V35" authorId="0" shapeId="0" xr:uid="{00000000-0006-0000-0A00-000016000000}">
      <text>
        <r>
          <rPr>
            <sz val="11"/>
            <rFont val="Calibri"/>
          </rPr>
          <t>Ensure nodev option set on /var/tmp partition</t>
        </r>
      </text>
    </comment>
    <comment ref="W35" authorId="0" shapeId="0" xr:uid="{00000000-0006-0000-0A00-000017000000}">
      <text>
        <r>
          <rPr>
            <sz val="11"/>
            <rFont val="Calibri"/>
          </rPr>
          <t>Ensure nosuid option set on /var/tmp partition</t>
        </r>
      </text>
    </comment>
    <comment ref="X35" authorId="0" shapeId="0" xr:uid="{00000000-0006-0000-0A00-000018000000}">
      <text>
        <r>
          <rPr>
            <sz val="11"/>
            <rFont val="Calibri"/>
          </rPr>
          <t>Ensure nodev option set on /home partition</t>
        </r>
      </text>
    </comment>
    <comment ref="Y35" authorId="0" shapeId="0" xr:uid="{00000000-0006-0000-0A00-000019000000}">
      <text>
        <r>
          <rPr>
            <sz val="11"/>
            <rFont val="Calibri"/>
          </rPr>
          <t>Ensure noexec option set on removable media partitions</t>
        </r>
      </text>
    </comment>
    <comment ref="Z35" authorId="0" shapeId="0" xr:uid="{00000000-0006-0000-0A00-00001A000000}">
      <text>
        <r>
          <rPr>
            <sz val="11"/>
            <rFont val="Calibri"/>
          </rPr>
          <t>Ensure nodev option set on removable media partitions</t>
        </r>
      </text>
    </comment>
    <comment ref="AA35" authorId="0" shapeId="0" xr:uid="{00000000-0006-0000-0A00-00001B000000}">
      <text>
        <r>
          <rPr>
            <sz val="11"/>
            <rFont val="Calibri"/>
          </rPr>
          <t>Ensure nosuid option set on removable media partitions</t>
        </r>
      </text>
    </comment>
    <comment ref="AB35" authorId="0" shapeId="0" xr:uid="{00000000-0006-0000-0A00-00001C000000}">
      <text>
        <r>
          <rPr>
            <sz val="11"/>
            <rFont val="Calibri"/>
          </rPr>
          <t>Disable Automounting</t>
        </r>
      </text>
    </comment>
    <comment ref="AC35" authorId="0" shapeId="0" xr:uid="{00000000-0006-0000-0A00-00001D000000}">
      <text>
        <r>
          <rPr>
            <sz val="11"/>
            <rFont val="Calibri"/>
          </rPr>
          <t>Ensure core dumps are restricted</t>
        </r>
      </text>
    </comment>
    <comment ref="AD35" authorId="0" shapeId="0" xr:uid="{00000000-0006-0000-0A00-00001E000000}">
      <text>
        <r>
          <rPr>
            <sz val="11"/>
            <rFont val="Calibri"/>
          </rPr>
          <t>Ensure prelink is disabled</t>
        </r>
      </text>
    </comment>
    <comment ref="AE35" authorId="0" shapeId="0" xr:uid="{00000000-0006-0000-0A00-00001F000000}">
      <text>
        <r>
          <rPr>
            <sz val="11"/>
            <rFont val="Calibri"/>
          </rPr>
          <t>Ensure GDM is removed or login is configured</t>
        </r>
      </text>
    </comment>
    <comment ref="AF35" authorId="0" shapeId="0" xr:uid="{00000000-0006-0000-0A00-000020000000}">
      <text>
        <r>
          <rPr>
            <sz val="11"/>
            <rFont val="Calibri"/>
          </rPr>
          <t>Ensure xinetd is not installed</t>
        </r>
      </text>
    </comment>
    <comment ref="AG35" authorId="0" shapeId="0" xr:uid="{00000000-0006-0000-0A00-000021000000}">
      <text>
        <r>
          <rPr>
            <sz val="11"/>
            <rFont val="Calibri"/>
          </rPr>
          <t>Ensure X11 Server components are not installed</t>
        </r>
      </text>
    </comment>
    <comment ref="AH35" authorId="0" shapeId="0" xr:uid="{00000000-0006-0000-0A00-000022000000}">
      <text>
        <r>
          <rPr>
            <sz val="11"/>
            <rFont val="Calibri"/>
          </rPr>
          <t>Ensure Avahi Server is not installed</t>
        </r>
      </text>
    </comment>
    <comment ref="AI35" authorId="0" shapeId="0" xr:uid="{00000000-0006-0000-0A00-000023000000}">
      <text>
        <r>
          <rPr>
            <sz val="11"/>
            <rFont val="Calibri"/>
          </rPr>
          <t>Ensure CUPS is not installed</t>
        </r>
      </text>
    </comment>
    <comment ref="AJ35" authorId="0" shapeId="0" xr:uid="{00000000-0006-0000-0A00-000024000000}">
      <text>
        <r>
          <rPr>
            <sz val="11"/>
            <rFont val="Calibri"/>
          </rPr>
          <t>Ensure DHCP Server is not installed</t>
        </r>
      </text>
    </comment>
    <comment ref="AK35" authorId="0" shapeId="0" xr:uid="{00000000-0006-0000-0A00-000025000000}">
      <text>
        <r>
          <rPr>
            <sz val="11"/>
            <rFont val="Calibri"/>
          </rPr>
          <t>Ensure LDAP server is not installed</t>
        </r>
      </text>
    </comment>
    <comment ref="AL35" authorId="0" shapeId="0" xr:uid="{00000000-0006-0000-0A00-000026000000}">
      <text>
        <r>
          <rPr>
            <sz val="11"/>
            <rFont val="Calibri"/>
          </rPr>
          <t>Ensure nfs-utils is not installed or the  nfs-server service is masked</t>
        </r>
      </text>
    </comment>
    <comment ref="AM35" authorId="0" shapeId="0" xr:uid="{00000000-0006-0000-0A00-000027000000}">
      <text>
        <r>
          <rPr>
            <sz val="11"/>
            <rFont val="Calibri"/>
          </rPr>
          <t>Ensure rpcbind is not installed or the  rpcbind services are masked</t>
        </r>
      </text>
    </comment>
    <comment ref="AN35" authorId="0" shapeId="0" xr:uid="{00000000-0006-0000-0A00-000028000000}">
      <text>
        <r>
          <rPr>
            <sz val="11"/>
            <rFont val="Calibri"/>
          </rPr>
          <t>Ensure DNS Server is not installed</t>
        </r>
      </text>
    </comment>
    <comment ref="AO35" authorId="0" shapeId="0" xr:uid="{00000000-0006-0000-0A00-000029000000}">
      <text>
        <r>
          <rPr>
            <sz val="11"/>
            <rFont val="Calibri"/>
          </rPr>
          <t>Ensure FTP Server is not installed</t>
        </r>
      </text>
    </comment>
    <comment ref="AP35" authorId="0" shapeId="0" xr:uid="{00000000-0006-0000-0A00-00002A000000}">
      <text>
        <r>
          <rPr>
            <sz val="11"/>
            <rFont val="Calibri"/>
          </rPr>
          <t>Ensure HTTP server is not installed</t>
        </r>
      </text>
    </comment>
    <comment ref="AQ35" authorId="0" shapeId="0" xr:uid="{00000000-0006-0000-0A00-00002B000000}">
      <text>
        <r>
          <rPr>
            <sz val="11"/>
            <rFont val="Calibri"/>
          </rPr>
          <t>Ensure IMAP and POP3 server is not installed</t>
        </r>
      </text>
    </comment>
    <comment ref="AR35" authorId="0" shapeId="0" xr:uid="{00000000-0006-0000-0A00-00002C000000}">
      <text>
        <r>
          <rPr>
            <sz val="11"/>
            <rFont val="Calibri"/>
          </rPr>
          <t>Ensure Samba is not installed</t>
        </r>
      </text>
    </comment>
    <comment ref="AS35" authorId="0" shapeId="0" xr:uid="{00000000-0006-0000-0A00-00002D000000}">
      <text>
        <r>
          <rPr>
            <sz val="11"/>
            <rFont val="Calibri"/>
          </rPr>
          <t>Ensure HTTP Proxy Server is not installed</t>
        </r>
      </text>
    </comment>
    <comment ref="AT35" authorId="0" shapeId="0" xr:uid="{00000000-0006-0000-0A00-00002E000000}">
      <text>
        <r>
          <rPr>
            <sz val="11"/>
            <rFont val="Calibri"/>
          </rPr>
          <t>Ensure net-snmp is not installed</t>
        </r>
      </text>
    </comment>
    <comment ref="AU35" authorId="0" shapeId="0" xr:uid="{00000000-0006-0000-0A00-00002F000000}">
      <text>
        <r>
          <rPr>
            <sz val="11"/>
            <rFont val="Calibri"/>
          </rPr>
          <t>Ensure mail transfer agent is configured for local-only mode</t>
        </r>
      </text>
    </comment>
    <comment ref="AV35" authorId="0" shapeId="0" xr:uid="{00000000-0006-0000-0A00-000030000000}">
      <text>
        <r>
          <rPr>
            <sz val="11"/>
            <rFont val="Calibri"/>
          </rPr>
          <t>Ensure rsync is not installed or the rsyncd service is masked</t>
        </r>
      </text>
    </comment>
    <comment ref="AW35" authorId="0" shapeId="0" xr:uid="{00000000-0006-0000-0A00-000031000000}">
      <text>
        <r>
          <rPr>
            <sz val="11"/>
            <rFont val="Calibri"/>
          </rPr>
          <t>Ensure NIS server is not installed</t>
        </r>
      </text>
    </comment>
    <comment ref="AX35" authorId="0" shapeId="0" xr:uid="{00000000-0006-0000-0A00-000032000000}">
      <text>
        <r>
          <rPr>
            <sz val="11"/>
            <rFont val="Calibri"/>
          </rPr>
          <t>Ensure telnet-server is not installed</t>
        </r>
      </text>
    </comment>
    <comment ref="AY35" authorId="0" shapeId="0" xr:uid="{00000000-0006-0000-0A00-000033000000}">
      <text>
        <r>
          <rPr>
            <sz val="11"/>
            <rFont val="Calibri"/>
          </rPr>
          <t>Ensure NIS Client is not installed</t>
        </r>
      </text>
    </comment>
    <comment ref="L37" authorId="0" shapeId="0" xr:uid="{00000000-0006-0000-0A00-00003D000000}">
      <text>
        <r>
          <rPr>
            <sz val="11"/>
            <rFont val="Calibri"/>
          </rPr>
          <t>Ensure sticky bit is set on all world-writable directories</t>
        </r>
      </text>
    </comment>
    <comment ref="M37" authorId="0" shapeId="0" xr:uid="{00000000-0006-0000-0A00-00003E000000}">
      <text>
        <r>
          <rPr>
            <sz val="11"/>
            <rFont val="Calibri"/>
          </rPr>
          <t>Ensure sudo is installed</t>
        </r>
      </text>
    </comment>
    <comment ref="N37" authorId="0" shapeId="0" xr:uid="{00000000-0006-0000-0A00-00003F000000}">
      <text>
        <r>
          <rPr>
            <sz val="11"/>
            <rFont val="Calibri"/>
          </rPr>
          <t>Ensure sudo commands use pty</t>
        </r>
      </text>
    </comment>
    <comment ref="O37" authorId="0" shapeId="0" xr:uid="{00000000-0006-0000-0A00-000040000000}">
      <text>
        <r>
          <rPr>
            <sz val="11"/>
            <rFont val="Calibri"/>
          </rPr>
          <t>Ensure bootloader password is set</t>
        </r>
      </text>
    </comment>
    <comment ref="P37" authorId="0" shapeId="0" xr:uid="{00000000-0006-0000-0A00-000041000000}">
      <text>
        <r>
          <rPr>
            <sz val="11"/>
            <rFont val="Calibri"/>
          </rPr>
          <t>Ensure permissions on bootloader config are configured</t>
        </r>
      </text>
    </comment>
    <comment ref="Q37" authorId="0" shapeId="0" xr:uid="{00000000-0006-0000-0A00-000042000000}">
      <text>
        <r>
          <rPr>
            <sz val="11"/>
            <rFont val="Calibri"/>
          </rPr>
          <t>Ensure authentication required for single user mode</t>
        </r>
      </text>
    </comment>
    <comment ref="R37" authorId="0" shapeId="0" xr:uid="{00000000-0006-0000-0A00-000043000000}">
      <text>
        <r>
          <rPr>
            <sz val="11"/>
            <rFont val="Calibri"/>
          </rPr>
          <t>Ensure address space layout randomization (ASLR) is enabled</t>
        </r>
      </text>
    </comment>
    <comment ref="S37" authorId="0" shapeId="0" xr:uid="{00000000-0006-0000-0A00-000044000000}">
      <text>
        <r>
          <rPr>
            <sz val="11"/>
            <rFont val="Calibri"/>
          </rPr>
          <t>Ensure all AppArmor Profiles are in enforce or complain mode</t>
        </r>
      </text>
    </comment>
    <comment ref="T37" authorId="0" shapeId="0" xr:uid="{00000000-0006-0000-0A00-000045000000}">
      <text>
        <r>
          <rPr>
            <sz val="11"/>
            <rFont val="Calibri"/>
          </rPr>
          <t>Ensure all AppArmor Profiles are enforcing</t>
        </r>
      </text>
    </comment>
    <comment ref="U37" authorId="0" shapeId="0" xr:uid="{00000000-0006-0000-0A00-000046000000}">
      <text>
        <r>
          <rPr>
            <sz val="11"/>
            <rFont val="Calibri"/>
          </rPr>
          <t>Ensure permissions on /etc/crontab are configured</t>
        </r>
      </text>
    </comment>
    <comment ref="V37" authorId="0" shapeId="0" xr:uid="{00000000-0006-0000-0A00-000047000000}">
      <text>
        <r>
          <rPr>
            <sz val="11"/>
            <rFont val="Calibri"/>
          </rPr>
          <t>Ensure permissions on /etc/cron.hourly are configured</t>
        </r>
      </text>
    </comment>
    <comment ref="W37" authorId="0" shapeId="0" xr:uid="{00000000-0006-0000-0A00-000048000000}">
      <text>
        <r>
          <rPr>
            <sz val="11"/>
            <rFont val="Calibri"/>
          </rPr>
          <t>Ensure permissions on /etc/cron.daily are configured</t>
        </r>
      </text>
    </comment>
    <comment ref="X37" authorId="0" shapeId="0" xr:uid="{00000000-0006-0000-0A00-000049000000}">
      <text>
        <r>
          <rPr>
            <sz val="11"/>
            <rFont val="Calibri"/>
          </rPr>
          <t>Ensure permissions on /etc/cron.weekly are configured</t>
        </r>
      </text>
    </comment>
    <comment ref="Y37" authorId="0" shapeId="0" xr:uid="{00000000-0006-0000-0A00-00004A000000}">
      <text>
        <r>
          <rPr>
            <sz val="11"/>
            <rFont val="Calibri"/>
          </rPr>
          <t>Ensure permissions on /etc/cron.monthly are configured</t>
        </r>
      </text>
    </comment>
    <comment ref="Z37" authorId="0" shapeId="0" xr:uid="{00000000-0006-0000-0A00-00004B000000}">
      <text>
        <r>
          <rPr>
            <sz val="11"/>
            <rFont val="Calibri"/>
          </rPr>
          <t>Ensure permissions on /etc/cron.d are configured</t>
        </r>
      </text>
    </comment>
    <comment ref="AA37" authorId="0" shapeId="0" xr:uid="{00000000-0006-0000-0A00-00004C000000}">
      <text>
        <r>
          <rPr>
            <sz val="11"/>
            <rFont val="Calibri"/>
          </rPr>
          <t>Ensure permissions on /etc/ssh/sshd_config are configured</t>
        </r>
      </text>
    </comment>
    <comment ref="AB37" authorId="0" shapeId="0" xr:uid="{00000000-0006-0000-0A00-00004D000000}">
      <text>
        <r>
          <rPr>
            <sz val="11"/>
            <rFont val="Calibri"/>
          </rPr>
          <t>Ensure permissions on SSH private host key files are configured</t>
        </r>
      </text>
    </comment>
    <comment ref="AC37" authorId="0" shapeId="0" xr:uid="{00000000-0006-0000-0A00-00004E000000}">
      <text>
        <r>
          <rPr>
            <sz val="11"/>
            <rFont val="Calibri"/>
          </rPr>
          <t>Ensure permissions on SSH public host key files are configured</t>
        </r>
      </text>
    </comment>
    <comment ref="AD37" authorId="0" shapeId="0" xr:uid="{00000000-0006-0000-0A00-00004F000000}">
      <text>
        <r>
          <rPr>
            <sz val="11"/>
            <rFont val="Calibri"/>
          </rPr>
          <t>Ensure SSH access is limited</t>
        </r>
      </text>
    </comment>
    <comment ref="AE37" authorId="0" shapeId="0" xr:uid="{00000000-0006-0000-0A00-000050000000}">
      <text>
        <r>
          <rPr>
            <sz val="11"/>
            <rFont val="Calibri"/>
          </rPr>
          <t>Ensure SSH root login is disabled</t>
        </r>
      </text>
    </comment>
    <comment ref="AF37" authorId="0" shapeId="0" xr:uid="{00000000-0006-0000-0A00-000051000000}">
      <text>
        <r>
          <rPr>
            <sz val="11"/>
            <rFont val="Calibri"/>
          </rPr>
          <t>Ensure SSH PermitUserEnvironment is disabled</t>
        </r>
      </text>
    </comment>
    <comment ref="AG37" authorId="0" shapeId="0" xr:uid="{00000000-0006-0000-0A00-000052000000}">
      <text>
        <r>
          <rPr>
            <sz val="11"/>
            <rFont val="Calibri"/>
          </rPr>
          <t>Ensure SSH LoginGraceTime is set to one minute or less</t>
        </r>
      </text>
    </comment>
    <comment ref="AH37" authorId="0" shapeId="0" xr:uid="{00000000-0006-0000-0A00-000053000000}">
      <text>
        <r>
          <rPr>
            <sz val="11"/>
            <rFont val="Calibri"/>
          </rPr>
          <t>Ensure SSH MaxStartups is configured</t>
        </r>
      </text>
    </comment>
    <comment ref="AI37" authorId="0" shapeId="0" xr:uid="{00000000-0006-0000-0A00-000054000000}">
      <text>
        <r>
          <rPr>
            <sz val="11"/>
            <rFont val="Calibri"/>
          </rPr>
          <t>Ensure SSH MaxSessions is limited</t>
        </r>
      </text>
    </comment>
    <comment ref="AJ37" authorId="0" shapeId="0" xr:uid="{00000000-0006-0000-0A00-000055000000}">
      <text>
        <r>
          <rPr>
            <sz val="11"/>
            <rFont val="Calibri"/>
          </rPr>
          <t>Ensure default user umask is configured</t>
        </r>
      </text>
    </comment>
    <comment ref="AK37" authorId="0" shapeId="0" xr:uid="{00000000-0006-0000-0A00-000056000000}">
      <text>
        <r>
          <rPr>
            <sz val="11"/>
            <rFont val="Calibri"/>
          </rPr>
          <t>Ensure root login is restricted to system console</t>
        </r>
      </text>
    </comment>
    <comment ref="AL37" authorId="0" shapeId="0" xr:uid="{00000000-0006-0000-0A00-000057000000}">
      <text>
        <r>
          <rPr>
            <sz val="11"/>
            <rFont val="Calibri"/>
          </rPr>
          <t>Ensure permissions on /etc/passwd are configured</t>
        </r>
      </text>
    </comment>
    <comment ref="AM37" authorId="0" shapeId="0" xr:uid="{00000000-0006-0000-0A00-000058000000}">
      <text>
        <r>
          <rPr>
            <sz val="11"/>
            <rFont val="Calibri"/>
          </rPr>
          <t>Ensure permissions on /etc/shadow are configured</t>
        </r>
      </text>
    </comment>
    <comment ref="AN37" authorId="0" shapeId="0" xr:uid="{00000000-0006-0000-0A00-000059000000}">
      <text>
        <r>
          <rPr>
            <sz val="11"/>
            <rFont val="Calibri"/>
          </rPr>
          <t>Ensure permissions on /etc/group are configured</t>
        </r>
      </text>
    </comment>
    <comment ref="AO37" authorId="0" shapeId="0" xr:uid="{00000000-0006-0000-0A00-00005A000000}">
      <text>
        <r>
          <rPr>
            <sz val="11"/>
            <rFont val="Calibri"/>
          </rPr>
          <t>Ensure permissions on /etc/passwd- are configured</t>
        </r>
      </text>
    </comment>
    <comment ref="AP37" authorId="0" shapeId="0" xr:uid="{00000000-0006-0000-0A00-00005B000000}">
      <text>
        <r>
          <rPr>
            <sz val="11"/>
            <rFont val="Calibri"/>
          </rPr>
          <t>Ensure permissions on /etc/shadow- are configured</t>
        </r>
      </text>
    </comment>
    <comment ref="AQ37" authorId="0" shapeId="0" xr:uid="{00000000-0006-0000-0A00-00005C000000}">
      <text>
        <r>
          <rPr>
            <sz val="11"/>
            <rFont val="Calibri"/>
          </rPr>
          <t>Ensure permissions on /etc/group- are configured</t>
        </r>
      </text>
    </comment>
    <comment ref="AR37" authorId="0" shapeId="0" xr:uid="{00000000-0006-0000-0A00-00005D000000}">
      <text>
        <r>
          <rPr>
            <sz val="11"/>
            <rFont val="Calibri"/>
          </rPr>
          <t>Ensure no world writable files exist</t>
        </r>
      </text>
    </comment>
    <comment ref="AS37" authorId="0" shapeId="0" xr:uid="{00000000-0006-0000-0A00-00005E000000}">
      <text>
        <r>
          <rPr>
            <sz val="11"/>
            <rFont val="Calibri"/>
          </rPr>
          <t>Ensure no unowned files or directories exist</t>
        </r>
      </text>
    </comment>
    <comment ref="L38" authorId="0" shapeId="0" xr:uid="{00000000-0006-0000-0A00-00005F000000}">
      <text>
        <r>
          <rPr>
            <sz val="11"/>
            <rFont val="Calibri"/>
          </rPr>
          <t>Ensure telnet-server is not installed</t>
        </r>
      </text>
    </comment>
    <comment ref="M38" authorId="0" shapeId="0" xr:uid="{00000000-0006-0000-0A00-000060000000}">
      <text>
        <r>
          <rPr>
            <sz val="11"/>
            <rFont val="Calibri"/>
          </rPr>
          <t>Ensure rsh client is not installed</t>
        </r>
      </text>
    </comment>
    <comment ref="N38" authorId="0" shapeId="0" xr:uid="{00000000-0006-0000-0A00-000061000000}">
      <text>
        <r>
          <rPr>
            <sz val="11"/>
            <rFont val="Calibri"/>
          </rPr>
          <t>Ensure telnet client is not installed</t>
        </r>
      </text>
    </comment>
    <comment ref="O38" authorId="0" shapeId="0" xr:uid="{00000000-0006-0000-0A00-000062000000}">
      <text>
        <r>
          <rPr>
            <sz val="11"/>
            <rFont val="Calibri"/>
          </rPr>
          <t>Ensure only strong Ciphers are used</t>
        </r>
      </text>
    </comment>
    <comment ref="P38" authorId="0" shapeId="0" xr:uid="{00000000-0006-0000-0A00-000063000000}">
      <text>
        <r>
          <rPr>
            <sz val="11"/>
            <rFont val="Calibri"/>
          </rPr>
          <t>Ensure only strong MAC algorithms are used</t>
        </r>
      </text>
    </comment>
    <comment ref="Q38" authorId="0" shapeId="0" xr:uid="{00000000-0006-0000-0A00-000064000000}">
      <text>
        <r>
          <rPr>
            <sz val="11"/>
            <rFont val="Calibri"/>
          </rPr>
          <t>Ensure only strong Key Exchange algorithms are used</t>
        </r>
      </text>
    </comment>
    <comment ref="L84" authorId="0" shapeId="0" xr:uid="{00000000-0006-0000-0A00-000065000000}">
      <text>
        <r>
          <rPr>
            <sz val="11"/>
            <rFont val="Calibri"/>
          </rPr>
          <t>Ensure only strong Ciphers are used</t>
        </r>
      </text>
    </comment>
    <comment ref="M84" authorId="0" shapeId="0" xr:uid="{00000000-0006-0000-0A00-000066000000}">
      <text>
        <r>
          <rPr>
            <sz val="11"/>
            <rFont val="Calibri"/>
          </rPr>
          <t>Ensure only strong Key Exchange algorithms are used</t>
        </r>
      </text>
    </comment>
    <comment ref="L115" authorId="0" shapeId="0" xr:uid="{00000000-0006-0000-0A00-000067000000}">
      <text>
        <r>
          <rPr>
            <sz val="11"/>
            <rFont val="Calibri"/>
          </rPr>
          <t>Ensure gpgcheck is globally activated</t>
        </r>
      </text>
    </comment>
    <comment ref="L119" authorId="0" shapeId="0" xr:uid="{00000000-0006-0000-0A00-000068000000}">
      <text>
        <r>
          <rPr>
            <sz val="11"/>
            <rFont val="Calibri"/>
          </rPr>
          <t>Ensure updates, patches, and additional security software are installed</t>
        </r>
      </text>
    </comment>
    <comment ref="L144" authorId="0" shapeId="0" xr:uid="{00000000-0006-0000-0A00-000069000000}">
      <text>
        <r>
          <rPr>
            <sz val="11"/>
            <rFont val="Calibri"/>
          </rPr>
          <t>Ensure cron is restricted to authorized users</t>
        </r>
      </text>
    </comment>
    <comment ref="M144" authorId="0" shapeId="0" xr:uid="{00000000-0006-0000-0A00-00006A000000}">
      <text>
        <r>
          <rPr>
            <sz val="11"/>
            <rFont val="Calibri"/>
          </rPr>
          <t>Ensure at is restricted to authorized users</t>
        </r>
      </text>
    </comment>
    <comment ref="N144" authorId="0" shapeId="0" xr:uid="{00000000-0006-0000-0A00-00006B000000}">
      <text>
        <r>
          <rPr>
            <sz val="11"/>
            <rFont val="Calibri"/>
          </rPr>
          <t>Ensure SSH access is limited</t>
        </r>
      </text>
    </comment>
    <comment ref="O144" authorId="0" shapeId="0" xr:uid="{00000000-0006-0000-0A00-00006C000000}">
      <text>
        <r>
          <rPr>
            <sz val="11"/>
            <rFont val="Calibri"/>
          </rPr>
          <t>Ensure access to the su command is restricted</t>
        </r>
      </text>
    </comment>
    <comment ref="L152" authorId="0" shapeId="0" xr:uid="{00000000-0006-0000-0A00-00006D000000}">
      <text>
        <r>
          <rPr>
            <sz val="11"/>
            <rFont val="Calibri"/>
          </rPr>
          <t>Ensure accounts in /etc/passwd use shadowed passwords</t>
        </r>
      </text>
    </comment>
    <comment ref="M152" authorId="0" shapeId="0" xr:uid="{00000000-0006-0000-0A00-00006E000000}">
      <text>
        <r>
          <rPr>
            <sz val="11"/>
            <rFont val="Calibri"/>
          </rPr>
          <t>Ensure root is the only UID 0 account</t>
        </r>
      </text>
    </comment>
    <comment ref="N152" authorId="0" shapeId="0" xr:uid="{00000000-0006-0000-0A00-00006F000000}">
      <text>
        <r>
          <rPr>
            <sz val="11"/>
            <rFont val="Calibri"/>
          </rPr>
          <t>Ensure root PATH Integrity</t>
        </r>
      </text>
    </comment>
    <comment ref="O152" authorId="0" shapeId="0" xr:uid="{00000000-0006-0000-0A00-000070000000}">
      <text>
        <r>
          <rPr>
            <sz val="11"/>
            <rFont val="Calibri"/>
          </rPr>
          <t>Ensure all users</t>
        </r>
        <r>
          <rPr>
            <sz val="11"/>
            <color rgb="FF000000"/>
            <rFont val="Calibri"/>
          </rPr>
          <t>'</t>
        </r>
        <r>
          <rPr>
            <sz val="11"/>
            <color rgb="FF000000"/>
            <rFont val="Calibri"/>
          </rPr>
          <t xml:space="preserve"> home directories exist</t>
        </r>
      </text>
    </comment>
    <comment ref="P152" authorId="0" shapeId="0" xr:uid="{00000000-0006-0000-0A00-000071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Q152" authorId="0" shapeId="0" xr:uid="{00000000-0006-0000-0A00-000072000000}">
      <text>
        <r>
          <rPr>
            <sz val="11"/>
            <rFont val="Calibri"/>
          </rPr>
          <t>Ensure users own their home directories</t>
        </r>
      </text>
    </comment>
    <comment ref="R152" authorId="0" shapeId="0" xr:uid="{00000000-0006-0000-0A00-000073000000}">
      <text>
        <r>
          <rPr>
            <sz val="11"/>
            <rFont val="Calibri"/>
          </rPr>
          <t>Ensure users</t>
        </r>
        <r>
          <rPr>
            <sz val="11"/>
            <color rgb="FF000000"/>
            <rFont val="Calibri"/>
          </rPr>
          <t>'</t>
        </r>
        <r>
          <rPr>
            <sz val="11"/>
            <color rgb="FF000000"/>
            <rFont val="Calibri"/>
          </rPr>
          <t xml:space="preserve"> dot files are not group or world writable</t>
        </r>
      </text>
    </comment>
    <comment ref="S152" authorId="0" shapeId="0" xr:uid="{00000000-0006-0000-0A00-000074000000}">
      <text>
        <r>
          <rPr>
            <sz val="11"/>
            <rFont val="Calibri"/>
          </rPr>
          <t>Ensure no users have .forward files</t>
        </r>
      </text>
    </comment>
    <comment ref="T152" authorId="0" shapeId="0" xr:uid="{00000000-0006-0000-0A00-000075000000}">
      <text>
        <r>
          <rPr>
            <sz val="11"/>
            <rFont val="Calibri"/>
          </rPr>
          <t>Ensure shadow group is empty</t>
        </r>
      </text>
    </comment>
    <comment ref="L153" authorId="0" shapeId="0" xr:uid="{00000000-0006-0000-0A00-000076000000}">
      <text>
        <r>
          <rPr>
            <sz val="11"/>
            <rFont val="Calibri"/>
          </rPr>
          <t>Ensure all users</t>
        </r>
        <r>
          <rPr>
            <sz val="11"/>
            <color rgb="FF000000"/>
            <rFont val="Calibri"/>
          </rPr>
          <t>'</t>
        </r>
        <r>
          <rPr>
            <sz val="11"/>
            <color rgb="FF000000"/>
            <rFont val="Calibri"/>
          </rPr>
          <t xml:space="preserve"> home directories exist</t>
        </r>
      </text>
    </comment>
    <comment ref="L157" authorId="0" shapeId="0" xr:uid="{00000000-0006-0000-0A00-000077000000}">
      <text>
        <r>
          <rPr>
            <sz val="11"/>
            <rFont val="Calibri"/>
          </rPr>
          <t>Ensure inactive password lock is 30 days or less</t>
        </r>
      </text>
    </comment>
    <comment ref="L159" authorId="0" shapeId="0" xr:uid="{00000000-0006-0000-0A00-000078000000}">
      <text>
        <r>
          <rPr>
            <sz val="11"/>
            <rFont val="Calibri"/>
          </rPr>
          <t>Ensure SSH Idle Timeout Interval is configured</t>
        </r>
      </text>
    </comment>
    <comment ref="L161" authorId="0" shapeId="0" xr:uid="{00000000-0006-0000-0A00-000079000000}">
      <text>
        <r>
          <rPr>
            <sz val="11"/>
            <rFont val="Calibri"/>
          </rPr>
          <t>Ensure SSH IgnoreRhosts is enabled</t>
        </r>
      </text>
    </comment>
    <comment ref="M161" authorId="0" shapeId="0" xr:uid="{00000000-0006-0000-0A00-00007A000000}">
      <text>
        <r>
          <rPr>
            <sz val="11"/>
            <rFont val="Calibri"/>
          </rPr>
          <t>Ensure SSH HostbasedAuthentication is disabled</t>
        </r>
      </text>
    </comment>
    <comment ref="N161" authorId="0" shapeId="0" xr:uid="{00000000-0006-0000-0A00-00007B000000}">
      <text>
        <r>
          <rPr>
            <sz val="11"/>
            <rFont val="Calibri"/>
          </rPr>
          <t>Ensure SSH PAM is enabled</t>
        </r>
      </text>
    </comment>
    <comment ref="L162" authorId="0" shapeId="0" xr:uid="{00000000-0006-0000-0A00-00007C000000}">
      <text>
        <r>
          <rPr>
            <sz val="11"/>
            <rFont val="Calibri"/>
          </rPr>
          <t>Ensure password expiration warning days is 7 or more</t>
        </r>
      </text>
    </comment>
    <comment ref="M162" authorId="0" shapeId="0" xr:uid="{00000000-0006-0000-0A00-00007D000000}">
      <text>
        <r>
          <rPr>
            <sz val="11"/>
            <rFont val="Calibri"/>
          </rPr>
          <t>Ensure default group for the root account is GID 0</t>
        </r>
      </text>
    </comment>
    <comment ref="N162" authorId="0" shapeId="0" xr:uid="{00000000-0006-0000-0A00-00007E000000}">
      <text>
        <r>
          <rPr>
            <sz val="11"/>
            <rFont val="Calibri"/>
          </rPr>
          <t>Ensure permissions on /etc/group are configured</t>
        </r>
      </text>
    </comment>
    <comment ref="O162" authorId="0" shapeId="0" xr:uid="{00000000-0006-0000-0A00-00007F000000}">
      <text>
        <r>
          <rPr>
            <sz val="11"/>
            <rFont val="Calibri"/>
          </rPr>
          <t>Ensure permissions on /etc/passwd- are configured</t>
        </r>
      </text>
    </comment>
    <comment ref="P162" authorId="0" shapeId="0" xr:uid="{00000000-0006-0000-0A00-000080000000}">
      <text>
        <r>
          <rPr>
            <sz val="11"/>
            <rFont val="Calibri"/>
          </rPr>
          <t>Ensure permissions on /etc/shadow- are configured</t>
        </r>
      </text>
    </comment>
    <comment ref="Q162" authorId="0" shapeId="0" xr:uid="{00000000-0006-0000-0A00-000081000000}">
      <text>
        <r>
          <rPr>
            <sz val="11"/>
            <rFont val="Calibri"/>
          </rPr>
          <t>Ensure permissions on /etc/group- are configured</t>
        </r>
      </text>
    </comment>
    <comment ref="L164" authorId="0" shapeId="0" xr:uid="{00000000-0006-0000-0A00-000082000000}">
      <text>
        <r>
          <rPr>
            <sz val="11"/>
            <rFont val="Calibri"/>
          </rPr>
          <t>Ensure SSH MaxAuthTries is set to 4 or less</t>
        </r>
      </text>
    </comment>
    <comment ref="M164" authorId="0" shapeId="0" xr:uid="{00000000-0006-0000-0A00-000083000000}">
      <text>
        <r>
          <rPr>
            <sz val="11"/>
            <rFont val="Calibri"/>
          </rPr>
          <t>Ensure lockout for failed password attempts is configured</t>
        </r>
      </text>
    </comment>
    <comment ref="N164" authorId="0" shapeId="0" xr:uid="{00000000-0006-0000-0A00-000084000000}">
      <text>
        <r>
          <rPr>
            <sz val="11"/>
            <rFont val="Calibri"/>
          </rPr>
          <t>Ensure system accounts are secured</t>
        </r>
      </text>
    </comment>
    <comment ref="L166" authorId="0" shapeId="0" xr:uid="{00000000-0006-0000-0A00-000085000000}">
      <text>
        <r>
          <rPr>
            <sz val="11"/>
            <rFont val="Calibri"/>
          </rPr>
          <t>Ensure SSH PermitEmptyPasswords is disabled</t>
        </r>
      </text>
    </comment>
    <comment ref="M166" authorId="0" shapeId="0" xr:uid="{00000000-0006-0000-0A00-000086000000}">
      <text>
        <r>
          <rPr>
            <sz val="11"/>
            <rFont val="Calibri"/>
          </rPr>
          <t>Ensure password creation requirements are configured</t>
        </r>
      </text>
    </comment>
    <comment ref="N166" authorId="0" shapeId="0" xr:uid="{00000000-0006-0000-0A00-000087000000}">
      <text>
        <r>
          <rPr>
            <sz val="11"/>
            <rFont val="Calibri"/>
          </rPr>
          <t>Ensure /etc/shadow password fields are not empty</t>
        </r>
      </text>
    </comment>
    <comment ref="L167" authorId="0" shapeId="0" xr:uid="{00000000-0006-0000-0A00-000088000000}">
      <text>
        <r>
          <rPr>
            <sz val="11"/>
            <rFont val="Calibri"/>
          </rPr>
          <t>Ensure password reuse is limited</t>
        </r>
      </text>
    </comment>
    <comment ref="M167" authorId="0" shapeId="0" xr:uid="{00000000-0006-0000-0A00-000089000000}">
      <text>
        <r>
          <rPr>
            <sz val="11"/>
            <rFont val="Calibri"/>
          </rPr>
          <t>Ensure default user shell timeout is configured</t>
        </r>
      </text>
    </comment>
    <comment ref="L169" authorId="0" shapeId="0" xr:uid="{00000000-0006-0000-0A00-00008A000000}">
      <text>
        <r>
          <rPr>
            <sz val="11"/>
            <rFont val="Calibri"/>
          </rPr>
          <t>Ensure password hashing algorithm is SHA-512</t>
        </r>
      </text>
    </comment>
    <comment ref="M169" authorId="0" shapeId="0" xr:uid="{00000000-0006-0000-0A00-00008B000000}">
      <text>
        <r>
          <rPr>
            <sz val="11"/>
            <rFont val="Calibri"/>
          </rPr>
          <t>Ensure password expiration is 365 days or less</t>
        </r>
      </text>
    </comment>
    <comment ref="L221" authorId="0" shapeId="0" xr:uid="{00000000-0006-0000-0A00-00008C000000}">
      <text>
        <r>
          <rPr>
            <sz val="11"/>
            <rFont val="Calibri"/>
          </rPr>
          <t>Ensure suspicious packets are logged</t>
        </r>
      </text>
    </comment>
    <comment ref="M221" authorId="0" shapeId="0" xr:uid="{00000000-0006-0000-0A00-00008D000000}">
      <text>
        <r>
          <rPr>
            <sz val="11"/>
            <rFont val="Calibri"/>
          </rPr>
          <t>Ensure auditd is installed</t>
        </r>
      </text>
    </comment>
    <comment ref="N221" authorId="0" shapeId="0" xr:uid="{00000000-0006-0000-0A00-00008E000000}">
      <text>
        <r>
          <rPr>
            <sz val="11"/>
            <rFont val="Calibri"/>
          </rPr>
          <t>Ensure auditd service is enabled and running</t>
        </r>
      </text>
    </comment>
    <comment ref="O221" authorId="0" shapeId="0" xr:uid="{00000000-0006-0000-0A00-00008F000000}">
      <text>
        <r>
          <rPr>
            <sz val="11"/>
            <rFont val="Calibri"/>
          </rPr>
          <t>Ensure auditing for processes that start prior to auditd is enabled</t>
        </r>
      </text>
    </comment>
    <comment ref="P221" authorId="0" shapeId="0" xr:uid="{00000000-0006-0000-0A00-000090000000}">
      <text>
        <r>
          <rPr>
            <sz val="11"/>
            <rFont val="Calibri"/>
          </rPr>
          <t>Ensure rsyslog is installed</t>
        </r>
      </text>
    </comment>
    <comment ref="Q221" authorId="0" shapeId="0" xr:uid="{00000000-0006-0000-0A00-000091000000}">
      <text>
        <r>
          <rPr>
            <sz val="11"/>
            <rFont val="Calibri"/>
          </rPr>
          <t>Ensure rsyslog Service is enabled and running</t>
        </r>
      </text>
    </comment>
    <comment ref="R221" authorId="0" shapeId="0" xr:uid="{00000000-0006-0000-0A00-000092000000}">
      <text>
        <r>
          <rPr>
            <sz val="11"/>
            <rFont val="Calibri"/>
          </rPr>
          <t>Ensure logging is configured</t>
        </r>
      </text>
    </comment>
    <comment ref="S221" authorId="0" shapeId="0" xr:uid="{00000000-0006-0000-0A00-000093000000}">
      <text>
        <r>
          <rPr>
            <sz val="11"/>
            <rFont val="Calibri"/>
          </rPr>
          <t>Ensure journald is configured to send logs to rsyslog</t>
        </r>
      </text>
    </comment>
    <comment ref="L222" authorId="0" shapeId="0" xr:uid="{00000000-0006-0000-0A00-000094000000}">
      <text>
        <r>
          <rPr>
            <sz val="11"/>
            <rFont val="Calibri"/>
          </rPr>
          <t>Ensure login and logout events are collected</t>
        </r>
      </text>
    </comment>
    <comment ref="M222" authorId="0" shapeId="0" xr:uid="{00000000-0006-0000-0A00-000095000000}">
      <text>
        <r>
          <rPr>
            <sz val="11"/>
            <rFont val="Calibri"/>
          </rPr>
          <t>Ensure session initiation information is collected</t>
        </r>
      </text>
    </comment>
    <comment ref="L223" authorId="0" shapeId="0" xr:uid="{00000000-0006-0000-0A00-000096000000}">
      <text>
        <r>
          <rPr>
            <sz val="11"/>
            <rFont val="Calibri"/>
          </rPr>
          <t>Ensure sudo log file exists</t>
        </r>
      </text>
    </comment>
    <comment ref="M223" authorId="0" shapeId="0" xr:uid="{00000000-0006-0000-0A00-000097000000}">
      <text>
        <r>
          <rPr>
            <sz val="11"/>
            <rFont val="Calibri"/>
          </rPr>
          <t>Ensure use of privileged commands is collected</t>
        </r>
      </text>
    </comment>
    <comment ref="N223" authorId="0" shapeId="0" xr:uid="{00000000-0006-0000-0A00-000098000000}">
      <text>
        <r>
          <rPr>
            <sz val="11"/>
            <rFont val="Calibri"/>
          </rPr>
          <t>Ensure changes to system administration scope (sudoers) is collected</t>
        </r>
      </text>
    </comment>
    <comment ref="O223" authorId="0" shapeId="0" xr:uid="{00000000-0006-0000-0A00-000099000000}">
      <text>
        <r>
          <rPr>
            <sz val="11"/>
            <rFont val="Calibri"/>
          </rPr>
          <t>Ensure system administrator actions (sudolog) are collected</t>
        </r>
      </text>
    </comment>
    <comment ref="L224" authorId="0" shapeId="0" xr:uid="{00000000-0006-0000-0A00-00009A000000}">
      <text>
        <r>
          <rPr>
            <sz val="11"/>
            <rFont val="Calibri"/>
          </rPr>
          <t>Ensure discretionary access control permission modification events are collected</t>
        </r>
      </text>
    </comment>
    <comment ref="L225" authorId="0" shapeId="0" xr:uid="{00000000-0006-0000-0A00-00009B000000}">
      <text>
        <r>
          <rPr>
            <sz val="11"/>
            <rFont val="Calibri"/>
          </rPr>
          <t>Ensure login and logout events are collected</t>
        </r>
      </text>
    </comment>
    <comment ref="M225" authorId="0" shapeId="0" xr:uid="{00000000-0006-0000-0A00-00009C000000}">
      <text>
        <r>
          <rPr>
            <sz val="11"/>
            <rFont val="Calibri"/>
          </rPr>
          <t>Ensure unsuccessful unauthorized file access attempts are collected</t>
        </r>
      </text>
    </comment>
    <comment ref="L226" authorId="0" shapeId="0" xr:uid="{00000000-0006-0000-0A00-00009D000000}">
      <text>
        <r>
          <rPr>
            <sz val="11"/>
            <rFont val="Calibri"/>
          </rPr>
          <t>Ensure events that modify user/group information are collected</t>
        </r>
      </text>
    </comment>
    <comment ref="L227" authorId="0" shapeId="0" xr:uid="{00000000-0006-0000-0A00-00009E000000}">
      <text>
        <r>
          <rPr>
            <sz val="11"/>
            <rFont val="Calibri"/>
          </rPr>
          <t>Ensure events that modify date and time information are collected</t>
        </r>
      </text>
    </comment>
    <comment ref="M227" authorId="0" shapeId="0" xr:uid="{00000000-0006-0000-0A00-00009F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A0000000}">
      <text>
        <r>
          <rPr>
            <sz val="11"/>
            <rFont val="Calibri"/>
          </rPr>
          <t>Ensure events that modify the system</t>
        </r>
        <r>
          <rPr>
            <sz val="11"/>
            <color rgb="FF000000"/>
            <rFont val="Calibri"/>
          </rPr>
          <t>'</t>
        </r>
        <r>
          <rPr>
            <sz val="11"/>
            <color rgb="FF000000"/>
            <rFont val="Calibri"/>
          </rPr>
          <t>s Mandatory Access Controls are collected</t>
        </r>
      </text>
    </comment>
    <comment ref="O227" authorId="0" shapeId="0" xr:uid="{00000000-0006-0000-0A00-0000A1000000}">
      <text>
        <r>
          <rPr>
            <sz val="11"/>
            <rFont val="Calibri"/>
          </rPr>
          <t>Ensure successful file system mounts are collected</t>
        </r>
      </text>
    </comment>
    <comment ref="P227" authorId="0" shapeId="0" xr:uid="{00000000-0006-0000-0A00-0000A2000000}">
      <text>
        <r>
          <rPr>
            <sz val="11"/>
            <rFont val="Calibri"/>
          </rPr>
          <t>Ensure kernel module loading and unloading is collected</t>
        </r>
      </text>
    </comment>
    <comment ref="L228" authorId="0" shapeId="0" xr:uid="{00000000-0006-0000-0A00-0000A3000000}">
      <text>
        <r>
          <rPr>
            <sz val="11"/>
            <rFont val="Calibri"/>
          </rPr>
          <t>Ensure file deletion events by users are collected</t>
        </r>
      </text>
    </comment>
    <comment ref="L229" authorId="0" shapeId="0" xr:uid="{00000000-0006-0000-0A00-0000A4000000}">
      <text>
        <r>
          <rPr>
            <sz val="11"/>
            <rFont val="Calibri"/>
          </rPr>
          <t>Ensure SSH LogLevel is appropriate</t>
        </r>
      </text>
    </comment>
    <comment ref="L231" authorId="0" shapeId="0" xr:uid="{00000000-0006-0000-0A00-0000A5000000}">
      <text>
        <r>
          <rPr>
            <sz val="11"/>
            <rFont val="Calibri"/>
          </rPr>
          <t>Ensure permissions on all logfiles are configured</t>
        </r>
      </text>
    </comment>
    <comment ref="L232" authorId="0" shapeId="0" xr:uid="{00000000-0006-0000-0A00-0000A6000000}">
      <text>
        <r>
          <rPr>
            <sz val="11"/>
            <rFont val="Calibri"/>
          </rPr>
          <t>Ensure separate partition exists for /var/log</t>
        </r>
      </text>
    </comment>
    <comment ref="M232" authorId="0" shapeId="0" xr:uid="{00000000-0006-0000-0A00-0000A7000000}">
      <text>
        <r>
          <rPr>
            <sz val="11"/>
            <rFont val="Calibri"/>
          </rPr>
          <t>Ensure separate partition exists for /var/log/audit</t>
        </r>
      </text>
    </comment>
    <comment ref="N232" authorId="0" shapeId="0" xr:uid="{00000000-0006-0000-0A00-0000A8000000}">
      <text>
        <r>
          <rPr>
            <sz val="11"/>
            <rFont val="Calibri"/>
          </rPr>
          <t>Ensure the audit configuration is immutable</t>
        </r>
      </text>
    </comment>
    <comment ref="O232" authorId="0" shapeId="0" xr:uid="{00000000-0006-0000-0A00-0000A9000000}">
      <text>
        <r>
          <rPr>
            <sz val="11"/>
            <rFont val="Calibri"/>
          </rPr>
          <t>Ensure rsyslog default file permissions configured</t>
        </r>
      </text>
    </comment>
    <comment ref="P232" authorId="0" shapeId="0" xr:uid="{00000000-0006-0000-0A00-0000AA000000}">
      <text>
        <r>
          <rPr>
            <sz val="11"/>
            <rFont val="Calibri"/>
          </rPr>
          <t>Ensure permissions on all logfiles are configured</t>
        </r>
      </text>
    </comment>
    <comment ref="L234" authorId="0" shapeId="0" xr:uid="{00000000-0006-0000-0A00-0000AB000000}">
      <text>
        <r>
          <rPr>
            <sz val="11"/>
            <rFont val="Calibri"/>
          </rPr>
          <t>Ensure the audit configuration is immutable</t>
        </r>
      </text>
    </comment>
    <comment ref="L242" authorId="0" shapeId="0" xr:uid="{00000000-0006-0000-0A00-0000AC000000}">
      <text>
        <r>
          <rPr>
            <sz val="11"/>
            <rFont val="Calibri"/>
          </rPr>
          <t>Ensure audit log storage size is configured</t>
        </r>
      </text>
    </comment>
    <comment ref="M242" authorId="0" shapeId="0" xr:uid="{00000000-0006-0000-0A00-0000AD000000}">
      <text>
        <r>
          <rPr>
            <sz val="11"/>
            <rFont val="Calibri"/>
          </rPr>
          <t>Ensure audit logs are not automatically deleted</t>
        </r>
      </text>
    </comment>
    <comment ref="N242" authorId="0" shapeId="0" xr:uid="{00000000-0006-0000-0A00-0000AE000000}">
      <text>
        <r>
          <rPr>
            <sz val="11"/>
            <rFont val="Calibri"/>
          </rPr>
          <t>Ensure audit_backlog_limit is sufficient</t>
        </r>
      </text>
    </comment>
    <comment ref="O242" authorId="0" shapeId="0" xr:uid="{00000000-0006-0000-0A00-0000AF000000}">
      <text>
        <r>
          <rPr>
            <sz val="11"/>
            <rFont val="Calibri"/>
          </rPr>
          <t>Ensure rsyslog is configured to send logs to a remote log host</t>
        </r>
      </text>
    </comment>
    <comment ref="P242" authorId="0" shapeId="0" xr:uid="{00000000-0006-0000-0A00-0000B0000000}">
      <text>
        <r>
          <rPr>
            <sz val="11"/>
            <rFont val="Calibri"/>
          </rPr>
          <t>Ensure journald is configured to compress large log files</t>
        </r>
      </text>
    </comment>
    <comment ref="Q242" authorId="0" shapeId="0" xr:uid="{00000000-0006-0000-0A00-0000B1000000}">
      <text>
        <r>
          <rPr>
            <sz val="11"/>
            <rFont val="Calibri"/>
          </rPr>
          <t>Ensure journald is configured to write logfiles to persistent disk</t>
        </r>
      </text>
    </comment>
    <comment ref="R242" authorId="0" shapeId="0" xr:uid="{00000000-0006-0000-0A00-0000B2000000}">
      <text>
        <r>
          <rPr>
            <sz val="11"/>
            <rFont val="Calibri"/>
          </rPr>
          <t>Ensure logrotate is configured</t>
        </r>
      </text>
    </comment>
    <comment ref="L244" authorId="0" shapeId="0" xr:uid="{00000000-0006-0000-0A00-0000B3000000}">
      <text>
        <r>
          <rPr>
            <sz val="11"/>
            <rFont val="Calibri"/>
          </rPr>
          <t>Ensure time synchronization is in use</t>
        </r>
      </text>
    </comment>
    <comment ref="M244" authorId="0" shapeId="0" xr:uid="{00000000-0006-0000-0A00-0000B4000000}">
      <text>
        <r>
          <rPr>
            <sz val="11"/>
            <rFont val="Calibri"/>
          </rPr>
          <t>Ensure systemd-timesyncd is configured</t>
        </r>
      </text>
    </comment>
    <comment ref="N244" authorId="0" shapeId="0" xr:uid="{00000000-0006-0000-0A00-0000B5000000}">
      <text>
        <r>
          <rPr>
            <sz val="11"/>
            <rFont val="Calibri"/>
          </rPr>
          <t>Ensure chrony is configured</t>
        </r>
      </text>
    </comment>
    <comment ref="O244" authorId="0" shapeId="0" xr:uid="{00000000-0006-0000-0A00-0000B6000000}">
      <text>
        <r>
          <rPr>
            <sz val="11"/>
            <rFont val="Calibri"/>
          </rPr>
          <t>Ensure ntp is configured</t>
        </r>
      </text>
    </comment>
    <comment ref="L245" authorId="0" shapeId="0" xr:uid="{00000000-0006-0000-0A00-0000B7000000}">
      <text>
        <r>
          <rPr>
            <sz val="11"/>
            <rFont val="Calibri"/>
          </rPr>
          <t>Ensure chrony is configured</t>
        </r>
      </text>
    </comment>
    <comment ref="M245" authorId="0" shapeId="0" xr:uid="{00000000-0006-0000-0A00-0000B8000000}">
      <text>
        <r>
          <rPr>
            <sz val="11"/>
            <rFont val="Calibri"/>
          </rPr>
          <t>Ensure ntp is configured</t>
        </r>
      </text>
    </comment>
    <comment ref="L249" authorId="0" shapeId="0" xr:uid="{00000000-0006-0000-0A00-0000B9000000}">
      <text>
        <r>
          <rPr>
            <sz val="11"/>
            <rFont val="Calibri"/>
          </rPr>
          <t>Ensure system is disabled when audit logs are full</t>
        </r>
      </text>
    </comment>
    <comment ref="L276" authorId="0" shapeId="0" xr:uid="{00000000-0006-0000-0A00-0000BA000000}">
      <text>
        <r>
          <rPr>
            <sz val="11"/>
            <rFont val="Calibri"/>
          </rPr>
          <t>Ensure AIDE is installed</t>
        </r>
      </text>
    </comment>
    <comment ref="M276" authorId="0" shapeId="0" xr:uid="{00000000-0006-0000-0A00-0000BB000000}">
      <text>
        <r>
          <rPr>
            <sz val="11"/>
            <rFont val="Calibri"/>
          </rPr>
          <t>Ensure filesystem integrity is regularly checked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2000000}">
      <text>
        <r>
          <rPr>
            <sz val="11"/>
            <rFont val="Calibri"/>
          </rPr>
          <t>Ensure filesystem integrity is regularly checked</t>
        </r>
      </text>
    </comment>
    <comment ref="H210" authorId="0" shapeId="0" xr:uid="{00000000-0006-0000-0B00-000003000000}">
      <text>
        <r>
          <rPr>
            <sz val="11"/>
            <rFont val="Calibri"/>
          </rPr>
          <t>Ensure iptables package is installed</t>
        </r>
      </text>
    </comment>
    <comment ref="I210" authorId="0" shapeId="0" xr:uid="{00000000-0006-0000-0B00-00000B000000}">
      <text>
        <r>
          <rPr>
            <sz val="11"/>
            <rFont val="Calibri"/>
          </rPr>
          <t>Ensure loopback traffic is configured</t>
        </r>
      </text>
    </comment>
    <comment ref="J210" authorId="0" shapeId="0" xr:uid="{00000000-0006-0000-0B00-000004000000}">
      <text>
        <r>
          <rPr>
            <sz val="11"/>
            <rFont val="Calibri"/>
          </rPr>
          <t>Ensure outbound and established connections are configured</t>
        </r>
      </text>
    </comment>
    <comment ref="K210" authorId="0" shapeId="0" xr:uid="{00000000-0006-0000-0B00-000005000000}">
      <text>
        <r>
          <rPr>
            <sz val="11"/>
            <rFont val="Calibri"/>
          </rPr>
          <t>Ensure firewall rules exist for all open ports</t>
        </r>
      </text>
    </comment>
    <comment ref="L210" authorId="0" shapeId="0" xr:uid="{00000000-0006-0000-0B00-000006000000}">
      <text>
        <r>
          <rPr>
            <sz val="11"/>
            <rFont val="Calibri"/>
          </rPr>
          <t>Ensure default deny firewall policy</t>
        </r>
      </text>
    </comment>
    <comment ref="M210" authorId="0" shapeId="0" xr:uid="{00000000-0006-0000-0B00-000007000000}">
      <text>
        <r>
          <rPr>
            <sz val="11"/>
            <rFont val="Calibri"/>
          </rPr>
          <t>Ensure IPv6 loopback traffic is configured</t>
        </r>
      </text>
    </comment>
    <comment ref="N210" authorId="0" shapeId="0" xr:uid="{00000000-0006-0000-0B00-000008000000}">
      <text>
        <r>
          <rPr>
            <sz val="11"/>
            <rFont val="Calibri"/>
          </rPr>
          <t>Ensure IPv6 outbound and established connections are configured</t>
        </r>
      </text>
    </comment>
    <comment ref="O210" authorId="0" shapeId="0" xr:uid="{00000000-0006-0000-0B00-000009000000}">
      <text>
        <r>
          <rPr>
            <sz val="11"/>
            <rFont val="Calibri"/>
          </rPr>
          <t>Ensure IPv6 firewall rules exist for all open ports</t>
        </r>
      </text>
    </comment>
    <comment ref="P210" authorId="0" shapeId="0" xr:uid="{00000000-0006-0000-0B00-00000A000000}">
      <text>
        <r>
          <rPr>
            <sz val="11"/>
            <rFont val="Calibri"/>
          </rPr>
          <t>Ensure IPv6 default deny firewall policy</t>
        </r>
      </text>
    </comment>
    <comment ref="H211" authorId="0" shapeId="0" xr:uid="{00000000-0006-0000-0B00-00000C000000}">
      <text>
        <r>
          <rPr>
            <sz val="11"/>
            <rFont val="Calibri"/>
          </rPr>
          <t>Ensure firewall rules exist for all open ports</t>
        </r>
      </text>
    </comment>
    <comment ref="I211" authorId="0" shapeId="0" xr:uid="{00000000-0006-0000-0B00-00000D000000}">
      <text>
        <r>
          <rPr>
            <sz val="11"/>
            <rFont val="Calibri"/>
          </rPr>
          <t>Ensure default deny firewall policy</t>
        </r>
      </text>
    </comment>
    <comment ref="J211" authorId="0" shapeId="0" xr:uid="{00000000-0006-0000-0B00-00000E000000}">
      <text>
        <r>
          <rPr>
            <sz val="11"/>
            <rFont val="Calibri"/>
          </rPr>
          <t>Ensure IPv6 firewall rules exist for all open ports</t>
        </r>
      </text>
    </comment>
    <comment ref="K211" authorId="0" shapeId="0" xr:uid="{00000000-0006-0000-0B00-00000F000000}">
      <text>
        <r>
          <rPr>
            <sz val="11"/>
            <rFont val="Calibri"/>
          </rPr>
          <t>Ensure IPv6 default deny firewall policy</t>
        </r>
      </text>
    </comment>
    <comment ref="H224" authorId="0" shapeId="0" xr:uid="{00000000-0006-0000-0B00-000010000000}">
      <text>
        <r>
          <rPr>
            <sz val="11"/>
            <rFont val="Calibri"/>
          </rPr>
          <t>Ensure package manager repositories are configured</t>
        </r>
      </text>
    </comment>
    <comment ref="H226" authorId="0" shapeId="0" xr:uid="{00000000-0006-0000-0B00-000011000000}">
      <text>
        <r>
          <rPr>
            <sz val="11"/>
            <rFont val="Calibri"/>
          </rPr>
          <t>Ensure GPG keys are configured</t>
        </r>
      </text>
    </comment>
    <comment ref="I226" authorId="0" shapeId="0" xr:uid="{00000000-0006-0000-0B00-000012000000}">
      <text>
        <r>
          <rPr>
            <sz val="11"/>
            <rFont val="Calibri"/>
          </rPr>
          <t>Ensure gpgcheck is globally activated</t>
        </r>
      </text>
    </comment>
    <comment ref="H227" authorId="0" shapeId="0" xr:uid="{00000000-0006-0000-0B00-000013000000}">
      <text>
        <r>
          <rPr>
            <sz val="11"/>
            <rFont val="Calibri"/>
          </rPr>
          <t>Ensure updates, patches, and additional security software are installed</t>
        </r>
      </text>
    </comment>
    <comment ref="H239" authorId="0" shapeId="0" xr:uid="{00000000-0006-0000-0B00-000014000000}">
      <text>
        <r>
          <rPr>
            <sz val="11"/>
            <rFont val="Calibri"/>
          </rPr>
          <t>Ensure AppArmor is installed</t>
        </r>
      </text>
    </comment>
    <comment ref="I239" authorId="0" shapeId="0" xr:uid="{00000000-0006-0000-0B00-000015000000}">
      <text>
        <r>
          <rPr>
            <sz val="11"/>
            <rFont val="Calibri"/>
          </rPr>
          <t>Ensure AppArmor is enabled in the bootloader configuration</t>
        </r>
      </text>
    </comment>
    <comment ref="J239" authorId="0" shapeId="0" xr:uid="{00000000-0006-0000-0B00-000016000000}">
      <text>
        <r>
          <rPr>
            <sz val="11"/>
            <rFont val="Calibri"/>
          </rPr>
          <t>Ensure all AppArmor Profiles are in enforce or complain mode</t>
        </r>
      </text>
    </comment>
    <comment ref="K239" authorId="0" shapeId="0" xr:uid="{00000000-0006-0000-0B00-000017000000}">
      <text>
        <r>
          <rPr>
            <sz val="11"/>
            <rFont val="Calibri"/>
          </rPr>
          <t>Ensure all AppArmor Profiles are enforcing</t>
        </r>
      </text>
    </comment>
    <comment ref="H241" authorId="0" shapeId="0" xr:uid="{00000000-0006-0000-0B00-000018000000}">
      <text>
        <r>
          <rPr>
            <sz val="11"/>
            <rFont val="Calibri"/>
          </rPr>
          <t>Ensure mounting of squashfs filesystems is disabled</t>
        </r>
      </text>
    </comment>
    <comment ref="I241" authorId="0" shapeId="0" xr:uid="{00000000-0006-0000-0B00-000038000000}">
      <text>
        <r>
          <rPr>
            <sz val="11"/>
            <rFont val="Calibri"/>
          </rPr>
          <t>Ensure mounting of udf filesystems is disabled</t>
        </r>
      </text>
    </comment>
    <comment ref="J241" authorId="0" shapeId="0" xr:uid="{00000000-0006-0000-0B00-000039000000}">
      <text>
        <r>
          <rPr>
            <sz val="11"/>
            <rFont val="Calibri"/>
          </rPr>
          <t>Ensure mounting of FAT filesystems is limited</t>
        </r>
      </text>
    </comment>
    <comment ref="K241" authorId="0" shapeId="0" xr:uid="{00000000-0006-0000-0B00-00003A000000}">
      <text>
        <r>
          <rPr>
            <sz val="11"/>
            <rFont val="Calibri"/>
          </rPr>
          <t>Ensure /tmp is configured</t>
        </r>
      </text>
    </comment>
    <comment ref="L241" authorId="0" shapeId="0" xr:uid="{00000000-0006-0000-0B00-00003B000000}">
      <text>
        <r>
          <rPr>
            <sz val="11"/>
            <rFont val="Calibri"/>
          </rPr>
          <t>Ensure noexec option set on /tmp partition</t>
        </r>
      </text>
    </comment>
    <comment ref="M241" authorId="0" shapeId="0" xr:uid="{00000000-0006-0000-0B00-00003C000000}">
      <text>
        <r>
          <rPr>
            <sz val="11"/>
            <rFont val="Calibri"/>
          </rPr>
          <t>Ensure nodev option set on /tmp partition</t>
        </r>
      </text>
    </comment>
    <comment ref="N241" authorId="0" shapeId="0" xr:uid="{00000000-0006-0000-0B00-00003D000000}">
      <text>
        <r>
          <rPr>
            <sz val="11"/>
            <rFont val="Calibri"/>
          </rPr>
          <t>Ensure nosuid option set on /tmp partition</t>
        </r>
      </text>
    </comment>
    <comment ref="O241" authorId="0" shapeId="0" xr:uid="{00000000-0006-0000-0B00-00003E000000}">
      <text>
        <r>
          <rPr>
            <sz val="11"/>
            <rFont val="Calibri"/>
          </rPr>
          <t>Ensure /dev/shm is configured</t>
        </r>
      </text>
    </comment>
    <comment ref="P241" authorId="0" shapeId="0" xr:uid="{00000000-0006-0000-0B00-00003F000000}">
      <text>
        <r>
          <rPr>
            <sz val="11"/>
            <rFont val="Calibri"/>
          </rPr>
          <t>Ensure noexec option set on /dev/shm partition</t>
        </r>
      </text>
    </comment>
    <comment ref="Q241" authorId="0" shapeId="0" xr:uid="{00000000-0006-0000-0B00-000019000000}">
      <text>
        <r>
          <rPr>
            <sz val="11"/>
            <rFont val="Calibri"/>
          </rPr>
          <t>Ensure nodev option set on /dev/shm partition</t>
        </r>
      </text>
    </comment>
    <comment ref="R241" authorId="0" shapeId="0" xr:uid="{00000000-0006-0000-0B00-00001A000000}">
      <text>
        <r>
          <rPr>
            <sz val="11"/>
            <rFont val="Calibri"/>
          </rPr>
          <t>Ensure nosuid option set on /dev/shm partition</t>
        </r>
      </text>
    </comment>
    <comment ref="S241" authorId="0" shapeId="0" xr:uid="{00000000-0006-0000-0B00-00001B000000}">
      <text>
        <r>
          <rPr>
            <sz val="11"/>
            <rFont val="Calibri"/>
          </rPr>
          <t>Ensure separate partition exists for /var</t>
        </r>
      </text>
    </comment>
    <comment ref="T241" authorId="0" shapeId="0" xr:uid="{00000000-0006-0000-0B00-00001C000000}">
      <text>
        <r>
          <rPr>
            <sz val="11"/>
            <rFont val="Calibri"/>
          </rPr>
          <t>Ensure separate partition exists for /var/tmp</t>
        </r>
      </text>
    </comment>
    <comment ref="U241" authorId="0" shapeId="0" xr:uid="{00000000-0006-0000-0B00-00001D000000}">
      <text>
        <r>
          <rPr>
            <sz val="11"/>
            <rFont val="Calibri"/>
          </rPr>
          <t>Ensure noexec option set on /var/tmp partition</t>
        </r>
      </text>
    </comment>
    <comment ref="V241" authorId="0" shapeId="0" xr:uid="{00000000-0006-0000-0B00-00001E000000}">
      <text>
        <r>
          <rPr>
            <sz val="11"/>
            <rFont val="Calibri"/>
          </rPr>
          <t>Ensure nodev option set on /var/tmp partition</t>
        </r>
      </text>
    </comment>
    <comment ref="W241" authorId="0" shapeId="0" xr:uid="{00000000-0006-0000-0B00-00001F000000}">
      <text>
        <r>
          <rPr>
            <sz val="11"/>
            <rFont val="Calibri"/>
          </rPr>
          <t>Ensure nosuid option set on /var/tmp partition</t>
        </r>
      </text>
    </comment>
    <comment ref="X241" authorId="0" shapeId="0" xr:uid="{00000000-0006-0000-0B00-000020000000}">
      <text>
        <r>
          <rPr>
            <sz val="11"/>
            <rFont val="Calibri"/>
          </rPr>
          <t>Ensure separate partition exists for /var/log</t>
        </r>
      </text>
    </comment>
    <comment ref="Y241" authorId="0" shapeId="0" xr:uid="{00000000-0006-0000-0B00-000021000000}">
      <text>
        <r>
          <rPr>
            <sz val="11"/>
            <rFont val="Calibri"/>
          </rPr>
          <t>Ensure separate partition exists for /var/log/audit</t>
        </r>
      </text>
    </comment>
    <comment ref="Z241" authorId="0" shapeId="0" xr:uid="{00000000-0006-0000-0B00-000022000000}">
      <text>
        <r>
          <rPr>
            <sz val="11"/>
            <rFont val="Calibri"/>
          </rPr>
          <t>Ensure separate partition exists for /home</t>
        </r>
      </text>
    </comment>
    <comment ref="AA241" authorId="0" shapeId="0" xr:uid="{00000000-0006-0000-0B00-000023000000}">
      <text>
        <r>
          <rPr>
            <sz val="11"/>
            <rFont val="Calibri"/>
          </rPr>
          <t>Ensure nodev option set on /home partition</t>
        </r>
      </text>
    </comment>
    <comment ref="AB241" authorId="0" shapeId="0" xr:uid="{00000000-0006-0000-0B00-000024000000}">
      <text>
        <r>
          <rPr>
            <sz val="11"/>
            <rFont val="Calibri"/>
          </rPr>
          <t>Ensure noexec option set on removable media partitions</t>
        </r>
      </text>
    </comment>
    <comment ref="AC241" authorId="0" shapeId="0" xr:uid="{00000000-0006-0000-0B00-000025000000}">
      <text>
        <r>
          <rPr>
            <sz val="11"/>
            <rFont val="Calibri"/>
          </rPr>
          <t>Ensure nodev option set on removable media partitions</t>
        </r>
      </text>
    </comment>
    <comment ref="AD241" authorId="0" shapeId="0" xr:uid="{00000000-0006-0000-0B00-000026000000}">
      <text>
        <r>
          <rPr>
            <sz val="11"/>
            <rFont val="Calibri"/>
          </rPr>
          <t>Ensure nosuid option set on removable media partitions</t>
        </r>
      </text>
    </comment>
    <comment ref="AE241" authorId="0" shapeId="0" xr:uid="{00000000-0006-0000-0B00-000027000000}">
      <text>
        <r>
          <rPr>
            <sz val="11"/>
            <rFont val="Calibri"/>
          </rPr>
          <t>Disable Automounting</t>
        </r>
      </text>
    </comment>
    <comment ref="AF241" authorId="0" shapeId="0" xr:uid="{00000000-0006-0000-0B00-000028000000}">
      <text>
        <r>
          <rPr>
            <sz val="11"/>
            <rFont val="Calibri"/>
          </rPr>
          <t>Ensure bootloader password is set</t>
        </r>
      </text>
    </comment>
    <comment ref="AG241" authorId="0" shapeId="0" xr:uid="{00000000-0006-0000-0B00-000029000000}">
      <text>
        <r>
          <rPr>
            <sz val="11"/>
            <rFont val="Calibri"/>
          </rPr>
          <t>Ensure permissions on bootloader config are configured</t>
        </r>
      </text>
    </comment>
    <comment ref="AH241" authorId="0" shapeId="0" xr:uid="{00000000-0006-0000-0B00-00002A000000}">
      <text>
        <r>
          <rPr>
            <sz val="11"/>
            <rFont val="Calibri"/>
          </rPr>
          <t>Ensure authentication required for single user mode</t>
        </r>
      </text>
    </comment>
    <comment ref="AI241" authorId="0" shapeId="0" xr:uid="{00000000-0006-0000-0B00-00002B000000}">
      <text>
        <r>
          <rPr>
            <sz val="11"/>
            <rFont val="Calibri"/>
          </rPr>
          <t>Ensure core dumps are restricted</t>
        </r>
      </text>
    </comment>
    <comment ref="AJ241" authorId="0" shapeId="0" xr:uid="{00000000-0006-0000-0B00-00002C000000}">
      <text>
        <r>
          <rPr>
            <sz val="11"/>
            <rFont val="Calibri"/>
          </rPr>
          <t>Ensure XD/NX support is enabled</t>
        </r>
      </text>
    </comment>
    <comment ref="AK241" authorId="0" shapeId="0" xr:uid="{00000000-0006-0000-0B00-00002D000000}">
      <text>
        <r>
          <rPr>
            <sz val="11"/>
            <rFont val="Calibri"/>
          </rPr>
          <t>Ensure address space layout randomization (ASLR) is enabled</t>
        </r>
      </text>
    </comment>
    <comment ref="AL241" authorId="0" shapeId="0" xr:uid="{00000000-0006-0000-0B00-00002E000000}">
      <text>
        <r>
          <rPr>
            <sz val="11"/>
            <rFont val="Calibri"/>
          </rPr>
          <t>Ensure prelink is disabled</t>
        </r>
      </text>
    </comment>
    <comment ref="AM241" authorId="0" shapeId="0" xr:uid="{00000000-0006-0000-0B00-00002F000000}">
      <text>
        <r>
          <rPr>
            <sz val="11"/>
            <rFont val="Calibri"/>
          </rPr>
          <t>Ensure message of the day is configured properly</t>
        </r>
      </text>
    </comment>
    <comment ref="AN241" authorId="0" shapeId="0" xr:uid="{00000000-0006-0000-0B00-000030000000}">
      <text>
        <r>
          <rPr>
            <sz val="11"/>
            <rFont val="Calibri"/>
          </rPr>
          <t>Ensure local login warning banner is configured properly</t>
        </r>
      </text>
    </comment>
    <comment ref="AO241" authorId="0" shapeId="0" xr:uid="{00000000-0006-0000-0B00-000031000000}">
      <text>
        <r>
          <rPr>
            <sz val="11"/>
            <rFont val="Calibri"/>
          </rPr>
          <t>Ensure remote login warning banner is configured properly</t>
        </r>
      </text>
    </comment>
    <comment ref="AP241" authorId="0" shapeId="0" xr:uid="{00000000-0006-0000-0B00-000032000000}">
      <text>
        <r>
          <rPr>
            <sz val="11"/>
            <rFont val="Calibri"/>
          </rPr>
          <t>Ensure permissions on /etc/motd are configured</t>
        </r>
      </text>
    </comment>
    <comment ref="AQ241" authorId="0" shapeId="0" xr:uid="{00000000-0006-0000-0B00-000033000000}">
      <text>
        <r>
          <rPr>
            <sz val="11"/>
            <rFont val="Calibri"/>
          </rPr>
          <t>Ensure permissions on /etc/issue are configured</t>
        </r>
      </text>
    </comment>
    <comment ref="AR241" authorId="0" shapeId="0" xr:uid="{00000000-0006-0000-0B00-000034000000}">
      <text>
        <r>
          <rPr>
            <sz val="11"/>
            <rFont val="Calibri"/>
          </rPr>
          <t>Ensure permissions on /etc/issue.net are configured</t>
        </r>
      </text>
    </comment>
    <comment ref="AS241" authorId="0" shapeId="0" xr:uid="{00000000-0006-0000-0B00-000035000000}">
      <text>
        <r>
          <rPr>
            <sz val="11"/>
            <rFont val="Calibri"/>
          </rPr>
          <t>Ensure GDM is removed or login is configured</t>
        </r>
      </text>
    </comment>
    <comment ref="AT241" authorId="0" shapeId="0" xr:uid="{00000000-0006-0000-0B00-000036000000}">
      <text>
        <r>
          <rPr>
            <sz val="11"/>
            <rFont val="Calibri"/>
          </rPr>
          <t>Ensure xinetd is not installed</t>
        </r>
      </text>
    </comment>
    <comment ref="AU241" authorId="0" shapeId="0" xr:uid="{00000000-0006-0000-0B00-000037000000}">
      <text>
        <r>
          <rPr>
            <sz val="11"/>
            <rFont val="Calibri"/>
          </rPr>
          <t>Ensure X11 Server components are not installed</t>
        </r>
      </text>
    </comment>
    <comment ref="H258" authorId="0" shapeId="0" xr:uid="{00000000-0006-0000-0B00-000040000000}">
      <text>
        <r>
          <rPr>
            <sz val="11"/>
            <rFont val="Calibri"/>
          </rPr>
          <t>Ensure updates, patches, and additional security software are installed</t>
        </r>
      </text>
    </comment>
    <comment ref="H309" authorId="0" shapeId="0" xr:uid="{00000000-0006-0000-0B00-000041000000}">
      <text>
        <r>
          <rPr>
            <sz val="11"/>
            <rFont val="Calibri"/>
          </rPr>
          <t>Ensure sudo is installed</t>
        </r>
      </text>
    </comment>
    <comment ref="I309" authorId="0" shapeId="0" xr:uid="{00000000-0006-0000-0B00-000042000000}">
      <text>
        <r>
          <rPr>
            <sz val="11"/>
            <rFont val="Calibri"/>
          </rPr>
          <t>Ensure sudo commands use pty</t>
        </r>
      </text>
    </comment>
    <comment ref="J309" authorId="0" shapeId="0" xr:uid="{00000000-0006-0000-0B00-000043000000}">
      <text>
        <r>
          <rPr>
            <sz val="11"/>
            <rFont val="Calibri"/>
          </rPr>
          <t>Ensure SSH root login is disabled</t>
        </r>
      </text>
    </comment>
    <comment ref="K309" authorId="0" shapeId="0" xr:uid="{00000000-0006-0000-0B00-000044000000}">
      <text>
        <r>
          <rPr>
            <sz val="11"/>
            <rFont val="Calibri"/>
          </rPr>
          <t>Ensure root login is restricted to system console</t>
        </r>
      </text>
    </comment>
    <comment ref="L309" authorId="0" shapeId="0" xr:uid="{00000000-0006-0000-0B00-000045000000}">
      <text>
        <r>
          <rPr>
            <sz val="11"/>
            <rFont val="Calibri"/>
          </rPr>
          <t>Ensure access to the su command is restricted</t>
        </r>
      </text>
    </comment>
    <comment ref="M309" authorId="0" shapeId="0" xr:uid="{00000000-0006-0000-0B00-000046000000}">
      <text>
        <r>
          <rPr>
            <sz val="11"/>
            <rFont val="Calibri"/>
          </rPr>
          <t>Ensure root PATH Integrity</t>
        </r>
      </text>
    </comment>
    <comment ref="N309" authorId="0" shapeId="0" xr:uid="{00000000-0006-0000-0B00-000047000000}">
      <text>
        <r>
          <rPr>
            <sz val="11"/>
            <rFont val="Calibri"/>
          </rPr>
          <t>Ensure no users have .forward files</t>
        </r>
      </text>
    </comment>
    <comment ref="O309" authorId="0" shapeId="0" xr:uid="{00000000-0006-0000-0B00-000048000000}">
      <text>
        <r>
          <rPr>
            <sz val="11"/>
            <rFont val="Calibri"/>
          </rPr>
          <t>Ensure shadow group is empty</t>
        </r>
      </text>
    </comment>
    <comment ref="H345" authorId="0" shapeId="0" xr:uid="{00000000-0006-0000-0B00-000049000000}">
      <text>
        <r>
          <rPr>
            <sz val="11"/>
            <rFont val="Calibri"/>
          </rPr>
          <t>Ensure sticky bit is set on all world-writable directories</t>
        </r>
      </text>
    </comment>
    <comment ref="I345" authorId="0" shapeId="0" xr:uid="{00000000-0006-0000-0B00-00004A000000}">
      <text>
        <r>
          <rPr>
            <sz val="11"/>
            <rFont val="Calibri"/>
          </rPr>
          <t>Ensure permissions on /etc/passwd are configured</t>
        </r>
      </text>
    </comment>
    <comment ref="J345" authorId="0" shapeId="0" xr:uid="{00000000-0006-0000-0B00-00004B000000}">
      <text>
        <r>
          <rPr>
            <sz val="11"/>
            <rFont val="Calibri"/>
          </rPr>
          <t>Ensure permissions on /etc/shadow are configured</t>
        </r>
      </text>
    </comment>
    <comment ref="K345" authorId="0" shapeId="0" xr:uid="{00000000-0006-0000-0B00-00004C000000}">
      <text>
        <r>
          <rPr>
            <sz val="11"/>
            <rFont val="Calibri"/>
          </rPr>
          <t>Ensure permissions on /etc/group are configured</t>
        </r>
      </text>
    </comment>
    <comment ref="L345" authorId="0" shapeId="0" xr:uid="{00000000-0006-0000-0B00-00004D000000}">
      <text>
        <r>
          <rPr>
            <sz val="11"/>
            <rFont val="Calibri"/>
          </rPr>
          <t>Ensure permissions on /etc/passwd- are configured</t>
        </r>
      </text>
    </comment>
    <comment ref="M345" authorId="0" shapeId="0" xr:uid="{00000000-0006-0000-0B00-00004E000000}">
      <text>
        <r>
          <rPr>
            <sz val="11"/>
            <rFont val="Calibri"/>
          </rPr>
          <t>Ensure permissions on /etc/shadow- are configured</t>
        </r>
      </text>
    </comment>
    <comment ref="N345" authorId="0" shapeId="0" xr:uid="{00000000-0006-0000-0B00-00004F000000}">
      <text>
        <r>
          <rPr>
            <sz val="11"/>
            <rFont val="Calibri"/>
          </rPr>
          <t>Ensure permissions on /etc/group- are configured</t>
        </r>
      </text>
    </comment>
    <comment ref="O345" authorId="0" shapeId="0" xr:uid="{00000000-0006-0000-0B00-000050000000}">
      <text>
        <r>
          <rPr>
            <sz val="11"/>
            <rFont val="Calibri"/>
          </rPr>
          <t>Ensure no world writable files exist</t>
        </r>
      </text>
    </comment>
    <comment ref="P345" authorId="0" shapeId="0" xr:uid="{00000000-0006-0000-0B00-000051000000}">
      <text>
        <r>
          <rPr>
            <sz val="11"/>
            <rFont val="Calibri"/>
          </rPr>
          <t>Ensure no unowned files or directories exist</t>
        </r>
      </text>
    </comment>
    <comment ref="Q345" authorId="0" shapeId="0" xr:uid="{00000000-0006-0000-0B00-000052000000}">
      <text>
        <r>
          <rPr>
            <sz val="11"/>
            <rFont val="Calibri"/>
          </rPr>
          <t>Ensure no ungrouped files or directories exist</t>
        </r>
      </text>
    </comment>
    <comment ref="R345" authorId="0" shapeId="0" xr:uid="{00000000-0006-0000-0B00-000053000000}">
      <text>
        <r>
          <rPr>
            <sz val="11"/>
            <rFont val="Calibri"/>
          </rPr>
          <t>Audit SUID executables</t>
        </r>
      </text>
    </comment>
    <comment ref="S345" authorId="0" shapeId="0" xr:uid="{00000000-0006-0000-0B00-000054000000}">
      <text>
        <r>
          <rPr>
            <sz val="11"/>
            <rFont val="Calibri"/>
          </rPr>
          <t>Audit SGID executables</t>
        </r>
      </text>
    </comment>
    <comment ref="T345" authorId="0" shapeId="0" xr:uid="{00000000-0006-0000-0B00-000055000000}">
      <text>
        <r>
          <rPr>
            <sz val="11"/>
            <rFont val="Calibri"/>
          </rPr>
          <t>Ensure root is the only UID 0 account</t>
        </r>
      </text>
    </comment>
    <comment ref="U345" authorId="0" shapeId="0" xr:uid="{00000000-0006-0000-0B00-000056000000}">
      <text>
        <r>
          <rPr>
            <sz val="11"/>
            <rFont val="Calibri"/>
          </rPr>
          <t>Ensure all users</t>
        </r>
        <r>
          <rPr>
            <sz val="11"/>
            <color rgb="FF000000"/>
            <rFont val="Calibri"/>
          </rPr>
          <t>'</t>
        </r>
        <r>
          <rPr>
            <sz val="11"/>
            <color rgb="FF000000"/>
            <rFont val="Calibri"/>
          </rPr>
          <t xml:space="preserve"> home directories exist</t>
        </r>
      </text>
    </comment>
    <comment ref="V345" authorId="0" shapeId="0" xr:uid="{00000000-0006-0000-0B00-000057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W345" authorId="0" shapeId="0" xr:uid="{00000000-0006-0000-0B00-000058000000}">
      <text>
        <r>
          <rPr>
            <sz val="11"/>
            <rFont val="Calibri"/>
          </rPr>
          <t>Ensure users own their home directories</t>
        </r>
      </text>
    </comment>
    <comment ref="X345" authorId="0" shapeId="0" xr:uid="{00000000-0006-0000-0B00-000059000000}">
      <text>
        <r>
          <rPr>
            <sz val="11"/>
            <rFont val="Calibri"/>
          </rPr>
          <t>Ensure users</t>
        </r>
        <r>
          <rPr>
            <sz val="11"/>
            <color rgb="FF000000"/>
            <rFont val="Calibri"/>
          </rPr>
          <t>'</t>
        </r>
        <r>
          <rPr>
            <sz val="11"/>
            <color rgb="FF000000"/>
            <rFont val="Calibri"/>
          </rPr>
          <t xml:space="preserve"> dot files are not group or world writable</t>
        </r>
      </text>
    </comment>
    <comment ref="Y345" authorId="0" shapeId="0" xr:uid="{00000000-0006-0000-0B00-00005A000000}">
      <text>
        <r>
          <rPr>
            <sz val="11"/>
            <rFont val="Calibri"/>
          </rPr>
          <t>Ensure users</t>
        </r>
        <r>
          <rPr>
            <sz val="11"/>
            <color rgb="FF000000"/>
            <rFont val="Calibri"/>
          </rPr>
          <t>'</t>
        </r>
        <r>
          <rPr>
            <sz val="11"/>
            <color rgb="FF000000"/>
            <rFont val="Calibri"/>
          </rPr>
          <t xml:space="preserve"> .netrc Files are not group or world accessible</t>
        </r>
      </text>
    </comment>
    <comment ref="Z345" authorId="0" shapeId="0" xr:uid="{00000000-0006-0000-0B00-00005B000000}">
      <text>
        <r>
          <rPr>
            <sz val="11"/>
            <rFont val="Calibri"/>
          </rPr>
          <t>Ensure no users have .rhosts files</t>
        </r>
      </text>
    </comment>
    <comment ref="AA345" authorId="0" shapeId="0" xr:uid="{00000000-0006-0000-0B00-00005C000000}">
      <text>
        <r>
          <rPr>
            <sz val="11"/>
            <rFont val="Calibri"/>
          </rPr>
          <t>Ensure all groups in /etc/passwd exist in /etc/group</t>
        </r>
      </text>
    </comment>
    <comment ref="AB345" authorId="0" shapeId="0" xr:uid="{00000000-0006-0000-0B00-00005D000000}">
      <text>
        <r>
          <rPr>
            <sz val="11"/>
            <rFont val="Calibri"/>
          </rPr>
          <t>Ensure no duplicate UIDs exist</t>
        </r>
      </text>
    </comment>
    <comment ref="AC345" authorId="0" shapeId="0" xr:uid="{00000000-0006-0000-0B00-00005E000000}">
      <text>
        <r>
          <rPr>
            <sz val="11"/>
            <rFont val="Calibri"/>
          </rPr>
          <t>Ensure no duplicate GIDs exist</t>
        </r>
      </text>
    </comment>
    <comment ref="H346" authorId="0" shapeId="0" xr:uid="{00000000-0006-0000-0B00-00005F000000}">
      <text>
        <r>
          <rPr>
            <sz val="11"/>
            <rFont val="Calibri"/>
          </rPr>
          <t>Ensure cron is restricted to authorized users</t>
        </r>
      </text>
    </comment>
    <comment ref="I346" authorId="0" shapeId="0" xr:uid="{00000000-0006-0000-0B00-000060000000}">
      <text>
        <r>
          <rPr>
            <sz val="11"/>
            <rFont val="Calibri"/>
          </rPr>
          <t>Ensure at is restricted to authorized users</t>
        </r>
      </text>
    </comment>
    <comment ref="J346" authorId="0" shapeId="0" xr:uid="{00000000-0006-0000-0B00-000061000000}">
      <text>
        <r>
          <rPr>
            <sz val="11"/>
            <rFont val="Calibri"/>
          </rPr>
          <t>Ensure SSH access is limited</t>
        </r>
      </text>
    </comment>
    <comment ref="H355" authorId="0" shapeId="0" xr:uid="{00000000-0006-0000-0B00-000062000000}">
      <text>
        <r>
          <rPr>
            <sz val="11"/>
            <rFont val="Calibri"/>
          </rPr>
          <t>Ensure time synchronization is in use</t>
        </r>
      </text>
    </comment>
    <comment ref="I355" authorId="0" shapeId="0" xr:uid="{00000000-0006-0000-0B00-000063000000}">
      <text>
        <r>
          <rPr>
            <sz val="11"/>
            <rFont val="Calibri"/>
          </rPr>
          <t>Ensure systemd-timesyncd is configured</t>
        </r>
      </text>
    </comment>
    <comment ref="J355" authorId="0" shapeId="0" xr:uid="{00000000-0006-0000-0B00-000064000000}">
      <text>
        <r>
          <rPr>
            <sz val="11"/>
            <rFont val="Calibri"/>
          </rPr>
          <t>Ensure chrony is configured</t>
        </r>
      </text>
    </comment>
    <comment ref="K355" authorId="0" shapeId="0" xr:uid="{00000000-0006-0000-0B00-000065000000}">
      <text>
        <r>
          <rPr>
            <sz val="11"/>
            <rFont val="Calibri"/>
          </rPr>
          <t>Ensure ntp is configured</t>
        </r>
      </text>
    </comment>
    <comment ref="H356" authorId="0" shapeId="0" xr:uid="{00000000-0006-0000-0B00-000066000000}">
      <text>
        <r>
          <rPr>
            <sz val="11"/>
            <rFont val="Calibri"/>
          </rPr>
          <t>Ensure sudo log file exists</t>
        </r>
      </text>
    </comment>
    <comment ref="I356" authorId="0" shapeId="0" xr:uid="{00000000-0006-0000-0B00-000067000000}">
      <text>
        <r>
          <rPr>
            <sz val="11"/>
            <rFont val="Calibri"/>
          </rPr>
          <t>Ensure suspicious packets are logged</t>
        </r>
      </text>
    </comment>
    <comment ref="J356" authorId="0" shapeId="0" xr:uid="{00000000-0006-0000-0B00-000068000000}">
      <text>
        <r>
          <rPr>
            <sz val="11"/>
            <rFont val="Calibri"/>
          </rPr>
          <t>Ensure auditd is installed</t>
        </r>
      </text>
    </comment>
    <comment ref="K356" authorId="0" shapeId="0" xr:uid="{00000000-0006-0000-0B00-000069000000}">
      <text>
        <r>
          <rPr>
            <sz val="11"/>
            <rFont val="Calibri"/>
          </rPr>
          <t>Ensure auditd service is enabled and running</t>
        </r>
      </text>
    </comment>
    <comment ref="L356" authorId="0" shapeId="0" xr:uid="{00000000-0006-0000-0B00-00006A000000}">
      <text>
        <r>
          <rPr>
            <sz val="11"/>
            <rFont val="Calibri"/>
          </rPr>
          <t>Ensure auditing for processes that start prior to auditd is enabled</t>
        </r>
      </text>
    </comment>
    <comment ref="M356" authorId="0" shapeId="0" xr:uid="{00000000-0006-0000-0B00-00006B000000}">
      <text>
        <r>
          <rPr>
            <sz val="11"/>
            <rFont val="Calibri"/>
          </rPr>
          <t>Ensure audit log storage size is configured</t>
        </r>
      </text>
    </comment>
    <comment ref="N356" authorId="0" shapeId="0" xr:uid="{00000000-0006-0000-0B00-00006C000000}">
      <text>
        <r>
          <rPr>
            <sz val="11"/>
            <rFont val="Calibri"/>
          </rPr>
          <t>Ensure audit_backlog_limit is sufficient</t>
        </r>
      </text>
    </comment>
    <comment ref="O356" authorId="0" shapeId="0" xr:uid="{00000000-0006-0000-0B00-00006D000000}">
      <text>
        <r>
          <rPr>
            <sz val="11"/>
            <rFont val="Calibri"/>
          </rPr>
          <t>Ensure events that modify date and time information are collected</t>
        </r>
      </text>
    </comment>
    <comment ref="P356" authorId="0" shapeId="0" xr:uid="{00000000-0006-0000-0B00-00006E000000}">
      <text>
        <r>
          <rPr>
            <sz val="11"/>
            <rFont val="Calibri"/>
          </rPr>
          <t>Ensure events that modify user/group information are collected</t>
        </r>
      </text>
    </comment>
    <comment ref="Q356" authorId="0" shapeId="0" xr:uid="{00000000-0006-0000-0B00-00006F000000}">
      <text>
        <r>
          <rPr>
            <sz val="11"/>
            <rFont val="Calibri"/>
          </rPr>
          <t>Ensure events that modify the system</t>
        </r>
        <r>
          <rPr>
            <sz val="11"/>
            <color rgb="FF000000"/>
            <rFont val="Calibri"/>
          </rPr>
          <t>'</t>
        </r>
        <r>
          <rPr>
            <sz val="11"/>
            <color rgb="FF000000"/>
            <rFont val="Calibri"/>
          </rPr>
          <t>s network environment are collected</t>
        </r>
      </text>
    </comment>
    <comment ref="R356" authorId="0" shapeId="0" xr:uid="{00000000-0006-0000-0B00-000070000000}">
      <text>
        <r>
          <rPr>
            <sz val="11"/>
            <rFont val="Calibri"/>
          </rPr>
          <t>Ensure events that modify the system</t>
        </r>
        <r>
          <rPr>
            <sz val="11"/>
            <color rgb="FF000000"/>
            <rFont val="Calibri"/>
          </rPr>
          <t>'</t>
        </r>
        <r>
          <rPr>
            <sz val="11"/>
            <color rgb="FF000000"/>
            <rFont val="Calibri"/>
          </rPr>
          <t>s Mandatory Access Controls are collected</t>
        </r>
      </text>
    </comment>
    <comment ref="S356" authorId="0" shapeId="0" xr:uid="{00000000-0006-0000-0B00-000071000000}">
      <text>
        <r>
          <rPr>
            <sz val="11"/>
            <rFont val="Calibri"/>
          </rPr>
          <t>Ensure login and logout events are collected</t>
        </r>
      </text>
    </comment>
    <comment ref="T356" authorId="0" shapeId="0" xr:uid="{00000000-0006-0000-0B00-000072000000}">
      <text>
        <r>
          <rPr>
            <sz val="11"/>
            <rFont val="Calibri"/>
          </rPr>
          <t>Ensure session initiation information is collected</t>
        </r>
      </text>
    </comment>
    <comment ref="U356" authorId="0" shapeId="0" xr:uid="{00000000-0006-0000-0B00-000073000000}">
      <text>
        <r>
          <rPr>
            <sz val="11"/>
            <rFont val="Calibri"/>
          </rPr>
          <t>Ensure discretionary access control permission modification events are collected</t>
        </r>
      </text>
    </comment>
    <comment ref="V356" authorId="0" shapeId="0" xr:uid="{00000000-0006-0000-0B00-000074000000}">
      <text>
        <r>
          <rPr>
            <sz val="11"/>
            <rFont val="Calibri"/>
          </rPr>
          <t>Ensure unsuccessful unauthorized file access attempts are collected</t>
        </r>
      </text>
    </comment>
    <comment ref="W356" authorId="0" shapeId="0" xr:uid="{00000000-0006-0000-0B00-000075000000}">
      <text>
        <r>
          <rPr>
            <sz val="11"/>
            <rFont val="Calibri"/>
          </rPr>
          <t>Ensure use of privileged commands is collected</t>
        </r>
      </text>
    </comment>
    <comment ref="X356" authorId="0" shapeId="0" xr:uid="{00000000-0006-0000-0B00-000076000000}">
      <text>
        <r>
          <rPr>
            <sz val="11"/>
            <rFont val="Calibri"/>
          </rPr>
          <t>Ensure successful file system mounts are collected</t>
        </r>
      </text>
    </comment>
    <comment ref="Y356" authorId="0" shapeId="0" xr:uid="{00000000-0006-0000-0B00-000077000000}">
      <text>
        <r>
          <rPr>
            <sz val="11"/>
            <rFont val="Calibri"/>
          </rPr>
          <t>Ensure file deletion events by users are collected</t>
        </r>
      </text>
    </comment>
    <comment ref="Z356" authorId="0" shapeId="0" xr:uid="{00000000-0006-0000-0B00-000078000000}">
      <text>
        <r>
          <rPr>
            <sz val="11"/>
            <rFont val="Calibri"/>
          </rPr>
          <t>Ensure changes to system administration scope (sudoers) is collected</t>
        </r>
      </text>
    </comment>
    <comment ref="AA356" authorId="0" shapeId="0" xr:uid="{00000000-0006-0000-0B00-000079000000}">
      <text>
        <r>
          <rPr>
            <sz val="11"/>
            <rFont val="Calibri"/>
          </rPr>
          <t>Ensure system administrator actions (sudolog) are collected</t>
        </r>
      </text>
    </comment>
    <comment ref="AB356" authorId="0" shapeId="0" xr:uid="{00000000-0006-0000-0B00-00007A000000}">
      <text>
        <r>
          <rPr>
            <sz val="11"/>
            <rFont val="Calibri"/>
          </rPr>
          <t>Ensure kernel module loading and unloading is collected</t>
        </r>
      </text>
    </comment>
    <comment ref="AC356" authorId="0" shapeId="0" xr:uid="{00000000-0006-0000-0B00-00007B000000}">
      <text>
        <r>
          <rPr>
            <sz val="11"/>
            <rFont val="Calibri"/>
          </rPr>
          <t>Ensure rsyslog is installed</t>
        </r>
      </text>
    </comment>
    <comment ref="AD356" authorId="0" shapeId="0" xr:uid="{00000000-0006-0000-0B00-00007C000000}">
      <text>
        <r>
          <rPr>
            <sz val="11"/>
            <rFont val="Calibri"/>
          </rPr>
          <t>Ensure rsyslog Service is enabled and running</t>
        </r>
      </text>
    </comment>
    <comment ref="AE356" authorId="0" shapeId="0" xr:uid="{00000000-0006-0000-0B00-00007D000000}">
      <text>
        <r>
          <rPr>
            <sz val="11"/>
            <rFont val="Calibri"/>
          </rPr>
          <t>Ensure logging is configured</t>
        </r>
      </text>
    </comment>
    <comment ref="AF356" authorId="0" shapeId="0" xr:uid="{00000000-0006-0000-0B00-00007E000000}">
      <text>
        <r>
          <rPr>
            <sz val="11"/>
            <rFont val="Calibri"/>
          </rPr>
          <t>Ensure SSH LogLevel is appropriate</t>
        </r>
      </text>
    </comment>
    <comment ref="H360" authorId="0" shapeId="0" xr:uid="{00000000-0006-0000-0B00-00007F000000}">
      <text>
        <r>
          <rPr>
            <sz val="11"/>
            <rFont val="Calibri"/>
          </rPr>
          <t>Ensure rsyslog is configured to send logs to a remote log host</t>
        </r>
      </text>
    </comment>
    <comment ref="I360" authorId="0" shapeId="0" xr:uid="{00000000-0006-0000-0B00-000080000000}">
      <text>
        <r>
          <rPr>
            <sz val="11"/>
            <rFont val="Calibri"/>
          </rPr>
          <t>Ensure journald is configured to send logs to rsyslog</t>
        </r>
      </text>
    </comment>
    <comment ref="H361" authorId="0" shapeId="0" xr:uid="{00000000-0006-0000-0B00-000081000000}">
      <text>
        <r>
          <rPr>
            <sz val="11"/>
            <rFont val="Calibri"/>
          </rPr>
          <t>Ensure separate partition exists for /var/log</t>
        </r>
      </text>
    </comment>
    <comment ref="I361" authorId="0" shapeId="0" xr:uid="{00000000-0006-0000-0B00-000082000000}">
      <text>
        <r>
          <rPr>
            <sz val="11"/>
            <rFont val="Calibri"/>
          </rPr>
          <t>Ensure separate partition exists for /var/log/audit</t>
        </r>
      </text>
    </comment>
    <comment ref="J361" authorId="0" shapeId="0" xr:uid="{00000000-0006-0000-0B00-000083000000}">
      <text>
        <r>
          <rPr>
            <sz val="11"/>
            <rFont val="Calibri"/>
          </rPr>
          <t>Ensure the audit configuration is immutable</t>
        </r>
      </text>
    </comment>
    <comment ref="K361" authorId="0" shapeId="0" xr:uid="{00000000-0006-0000-0B00-000084000000}">
      <text>
        <r>
          <rPr>
            <sz val="11"/>
            <rFont val="Calibri"/>
          </rPr>
          <t>Ensure rsyslog default file permissions configured</t>
        </r>
      </text>
    </comment>
    <comment ref="L361" authorId="0" shapeId="0" xr:uid="{00000000-0006-0000-0B00-000085000000}">
      <text>
        <r>
          <rPr>
            <sz val="11"/>
            <rFont val="Calibri"/>
          </rPr>
          <t>Ensure permissions on all logfiles are configured</t>
        </r>
      </text>
    </comment>
    <comment ref="H362" authorId="0" shapeId="0" xr:uid="{00000000-0006-0000-0B00-000086000000}">
      <text>
        <r>
          <rPr>
            <sz val="11"/>
            <rFont val="Calibri"/>
          </rPr>
          <t>Ensure system is disabled when audit logs are full</t>
        </r>
      </text>
    </comment>
    <comment ref="H368" authorId="0" shapeId="0" xr:uid="{00000000-0006-0000-0B00-000087000000}">
      <text>
        <r>
          <rPr>
            <sz val="11"/>
            <rFont val="Calibri"/>
          </rPr>
          <t>Ensure audit logs are not automatically deleted</t>
        </r>
      </text>
    </comment>
    <comment ref="I368" authorId="0" shapeId="0" xr:uid="{00000000-0006-0000-0B00-000088000000}">
      <text>
        <r>
          <rPr>
            <sz val="11"/>
            <rFont val="Calibri"/>
          </rPr>
          <t>Ensure journald is configured to compress large log files</t>
        </r>
      </text>
    </comment>
    <comment ref="J368" authorId="0" shapeId="0" xr:uid="{00000000-0006-0000-0B00-000089000000}">
      <text>
        <r>
          <rPr>
            <sz val="11"/>
            <rFont val="Calibri"/>
          </rPr>
          <t>Ensure journald is configured to write logfiles to persistent disk</t>
        </r>
      </text>
    </comment>
    <comment ref="K368" authorId="0" shapeId="0" xr:uid="{00000000-0006-0000-0B00-00008A000000}">
      <text>
        <r>
          <rPr>
            <sz val="11"/>
            <rFont val="Calibri"/>
          </rPr>
          <t>Ensure logrotate is configured</t>
        </r>
      </text>
    </comment>
  </commentList>
</comments>
</file>

<file path=xl/sharedStrings.xml><?xml version="1.0" encoding="utf-8"?>
<sst xmlns="http://schemas.openxmlformats.org/spreadsheetml/2006/main" count="14874" uniqueCount="6814">
  <si>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</si>
  <si>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</si>
  <si>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</si>
  <si>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</si>
  <si>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</si>
  <si>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</si>
  <si>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</si>
  <si>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</si>
  <si>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</si>
  <si>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</si>
  <si>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</si>
  <si>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</si>
  <si>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</si>
  <si>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</si>
  <si>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</si>
  <si>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</si>
  <si>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</si>
  <si>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</si>
  <si>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</si>
  <si>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mounting of squashfs filesystems is disabled</t>
    </r>
  </si>
  <si>
    <t>Automated</t>
  </si>
  <si>
    <t>Level 2</t>
  </si>
  <si>
    <t>Unassigned</t>
  </si>
  <si>
    <t>Unassessed</t>
  </si>
  <si>
    <t>Pending</t>
  </si>
  <si>
    <t/>
  </si>
  <si>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sz val="11"/>
        <color rgb="FF000000"/>
        <rFont val="Calibri"/>
      </rPr>
      <t xml:space="preserve">Example: </t>
    </r>
    <r>
      <rPr>
        <b/>
        <sz val="11"/>
        <color rgb="FF000000"/>
        <rFont val="Calibri"/>
      </rPr>
      <t>vi /etc/modprobe.d/squashfs.conf</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sz val="11"/>
        <color rgb="FF000000"/>
        <rFont val="Calibri"/>
      </rPr>
      <t xml:space="preserve">Run the following command to unload the </t>
    </r>
    <r>
      <rPr>
        <b/>
        <sz val="11"/>
        <color rgb="FF000000"/>
        <rFont val="Calibri"/>
      </rPr>
      <t>squashfs</t>
    </r>
    <r>
      <rPr>
        <sz val="11"/>
        <color rgb="FF000000"/>
        <rFont val="Calibri"/>
      </rPr>
      <t xml:space="preserve"> module:</t>
    </r>
    <r>
      <rPr>
        <sz val="11"/>
        <color rgb="FF000000"/>
        <rFont val="Calibri"/>
      </rPr>
      <t xml:space="preserve">
</t>
    </r>
    <r>
      <rPr>
        <sz val="11"/>
        <color rgb="FF006096"/>
        <rFont val="Roboto Condensed"/>
      </rPr>
      <t># modprobe -r squashfs</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</si>
  <si>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(similar to </t>
    </r>
    <r>
      <rPr>
        <b/>
        <sz val="11"/>
        <color rgb="FF000000"/>
        <rFont val="Calibri"/>
      </rPr>
      <t>cramfs</t>
    </r>
    <r>
      <rPr>
        <sz val="11"/>
        <color rgb="FF000000"/>
        <rFont val="Calibri"/>
      </rPr>
      <t xml:space="preserve"> ). A </t>
    </r>
    <r>
      <rPr>
        <b/>
        <sz val="11"/>
        <color rgb="FF000000"/>
        <rFont val="Calibri"/>
      </rPr>
      <t>squashfs</t>
    </r>
    <r>
      <rPr>
        <sz val="11"/>
        <color rgb="FF000000"/>
        <rFont val="Calibri"/>
      </rPr>
      <t xml:space="preserve"> image can be used without having to first decompress the image.</t>
    </r>
  </si>
  <si>
    <r>
      <rPr>
        <sz val="11"/>
        <color rgb="FF000000"/>
        <rFont val="Calibri"/>
      </rPr>
      <t>Disabling squashfs will prevent the use of snap.  Snap is a package manager for Linux for installing Snap packages.</t>
    </r>
    <r>
      <rPr>
        <sz val="11"/>
        <color rgb="FF000000"/>
        <rFont val="Calibri"/>
      </rPr>
      <t xml:space="preserve">
</t>
    </r>
    <r>
      <rPr>
        <sz val="11"/>
        <color rgb="FF000000"/>
        <rFont val="Calibri"/>
      </rPr>
      <t>"Snap"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 When snaps are deployed on versions of Linux, the Ubuntu app store is used as default back-end, but other stores can be enabled as well.</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</si>
  <si>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squashfs | grep -E '(squashfs|install)'</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6096"/>
        <rFont val="Roboto Condensed"/>
      </rPr>
      <t>&lt;No output&gt;</t>
    </r>
    <r>
      <rPr>
        <sz val="11"/>
        <color rgb="FF006096"/>
        <rFont val="Roboto Condensed"/>
      </rPr>
      <t xml:space="preserve">
</t>
    </r>
  </si>
  <si>
    <t>1.1.1.2</t>
  </si>
  <si>
    <r>
      <rPr>
        <sz val="11"/>
        <rFont val="Calibri"/>
      </rPr>
      <t>Ensure mounting of udf filesystems is disabled</t>
    </r>
  </si>
  <si>
    <t>Level 1</t>
  </si>
  <si>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sz val="11"/>
        <color rgb="FF000000"/>
        <rFont val="Calibri"/>
      </rPr>
      <t xml:space="preserve">Example: </t>
    </r>
    <r>
      <rPr>
        <b/>
        <sz val="11"/>
        <color rgb="FF000000"/>
        <rFont val="Calibri"/>
      </rPr>
      <t>vi /etc/modprobe.d/udf.conf</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sz val="11"/>
        <color rgb="FF000000"/>
        <rFont val="Calibri"/>
      </rPr>
      <t xml:space="preserve">Run the following command to unload the </t>
    </r>
    <r>
      <rPr>
        <b/>
        <sz val="11"/>
        <color rgb="FF000000"/>
        <rFont val="Calibri"/>
      </rPr>
      <t>udf</t>
    </r>
    <r>
      <rPr>
        <sz val="11"/>
        <color rgb="FF000000"/>
        <rFont val="Calibri"/>
      </rPr>
      <t xml:space="preserve"> module:</t>
    </r>
    <r>
      <rPr>
        <sz val="11"/>
        <color rgb="FF000000"/>
        <rFont val="Calibri"/>
      </rPr>
      <t xml:space="preserve">
</t>
    </r>
    <r>
      <rPr>
        <sz val="11"/>
        <color rgb="FF006096"/>
        <rFont val="Roboto Condensed"/>
      </rPr>
      <t># modprobe -r udf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</si>
  <si>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</si>
  <si>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udf | grep -E '(udf|install)'</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udf</t>
    </r>
    <r>
      <rPr>
        <sz val="11"/>
        <color rgb="FF006096"/>
        <rFont val="Roboto Condensed"/>
      </rPr>
      <t xml:space="preserve">
</t>
    </r>
    <r>
      <rPr>
        <sz val="11"/>
        <color rgb="FF006096"/>
        <rFont val="Roboto Condensed"/>
      </rPr>
      <t>&lt;No output&gt;</t>
    </r>
    <r>
      <rPr>
        <sz val="11"/>
        <color rgb="FF006096"/>
        <rFont val="Roboto Condensed"/>
      </rPr>
      <t xml:space="preserve">
</t>
    </r>
  </si>
  <si>
    <t>1.1.1.3</t>
  </si>
  <si>
    <r>
      <rPr>
        <sz val="11"/>
        <rFont val="Calibri"/>
      </rPr>
      <t>Ensure mounting of FAT filesystems is limited</t>
    </r>
  </si>
  <si>
    <r>
      <rPr>
        <sz val="11"/>
        <color rgb="FF000000"/>
        <rFont val="Calibri"/>
      </rPr>
      <t xml:space="preserve">Edit or create a file in the /etc/modprobe.d/ directory ending in </t>
    </r>
    <r>
      <rPr>
        <b/>
        <sz val="11"/>
        <color rgb="FF000000"/>
        <rFont val="Calibri"/>
      </rPr>
      <t>.conf</t>
    </r>
    <r>
      <rPr>
        <sz val="11"/>
        <color rgb="FF000000"/>
        <rFont val="Calibri"/>
      </rPr>
      <t xml:space="preserve"> and add the following lines:</t>
    </r>
    <r>
      <rPr>
        <sz val="11"/>
        <color rgb="FF000000"/>
        <rFont val="Calibri"/>
      </rPr>
      <t xml:space="preserve">
</t>
    </r>
    <r>
      <rPr>
        <i/>
        <sz val="11"/>
        <color rgb="FF000000"/>
        <rFont val="Calibri"/>
      </rPr>
      <t xml:space="preserve">Example: </t>
    </r>
    <r>
      <rPr>
        <b/>
        <i/>
        <sz val="11"/>
        <color rgb="FF000000"/>
        <rFont val="Calibri"/>
      </rPr>
      <t>vim /etc/modprobe.d/fat.conf</t>
    </r>
    <r>
      <rPr>
        <sz val="11"/>
        <color rgb="FF000000"/>
        <rFont val="Calibri"/>
      </rPr>
      <t xml:space="preserve">
</t>
    </r>
    <r>
      <rPr>
        <sz val="11"/>
        <color rgb="FF006096"/>
        <rFont val="Roboto Condensed"/>
      </rPr>
      <t>install fat /bin/true</t>
    </r>
    <r>
      <rPr>
        <sz val="11"/>
        <color rgb="FF006096"/>
        <rFont val="Roboto Condensed"/>
      </rPr>
      <t xml:space="preserve">
</t>
    </r>
    <r>
      <rPr>
        <sz val="11"/>
        <color rgb="FF006096"/>
        <rFont val="Roboto Condensed"/>
      </rPr>
      <t>install vfat /bin/true</t>
    </r>
    <r>
      <rPr>
        <sz val="11"/>
        <color rgb="FF006096"/>
        <rFont val="Roboto Condensed"/>
      </rPr>
      <t xml:space="preserve">
</t>
    </r>
    <r>
      <rPr>
        <sz val="11"/>
        <color rgb="FF006096"/>
        <rFont val="Roboto Condensed"/>
      </rPr>
      <t>install msdos /bin/true</t>
    </r>
    <r>
      <rPr>
        <sz val="11"/>
        <color rgb="FF006096"/>
        <rFont val="Roboto Condensed"/>
      </rPr>
      <t xml:space="preserve">
</t>
    </r>
    <r>
      <rPr>
        <sz val="11"/>
        <color rgb="FF000000"/>
        <rFont val="Calibri"/>
      </rPr>
      <t xml:space="preserve">
</t>
    </r>
    <r>
      <rPr>
        <sz val="11"/>
        <color rgb="FF000000"/>
        <rFont val="Calibri"/>
      </rPr>
      <t xml:space="preserve">Run the following commands to unload the </t>
    </r>
    <r>
      <rPr>
        <b/>
        <sz val="11"/>
        <color rgb="FF000000"/>
        <rFont val="Calibri"/>
      </rPr>
      <t>msdos</t>
    </r>
    <r>
      <rPr>
        <sz val="11"/>
        <color rgb="FF000000"/>
        <rFont val="Calibri"/>
      </rPr>
      <t xml:space="preserve">, </t>
    </r>
    <r>
      <rPr>
        <b/>
        <sz val="11"/>
        <color rgb="FF000000"/>
        <rFont val="Calibri"/>
      </rPr>
      <t>vfat</t>
    </r>
    <r>
      <rPr>
        <sz val="11"/>
        <color rgb="FF000000"/>
        <rFont val="Calibri"/>
      </rPr>
      <t xml:space="preserve">, and </t>
    </r>
    <r>
      <rPr>
        <b/>
        <sz val="11"/>
        <color rgb="FF000000"/>
        <rFont val="Calibri"/>
      </rPr>
      <t>fat</t>
    </r>
    <r>
      <rPr>
        <sz val="11"/>
        <color rgb="FF000000"/>
        <rFont val="Calibri"/>
      </rPr>
      <t xml:space="preserve"> modules:</t>
    </r>
    <r>
      <rPr>
        <sz val="11"/>
        <color rgb="FF000000"/>
        <rFont val="Calibri"/>
      </rPr>
      <t xml:space="preserve">
</t>
    </r>
    <r>
      <rPr>
        <sz val="11"/>
        <color rgb="FF006096"/>
        <rFont val="Roboto Condensed"/>
      </rPr>
      <t># modprobe -r msdos</t>
    </r>
    <r>
      <rPr>
        <sz val="11"/>
        <color rgb="FF006096"/>
        <rFont val="Roboto Condensed"/>
      </rPr>
      <t xml:space="preserve">
</t>
    </r>
    <r>
      <rPr>
        <sz val="11"/>
        <color rgb="FF006096"/>
        <rFont val="Roboto Condensed"/>
      </rPr>
      <t># modprobe -r vfat</t>
    </r>
    <r>
      <rPr>
        <sz val="11"/>
        <color rgb="FF006096"/>
        <rFont val="Roboto Condensed"/>
      </rPr>
      <t xml:space="preserve">
</t>
    </r>
    <r>
      <rPr>
        <sz val="11"/>
        <color rgb="FF006096"/>
        <rFont val="Roboto Condensed"/>
      </rPr>
      <t># modprobe -r fat</t>
    </r>
    <r>
      <rPr>
        <sz val="11"/>
        <color rgb="FF006096"/>
        <rFont val="Roboto Condensed"/>
      </rPr>
      <t xml:space="preserve">
</t>
    </r>
  </si>
  <si>
    <r>
      <rPr>
        <sz val="11"/>
        <color rgb="FF000000"/>
        <rFont val="Calibri"/>
      </rPr>
      <t xml:space="preserve">The </t>
    </r>
    <r>
      <rPr>
        <b/>
        <sz val="11"/>
        <color rgb="FF000000"/>
        <rFont val="Calibri"/>
      </rPr>
      <t>FAT</t>
    </r>
    <r>
      <rPr>
        <sz val="11"/>
        <color rgb="FF000000"/>
        <rFont val="Calibri"/>
      </rPr>
      <t xml:space="preserve"> filesystem format is primarily used on older windows systems and portable USB drives or flash modules. It comes in three types </t>
    </r>
    <r>
      <rPr>
        <b/>
        <sz val="11"/>
        <color rgb="FF000000"/>
        <rFont val="Calibri"/>
      </rPr>
      <t>FAT12</t>
    </r>
    <r>
      <rPr>
        <sz val="11"/>
        <color rgb="FF000000"/>
        <rFont val="Calibri"/>
      </rPr>
      <t xml:space="preserve"> , </t>
    </r>
    <r>
      <rPr>
        <b/>
        <sz val="11"/>
        <color rgb="FF000000"/>
        <rFont val="Calibri"/>
      </rPr>
      <t>FAT16</t>
    </r>
    <r>
      <rPr>
        <sz val="11"/>
        <color rgb="FF000000"/>
        <rFont val="Calibri"/>
      </rPr>
      <t xml:space="preserve"> , and </t>
    </r>
    <r>
      <rPr>
        <b/>
        <sz val="11"/>
        <color rgb="FF000000"/>
        <rFont val="Calibri"/>
      </rPr>
      <t>FAT32</t>
    </r>
    <r>
      <rPr>
        <sz val="11"/>
        <color rgb="FF000000"/>
        <rFont val="Calibri"/>
      </rPr>
      <t xml:space="preserve">  all of which are supported by the </t>
    </r>
    <r>
      <rPr>
        <b/>
        <sz val="11"/>
        <color rgb="FF000000"/>
        <rFont val="Calibri"/>
      </rPr>
      <t>vfat</t>
    </r>
    <r>
      <rPr>
        <sz val="11"/>
        <color rgb="FF000000"/>
        <rFont val="Calibri"/>
      </rPr>
      <t xml:space="preserve">  kernel module.</t>
    </r>
  </si>
  <si>
    <r>
      <rPr>
        <sz val="11"/>
        <color rgb="FF000000"/>
        <rFont val="Calibri"/>
      </rPr>
      <t xml:space="preserve">The </t>
    </r>
    <r>
      <rPr>
        <b/>
        <sz val="11"/>
        <color rgb="FF000000"/>
        <rFont val="Calibri"/>
      </rPr>
      <t>FAT</t>
    </r>
    <r>
      <rPr>
        <sz val="11"/>
        <color rgb="FF000000"/>
        <rFont val="Calibri"/>
      </rPr>
      <t xml:space="preserve"> filesystem format is used by UEFI systems for the EFI boot partition.  Disabling the vfat module can prevent boot on UEFI systems.</t>
    </r>
    <r>
      <rPr>
        <sz val="11"/>
        <color rgb="FF000000"/>
        <rFont val="Calibri"/>
      </rPr>
      <t xml:space="preserve">
</t>
    </r>
    <r>
      <rPr>
        <b/>
        <sz val="11"/>
        <color rgb="FF000000"/>
        <rFont val="Calibri"/>
      </rPr>
      <t>FAT</t>
    </r>
    <r>
      <rPr>
        <sz val="11"/>
        <color rgb="FF000000"/>
        <rFont val="Calibri"/>
      </rPr>
      <t xml:space="preserve"> filesystems are often used on portable USB sticks and other flash media which are commonly used to transfer files between workstations, removing VFAT support may prevent the ability to transfer files in this way.</t>
    </r>
  </si>
  <si>
    <r>
      <rPr>
        <sz val="11"/>
        <color rgb="FF000000"/>
        <rFont val="Calibri"/>
      </rPr>
      <t xml:space="preserve">If utilizing UEFI the </t>
    </r>
    <r>
      <rPr>
        <b/>
        <sz val="11"/>
        <color rgb="FF000000"/>
        <rFont val="Calibri"/>
      </rPr>
      <t>FAT</t>
    </r>
    <r>
      <rPr>
        <sz val="11"/>
        <color rgb="FF000000"/>
        <rFont val="Calibri"/>
      </rPr>
      <t xml:space="preserve"> filesystem format is required.  If this case, ensure that the </t>
    </r>
    <r>
      <rPr>
        <b/>
        <sz val="11"/>
        <color rgb="FF000000"/>
        <rFont val="Calibri"/>
      </rPr>
      <t>FAT</t>
    </r>
    <r>
      <rPr>
        <sz val="11"/>
        <color rgb="FF000000"/>
        <rFont val="Calibri"/>
      </rPr>
      <t xml:space="preserve"> filesystem is only used where appropriate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 -i '\svfat\s' /etc/fstab</t>
    </r>
    <r>
      <rPr>
        <sz val="11"/>
        <color rgb="FF006096"/>
        <rFont val="Roboto Condensed"/>
      </rPr>
      <t xml:space="preserve">
</t>
    </r>
    <r>
      <rPr>
        <sz val="11"/>
        <color rgb="FF000000"/>
        <rFont val="Calibri"/>
      </rPr>
      <t xml:space="preserve">
</t>
    </r>
    <r>
      <rPr>
        <sz val="11"/>
        <color rgb="FF000000"/>
        <rFont val="Calibri"/>
      </rPr>
      <t>And review that any output is appropriate for your environment</t>
    </r>
    <r>
      <rPr>
        <sz val="11"/>
        <color rgb="FF000000"/>
        <rFont val="Calibri"/>
      </rPr>
      <t xml:space="preserve">
</t>
    </r>
    <r>
      <rPr>
        <sz val="11"/>
        <color rgb="FF000000"/>
        <rFont val="Calibri"/>
      </rPr>
      <t>If not utilizing UEFI</t>
    </r>
    <r>
      <rPr>
        <sz val="11"/>
        <color rgb="FF000000"/>
        <rFont val="Calibri"/>
      </rPr>
      <t xml:space="preserve">
</t>
    </r>
    <r>
      <rPr>
        <sz val="11"/>
        <color rgb="FF000000"/>
        <rFont val="Calibri"/>
      </rPr>
      <t>Run the following commands and verify the output is as indicated:</t>
    </r>
    <r>
      <rPr>
        <sz val="11"/>
        <color rgb="FF000000"/>
        <rFont val="Calibri"/>
      </rPr>
      <t xml:space="preserve">
</t>
    </r>
    <r>
      <rPr>
        <sz val="11"/>
        <color rgb="FF006096"/>
        <rFont val="Roboto Condensed"/>
      </rPr>
      <t># modprobe -n -v fat | grep -E '(fat|install)'</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fat</t>
    </r>
    <r>
      <rPr>
        <sz val="11"/>
        <color rgb="FF006096"/>
        <rFont val="Roboto Condensed"/>
      </rPr>
      <t xml:space="preserve">
</t>
    </r>
    <r>
      <rPr>
        <sz val="11"/>
        <color rgb="FF006096"/>
        <rFont val="Roboto Condensed"/>
      </rPr>
      <t>&lt;No output&gt;</t>
    </r>
    <r>
      <rPr>
        <sz val="11"/>
        <color rgb="FF006096"/>
        <rFont val="Roboto Condensed"/>
      </rPr>
      <t xml:space="preserve">
</t>
    </r>
    <r>
      <rPr>
        <sz val="11"/>
        <color rgb="FF000000"/>
        <rFont val="Calibri"/>
      </rPr>
      <t xml:space="preserve">
</t>
    </r>
    <r>
      <rPr>
        <sz val="11"/>
        <color rgb="FF006096"/>
        <rFont val="Roboto Condensed"/>
      </rPr>
      <t># modprobe -n -v vfat | grep -E '(vfat|install)'</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vfat</t>
    </r>
    <r>
      <rPr>
        <sz val="11"/>
        <color rgb="FF006096"/>
        <rFont val="Roboto Condensed"/>
      </rPr>
      <t xml:space="preserve">
</t>
    </r>
    <r>
      <rPr>
        <sz val="11"/>
        <color rgb="FF006096"/>
        <rFont val="Roboto Condensed"/>
      </rPr>
      <t>&lt;No output&gt;</t>
    </r>
    <r>
      <rPr>
        <sz val="11"/>
        <color rgb="FF006096"/>
        <rFont val="Roboto Condensed"/>
      </rPr>
      <t xml:space="preserve">
</t>
    </r>
    <r>
      <rPr>
        <sz val="11"/>
        <color rgb="FF000000"/>
        <rFont val="Calibri"/>
      </rPr>
      <t xml:space="preserve">
</t>
    </r>
    <r>
      <rPr>
        <sz val="11"/>
        <color rgb="FF006096"/>
        <rFont val="Roboto Condensed"/>
      </rPr>
      <t># modprobe -n -v msdos | grep -E '(msdos|install)'</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msdos</t>
    </r>
    <r>
      <rPr>
        <sz val="11"/>
        <color rgb="FF006096"/>
        <rFont val="Roboto Condensed"/>
      </rPr>
      <t xml:space="preserve">
</t>
    </r>
    <r>
      <rPr>
        <sz val="11"/>
        <color rgb="FF006096"/>
        <rFont val="Roboto Condensed"/>
      </rPr>
      <t>&lt;No output&gt;</t>
    </r>
    <r>
      <rPr>
        <sz val="11"/>
        <color rgb="FF006096"/>
        <rFont val="Roboto Condensed"/>
      </rPr>
      <t xml:space="preserve">
</t>
    </r>
  </si>
  <si>
    <t>Filesystem Configuration</t>
  </si>
  <si>
    <t>1.1.2</t>
  </si>
  <si>
    <r>
      <rPr>
        <sz val="11"/>
        <rFont val="Calibri"/>
      </rPr>
      <t>Ensure /tmp is configured</t>
    </r>
  </si>
  <si>
    <r>
      <rPr>
        <sz val="11"/>
        <color rgb="FF000000"/>
        <rFont val="Calibri"/>
      </rPr>
      <t xml:space="preserve">Create or update an entry for </t>
    </r>
    <r>
      <rPr>
        <b/>
        <sz val="11"/>
        <color rgb="FF000000"/>
        <rFont val="Calibri"/>
      </rPr>
      <t>/tmp</t>
    </r>
    <r>
      <rPr>
        <sz val="11"/>
        <color rgb="FF000000"/>
        <rFont val="Calibri"/>
      </rPr>
      <t xml:space="preserve"> in either </t>
    </r>
    <r>
      <rPr>
        <b/>
        <sz val="11"/>
        <color rgb="FF000000"/>
        <rFont val="Calibri"/>
      </rPr>
      <t>/etc/fstab</t>
    </r>
    <r>
      <rPr>
        <sz val="11"/>
        <color rgb="FF000000"/>
        <rFont val="Calibri"/>
      </rPr>
      <t xml:space="preserve"> </t>
    </r>
    <r>
      <rPr>
        <b/>
        <sz val="11"/>
        <color rgb="FF000000"/>
        <rFont val="Calibri"/>
      </rPr>
      <t>- OR -</t>
    </r>
    <r>
      <rPr>
        <sz val="11"/>
        <color rgb="FF000000"/>
        <rFont val="Calibri"/>
      </rPr>
      <t xml:space="preserve"> in a systemd </t>
    </r>
    <r>
      <rPr>
        <b/>
        <sz val="11"/>
        <color rgb="FF000000"/>
        <rFont val="Calibri"/>
      </rPr>
      <t>tmp.mount</t>
    </r>
    <r>
      <rPr>
        <sz val="11"/>
        <color rgb="FF000000"/>
        <rFont val="Calibri"/>
      </rPr>
      <t xml:space="preserve"> file: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/etc/fstab</t>
    </r>
    <r>
      <rPr>
        <sz val="11"/>
        <color rgb="FF000000"/>
        <rFont val="Calibri"/>
      </rPr>
      <t xml:space="preserve"> is used:</t>
    </r>
    <r>
      <rPr>
        <sz val="11"/>
        <color rgb="FF000000"/>
        <rFont val="Calibri"/>
      </rPr>
      <t xml:space="preserve">
</t>
    </r>
    <r>
      <rPr>
        <sz val="11"/>
        <color rgb="FF000000"/>
        <rFont val="Calibri"/>
      </rPr>
      <t xml:space="preserve">- Configure </t>
    </r>
    <r>
      <rPr>
        <b/>
        <sz val="11"/>
        <color rgb="FF000000"/>
        <rFont val="Calibri"/>
      </rPr>
      <t>/etc/fstab</t>
    </r>
    <r>
      <rPr>
        <sz val="11"/>
        <color rgb="FF000000"/>
        <rFont val="Calibri"/>
      </rPr>
      <t xml:space="preserve"> as appropriate.</t>
    </r>
    <r>
      <rPr>
        <sz val="11"/>
        <color rgb="FF000000"/>
        <rFont val="Calibri"/>
      </rPr>
      <t xml:space="preserve">
</t>
    </r>
    <r>
      <rPr>
        <sz val="11"/>
        <color rgb="FF006096"/>
        <rFont val="Roboto Condensed"/>
      </rPr>
      <t xml:space="preserve"> _ Example:_</t>
    </r>
    <r>
      <rPr>
        <sz val="11"/>
        <color rgb="FF006096"/>
        <rFont val="Roboto Condensed"/>
      </rPr>
      <t xml:space="preserve">
</t>
    </r>
    <r>
      <rPr>
        <sz val="11"/>
        <color rgb="FF006096"/>
        <rFont val="Roboto Condensed"/>
      </rPr>
      <t xml:space="preserve">  tmpfs	/tmp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 Run the following command to remount </t>
    </r>
    <r>
      <rPr>
        <b/>
        <sz val="11"/>
        <color rgb="FF000000"/>
        <rFont val="Calibri"/>
      </rPr>
      <t>/tmp</t>
    </r>
    <r>
      <rPr>
        <sz val="11"/>
        <color rgb="FF000000"/>
        <rFont val="Calibri"/>
      </rPr>
      <t xml:space="preserve">
</t>
    </r>
    <r>
      <rPr>
        <sz val="11"/>
        <color rgb="FF006096"/>
        <rFont val="Roboto Condensed"/>
      </rPr>
      <t xml:space="preserve">  # mount -o remount,noexec,nodev,nosuid /tmp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an explicit systemd target is used to mount </t>
    </r>
    <r>
      <rPr>
        <b/>
        <sz val="11"/>
        <color rgb="FF000000"/>
        <rFont val="Calibri"/>
      </rPr>
      <t>/tmp</t>
    </r>
    <r>
      <rPr>
        <sz val="11"/>
        <color rgb="FF000000"/>
        <rFont val="Calibri"/>
      </rPr>
      <t>:_</t>
    </r>
    <r>
      <rPr>
        <sz val="11"/>
        <color rgb="FF000000"/>
        <rFont val="Calibri"/>
      </rPr>
      <t xml:space="preserve">
</t>
    </r>
    <r>
      <rPr>
        <sz val="11"/>
        <color rgb="FF000000"/>
        <rFont val="Calibri"/>
      </rPr>
      <t xml:space="preserve">- Run the following command to create the file </t>
    </r>
    <r>
      <rPr>
        <b/>
        <sz val="11"/>
        <color rgb="FF000000"/>
        <rFont val="Calibri"/>
      </rPr>
      <t>/etc/systemd/system/tmp.mount</t>
    </r>
    <r>
      <rPr>
        <sz val="11"/>
        <color rgb="FF000000"/>
        <rFont val="Calibri"/>
      </rPr>
      <t xml:space="preserve"> if it doesn't exist:</t>
    </r>
    <r>
      <rPr>
        <sz val="11"/>
        <color rgb="FF000000"/>
        <rFont val="Calibri"/>
      </rPr>
      <t xml:space="preserve">
</t>
    </r>
    <r>
      <rPr>
        <sz val="11"/>
        <color rgb="FF006096"/>
        <rFont val="Roboto Condensed"/>
      </rPr>
      <t xml:space="preserve">  # [ ! -f /etc/systemd/system/tmp.mount ] &amp;&amp; cp -v /usr/share/systemd/tmp.mount /etc/systemd/system/</t>
    </r>
    <r>
      <rPr>
        <sz val="11"/>
        <color rgb="FF006096"/>
        <rFont val="Roboto Condensed"/>
      </rPr>
      <t xml:space="preserve">
</t>
    </r>
    <r>
      <rPr>
        <sz val="11"/>
        <color rgb="FF000000"/>
        <rFont val="Calibri"/>
      </rPr>
      <t xml:space="preserve">
</t>
    </r>
    <r>
      <rPr>
        <sz val="11"/>
        <color rgb="FF000000"/>
        <rFont val="Calibri"/>
      </rPr>
      <t xml:space="preserve">- Edit the file </t>
    </r>
    <r>
      <rPr>
        <b/>
        <sz val="11"/>
        <color rgb="FF000000"/>
        <rFont val="Calibri"/>
      </rPr>
      <t>/etc/systemd/system/tmp.mount</t>
    </r>
    <r>
      <rPr>
        <sz val="11"/>
        <color rgb="FF000000"/>
        <rFont val="Calibri"/>
      </rPr>
      <t>:</t>
    </r>
    <r>
      <rPr>
        <sz val="11"/>
        <color rgb="FF000000"/>
        <rFont val="Calibri"/>
      </rPr>
      <t xml:space="preserve">
</t>
    </r>
    <r>
      <rPr>
        <i/>
        <sz val="11"/>
        <color rgb="FF000000"/>
        <rFont val="Calibri"/>
      </rPr>
      <t xml:space="preserve">Example </t>
    </r>
    <r>
      <rPr>
        <b/>
        <i/>
        <sz val="11"/>
        <color rgb="FF000000"/>
        <rFont val="Calibri"/>
      </rPr>
      <t>tmp.mount</t>
    </r>
    <r>
      <rPr>
        <i/>
        <sz val="11"/>
        <color rgb="FF000000"/>
        <rFont val="Calibri"/>
      </rPr>
      <t xml:space="preserve"> file:</t>
    </r>
    <r>
      <rPr>
        <sz val="11"/>
        <color rgb="FF000000"/>
        <rFont val="Calibri"/>
      </rPr>
      <t xml:space="preserve">
</t>
    </r>
    <r>
      <rPr>
        <sz val="11"/>
        <color rgb="FF006096"/>
        <rFont val="Roboto Condensed"/>
      </rPr>
      <t>#  This file is part of systemd.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systemd is free software; you can redistribute it and/or modify it</t>
    </r>
    <r>
      <rPr>
        <sz val="11"/>
        <color rgb="FF006096"/>
        <rFont val="Roboto Condensed"/>
      </rPr>
      <t xml:space="preserve">
</t>
    </r>
    <r>
      <rPr>
        <sz val="11"/>
        <color rgb="FF006096"/>
        <rFont val="Roboto Condensed"/>
      </rPr>
      <t>#  under the terms of the GNU Lesser General Public License as published by</t>
    </r>
    <r>
      <rPr>
        <sz val="11"/>
        <color rgb="FF006096"/>
        <rFont val="Roboto Condensed"/>
      </rPr>
      <t xml:space="preserve">
</t>
    </r>
    <r>
      <rPr>
        <sz val="11"/>
        <color rgb="FF006096"/>
        <rFont val="Roboto Condensed"/>
      </rPr>
      <t>#  the Free Software Foundation; either version 2.1 of the License, or</t>
    </r>
    <r>
      <rPr>
        <sz val="11"/>
        <color rgb="FF006096"/>
        <rFont val="Roboto Condensed"/>
      </rPr>
      <t xml:space="preserve">
</t>
    </r>
    <r>
      <rPr>
        <sz val="11"/>
        <color rgb="FF006096"/>
        <rFont val="Roboto Condensed"/>
      </rPr>
      <t>#  (at your option) any later version.</t>
    </r>
    <r>
      <rPr>
        <sz val="11"/>
        <color rgb="FF006096"/>
        <rFont val="Roboto Condensed"/>
      </rPr>
      <t xml:space="preserve">
</t>
    </r>
    <r>
      <rPr>
        <sz val="11"/>
        <color rgb="FF006096"/>
        <rFont val="Roboto Condensed"/>
      </rPr>
      <t>[Unit]</t>
    </r>
    <r>
      <rPr>
        <sz val="11"/>
        <color rgb="FF006096"/>
        <rFont val="Roboto Condensed"/>
      </rPr>
      <t xml:space="preserve">
</t>
    </r>
    <r>
      <rPr>
        <sz val="11"/>
        <color rgb="FF006096"/>
        <rFont val="Roboto Condensed"/>
      </rPr>
      <t>Description=Temporary Directory (/tmp)</t>
    </r>
    <r>
      <rPr>
        <sz val="11"/>
        <color rgb="FF006096"/>
        <rFont val="Roboto Condensed"/>
      </rPr>
      <t xml:space="preserve">
</t>
    </r>
    <r>
      <rPr>
        <sz val="11"/>
        <color rgb="FF006096"/>
        <rFont val="Roboto Condensed"/>
      </rPr>
      <t>Documentation=man:hier(7)</t>
    </r>
    <r>
      <rPr>
        <sz val="11"/>
        <color rgb="FF006096"/>
        <rFont val="Roboto Condensed"/>
      </rPr>
      <t xml:space="preserve">
</t>
    </r>
    <r>
      <rPr>
        <sz val="11"/>
        <color rgb="FF006096"/>
        <rFont val="Roboto Condensed"/>
      </rPr>
      <t>Documentation=https://www.freedesktop.org/wiki/Software/systemd/APIFileSystems</t>
    </r>
    <r>
      <rPr>
        <sz val="11"/>
        <color rgb="FF006096"/>
        <rFont val="Roboto Condensed"/>
      </rPr>
      <t xml:space="preserve">
</t>
    </r>
    <r>
      <rPr>
        <sz val="11"/>
        <color rgb="FF006096"/>
        <rFont val="Roboto Condensed"/>
      </rPr>
      <t>ConditionPathIsSymbolicLink=!/tmp</t>
    </r>
    <r>
      <rPr>
        <sz val="11"/>
        <color rgb="FF006096"/>
        <rFont val="Roboto Condensed"/>
      </rPr>
      <t xml:space="preserve">
</t>
    </r>
    <r>
      <rPr>
        <sz val="11"/>
        <color rgb="FF006096"/>
        <rFont val="Roboto Condensed"/>
      </rPr>
      <t>DefaultDependencies=no</t>
    </r>
    <r>
      <rPr>
        <sz val="11"/>
        <color rgb="FF006096"/>
        <rFont val="Roboto Condensed"/>
      </rPr>
      <t xml:space="preserve">
</t>
    </r>
    <r>
      <rPr>
        <sz val="11"/>
        <color rgb="FF006096"/>
        <rFont val="Roboto Condensed"/>
      </rPr>
      <t>Conflicts=umount.target</t>
    </r>
    <r>
      <rPr>
        <sz val="11"/>
        <color rgb="FF006096"/>
        <rFont val="Roboto Condensed"/>
      </rPr>
      <t xml:space="preserve">
</t>
    </r>
    <r>
      <rPr>
        <sz val="11"/>
        <color rgb="FF006096"/>
        <rFont val="Roboto Condensed"/>
      </rPr>
      <t>Before=local-fs.target umount.target</t>
    </r>
    <r>
      <rPr>
        <sz val="11"/>
        <color rgb="FF006096"/>
        <rFont val="Roboto Condensed"/>
      </rPr>
      <t xml:space="preserve">
</t>
    </r>
    <r>
      <rPr>
        <sz val="11"/>
        <color rgb="FF006096"/>
        <rFont val="Roboto Condensed"/>
      </rPr>
      <t>After=swap.target</t>
    </r>
    <r>
      <rPr>
        <sz val="11"/>
        <color rgb="FF006096"/>
        <rFont val="Roboto Condensed"/>
      </rPr>
      <t xml:space="preserve">
</t>
    </r>
    <r>
      <rPr>
        <sz val="11"/>
        <color rgb="FF006096"/>
        <rFont val="Roboto Condensed"/>
      </rPr>
      <t>[Mount]</t>
    </r>
    <r>
      <rPr>
        <sz val="11"/>
        <color rgb="FF006096"/>
        <rFont val="Roboto Condensed"/>
      </rPr>
      <t xml:space="preserve">
</t>
    </r>
    <r>
      <rPr>
        <sz val="11"/>
        <color rgb="FF006096"/>
        <rFont val="Roboto Condensed"/>
      </rPr>
      <t>What=tmpfs</t>
    </r>
    <r>
      <rPr>
        <sz val="11"/>
        <color rgb="FF006096"/>
        <rFont val="Roboto Condensed"/>
      </rPr>
      <t xml:space="preserve">
</t>
    </r>
    <r>
      <rPr>
        <sz val="11"/>
        <color rgb="FF006096"/>
        <rFont val="Roboto Condensed"/>
      </rPr>
      <t>Where=/tmp</t>
    </r>
    <r>
      <rPr>
        <sz val="11"/>
        <color rgb="FF006096"/>
        <rFont val="Roboto Condensed"/>
      </rPr>
      <t xml:space="preserve">
</t>
    </r>
    <r>
      <rPr>
        <sz val="11"/>
        <color rgb="FF006096"/>
        <rFont val="Roboto Condensed"/>
      </rPr>
      <t>Type=tmpfs</t>
    </r>
    <r>
      <rPr>
        <sz val="11"/>
        <color rgb="FF006096"/>
        <rFont val="Roboto Condensed"/>
      </rPr>
      <t xml:space="preserve">
</t>
    </r>
    <r>
      <rPr>
        <sz val="11"/>
        <color rgb="FF006096"/>
        <rFont val="Roboto Condensed"/>
      </rPr>
      <t>Options=mode=1777,strictatime,nosuid,nodev,nosuid</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WantedBy=local-fs.target</t>
    </r>
    <r>
      <rPr>
        <sz val="11"/>
        <color rgb="FF006096"/>
        <rFont val="Roboto Condensed"/>
      </rPr>
      <t xml:space="preserve">
</t>
    </r>
    <r>
      <rPr>
        <sz val="11"/>
        <color rgb="FF000000"/>
        <rFont val="Calibri"/>
      </rPr>
      <t xml:space="preserve">
</t>
    </r>
    <r>
      <rPr>
        <sz val="11"/>
        <color rgb="FF000000"/>
        <rFont val="Calibri"/>
      </rPr>
      <t>- Run the following command to reload the systemd daemon:</t>
    </r>
    <r>
      <rPr>
        <sz val="11"/>
        <color rgb="FF000000"/>
        <rFont val="Calibri"/>
      </rPr>
      <t xml:space="preserve">
</t>
    </r>
    <r>
      <rPr>
        <sz val="11"/>
        <color rgb="FF006096"/>
        <rFont val="Roboto Condensed"/>
      </rPr>
      <t xml:space="preserve">  # systemctl daemon-reload</t>
    </r>
    <r>
      <rPr>
        <sz val="11"/>
        <color rgb="FF006096"/>
        <rFont val="Roboto Condensed"/>
      </rPr>
      <t xml:space="preserve">
</t>
    </r>
    <r>
      <rPr>
        <sz val="11"/>
        <color rgb="FF000000"/>
        <rFont val="Calibri"/>
      </rPr>
      <t xml:space="preserve">
</t>
    </r>
    <r>
      <rPr>
        <sz val="11"/>
        <color rgb="FF000000"/>
        <rFont val="Calibri"/>
      </rPr>
      <t xml:space="preserve">- Run the following command to unmask </t>
    </r>
    <r>
      <rPr>
        <b/>
        <sz val="11"/>
        <color rgb="FF000000"/>
        <rFont val="Calibri"/>
      </rPr>
      <t>tmp.mount</t>
    </r>
    <r>
      <rPr>
        <sz val="11"/>
        <color rgb="FF000000"/>
        <rFont val="Calibri"/>
      </rPr>
      <t>:</t>
    </r>
    <r>
      <rPr>
        <sz val="11"/>
        <color rgb="FF000000"/>
        <rFont val="Calibri"/>
      </rPr>
      <t xml:space="preserve">
</t>
    </r>
    <r>
      <rPr>
        <sz val="11"/>
        <color rgb="FF006096"/>
        <rFont val="Roboto Condensed"/>
      </rPr>
      <t xml:space="preserve">  # systemctl unmask tmp.mount</t>
    </r>
    <r>
      <rPr>
        <sz val="11"/>
        <color rgb="FF006096"/>
        <rFont val="Roboto Condensed"/>
      </rPr>
      <t xml:space="preserve">
</t>
    </r>
    <r>
      <rPr>
        <sz val="11"/>
        <color rgb="FF000000"/>
        <rFont val="Calibri"/>
      </rPr>
      <t xml:space="preserve">
</t>
    </r>
    <r>
      <rPr>
        <sz val="11"/>
        <color rgb="FF000000"/>
        <rFont val="Calibri"/>
      </rPr>
      <t xml:space="preserve">- Run the following command to enable and start </t>
    </r>
    <r>
      <rPr>
        <b/>
        <sz val="11"/>
        <color rgb="FF000000"/>
        <rFont val="Calibri"/>
      </rPr>
      <t>tmp.mount</t>
    </r>
    <r>
      <rPr>
        <sz val="11"/>
        <color rgb="FF000000"/>
        <rFont val="Calibri"/>
      </rPr>
      <t>:</t>
    </r>
    <r>
      <rPr>
        <sz val="11"/>
        <color rgb="FF000000"/>
        <rFont val="Calibri"/>
      </rPr>
      <t xml:space="preserve">
</t>
    </r>
    <r>
      <rPr>
        <sz val="11"/>
        <color rgb="FF006096"/>
        <rFont val="Roboto Condensed"/>
      </rPr>
      <t xml:space="preserve">  # systemctl enable --now tmp.mount</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</si>
  <si>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an entry for /tmp exists in /etc/fstab it will take precedence over entries in the tmp.mount file.</t>
    </r>
    <r>
      <rPr>
        <sz val="11"/>
        <color rgb="FF000000"/>
        <rFont val="Calibri"/>
      </rPr>
      <t xml:space="preserve">
</t>
    </r>
    <r>
      <rPr>
        <sz val="11"/>
        <color rgb="FF000000"/>
        <rFont val="Calibri"/>
      </rPr>
      <t xml:space="preserve">- </t>
    </r>
    <r>
      <rPr>
        <b/>
        <sz val="11"/>
        <color rgb="FF000000"/>
        <rFont val="Calibri"/>
      </rPr>
      <t>tmpfs</t>
    </r>
    <r>
      <rPr>
        <sz val="11"/>
        <color rgb="FF000000"/>
        <rFont val="Calibri"/>
      </rPr>
      <t xml:space="preserve"> can be resized using the size={size} parameter in </t>
    </r>
    <r>
      <rPr>
        <b/>
        <sz val="11"/>
        <color rgb="FF000000"/>
        <rFont val="Calibri"/>
      </rPr>
      <t>/etc/fstab</t>
    </r>
    <r>
      <rPr>
        <sz val="11"/>
        <color rgb="FF000000"/>
        <rFont val="Calibri"/>
      </rPr>
      <t xml:space="preserve"> or on the Options line in the tmp.mount file. If we don't specify the size, it will be half the RAM.</t>
    </r>
    <r>
      <rPr>
        <sz val="11"/>
        <color rgb="FF000000"/>
        <rFont val="Calibri"/>
      </rPr>
      <t xml:space="preserve">
</t>
    </r>
    <r>
      <rPr>
        <i/>
        <sz val="11"/>
        <color rgb="FF000000"/>
        <rFont val="Calibri"/>
      </rPr>
      <t xml:space="preserve">Resize </t>
    </r>
    <r>
      <rPr>
        <b/>
        <i/>
        <sz val="11"/>
        <color rgb="FF000000"/>
        <rFont val="Calibri"/>
      </rPr>
      <t>tmpfs</t>
    </r>
    <r>
      <rPr>
        <i/>
        <sz val="11"/>
        <color rgb="FF000000"/>
        <rFont val="Calibri"/>
      </rPr>
      <t xml:space="preserve"> examples:</t>
    </r>
    <r>
      <rPr>
        <sz val="11"/>
        <color rgb="FF000000"/>
        <rFont val="Calibri"/>
      </rPr>
      <t xml:space="preserve">
</t>
    </r>
    <r>
      <rPr>
        <sz val="11"/>
        <color rgb="FF000000"/>
        <rFont val="Calibri"/>
      </rPr>
      <t xml:space="preserve">- </t>
    </r>
    <r>
      <rPr>
        <b/>
        <i/>
        <sz val="11"/>
        <color rgb="FF000000"/>
        <rFont val="Calibri"/>
      </rPr>
      <t>/etc/fstab</t>
    </r>
    <r>
      <rPr>
        <sz val="11"/>
        <color rgb="FF000000"/>
        <rFont val="Calibri"/>
      </rPr>
      <t xml:space="preserve">
</t>
    </r>
    <r>
      <rPr>
        <sz val="11"/>
        <color rgb="FF006096"/>
        <rFont val="Roboto Condensed"/>
      </rPr>
      <t xml:space="preserve">  tmpfs   /tmp         tmpfs   rw,noexec,nodev,nosuid,size=2G          0  0</t>
    </r>
    <r>
      <rPr>
        <sz val="11"/>
        <color rgb="FF006096"/>
        <rFont val="Roboto Condensed"/>
      </rPr>
      <t xml:space="preserve">
</t>
    </r>
    <r>
      <rPr>
        <sz val="11"/>
        <color rgb="FF000000"/>
        <rFont val="Calibri"/>
      </rPr>
      <t xml:space="preserve">
</t>
    </r>
    <r>
      <rPr>
        <sz val="11"/>
        <color rgb="FF000000"/>
        <rFont val="Calibri"/>
      </rPr>
      <t xml:space="preserve">- </t>
    </r>
    <r>
      <rPr>
        <b/>
        <i/>
        <sz val="11"/>
        <color rgb="FF000000"/>
        <rFont val="Calibri"/>
      </rPr>
      <t>tmp.mount</t>
    </r>
    <r>
      <rPr>
        <sz val="11"/>
        <color rgb="FF000000"/>
        <rFont val="Calibri"/>
      </rPr>
      <t xml:space="preserve">
</t>
    </r>
    <r>
      <rPr>
        <sz val="11"/>
        <color rgb="FF006096"/>
        <rFont val="Roboto Condensed"/>
      </rPr>
      <t xml:space="preserve">  [Mount]</t>
    </r>
    <r>
      <rPr>
        <sz val="11"/>
        <color rgb="FF006096"/>
        <rFont val="Roboto Condensed"/>
      </rPr>
      <t xml:space="preserve">
</t>
    </r>
    <r>
      <rPr>
        <sz val="11"/>
        <color rgb="FF006096"/>
        <rFont val="Roboto Condensed"/>
      </rPr>
      <t xml:space="preserve">  What=tmpfs</t>
    </r>
    <r>
      <rPr>
        <sz val="11"/>
        <color rgb="FF006096"/>
        <rFont val="Roboto Condensed"/>
      </rPr>
      <t xml:space="preserve">
</t>
    </r>
    <r>
      <rPr>
        <sz val="11"/>
        <color rgb="FF006096"/>
        <rFont val="Roboto Condensed"/>
      </rPr>
      <t xml:space="preserve">  Where=/tmp</t>
    </r>
    <r>
      <rPr>
        <sz val="11"/>
        <color rgb="FF006096"/>
        <rFont val="Roboto Condensed"/>
      </rPr>
      <t xml:space="preserve">
</t>
    </r>
    <r>
      <rPr>
        <sz val="11"/>
        <color rgb="FF006096"/>
        <rFont val="Roboto Condensed"/>
      </rPr>
      <t xml:space="preserve">  Type=tmpfs</t>
    </r>
    <r>
      <rPr>
        <sz val="11"/>
        <color rgb="FF006096"/>
        <rFont val="Roboto Condensed"/>
      </rPr>
      <t xml:space="preserve">
</t>
    </r>
    <r>
      <rPr>
        <sz val="11"/>
        <color rgb="FF006096"/>
        <rFont val="Roboto Condensed"/>
      </rPr>
      <t xml:space="preserve">  Options=mode=1777,strictatime,size=2G,noexec,nodev,nosuid</t>
    </r>
    <r>
      <rPr>
        <sz val="11"/>
        <color rgb="FF006096"/>
        <rFont val="Roboto Condensed"/>
      </rPr>
      <t xml:space="preserve">
</t>
    </r>
  </si>
  <si>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default installation a disk-based </t>
    </r>
    <r>
      <rPr>
        <b/>
        <sz val="11"/>
        <color rgb="FF000000"/>
        <rFont val="Calibri"/>
      </rPr>
      <t>/tmp</t>
    </r>
    <r>
      <rPr>
        <sz val="11"/>
        <color rgb="FF000000"/>
        <rFont val="Calibri"/>
      </rPr>
      <t xml:space="preserve"> will essentially have the whole disk available, as it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t>
    </r>
  </si>
  <si>
    <r>
      <rPr>
        <sz val="11"/>
        <color rgb="FF000000"/>
        <rFont val="Calibri"/>
      </rPr>
      <t xml:space="preserve">Run the following command and verify output shows </t>
    </r>
    <r>
      <rPr>
        <b/>
        <sz val="11"/>
        <color rgb="FF000000"/>
        <rFont val="Calibri"/>
      </rPr>
      <t>/tmp</t>
    </r>
    <r>
      <rPr>
        <sz val="11"/>
        <color rgb="FF000000"/>
        <rFont val="Calibri"/>
      </rPr>
      <t xml:space="preserve">  is mounted:</t>
    </r>
    <r>
      <rPr>
        <sz val="11"/>
        <color rgb="FF000000"/>
        <rFont val="Calibri"/>
      </rPr>
      <t xml:space="preserve">
</t>
    </r>
    <r>
      <rPr>
        <sz val="11"/>
        <color rgb="FF006096"/>
        <rFont val="Roboto Condensed"/>
      </rPr>
      <t># mount | grep -E '\s/tmp\s'</t>
    </r>
    <r>
      <rPr>
        <sz val="11"/>
        <color rgb="FF006096"/>
        <rFont val="Roboto Condensed"/>
      </rPr>
      <t xml:space="preserve">
</t>
    </r>
    <r>
      <rPr>
        <sz val="11"/>
        <color rgb="FF006096"/>
        <rFont val="Roboto Condensed"/>
      </rPr>
      <t>tmpfs on /tmp type tmpfs (rw,nosuid,nodev,noexec,relatime)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/etc/fstab</t>
    </r>
    <r>
      <rPr>
        <sz val="11"/>
        <color rgb="FF000000"/>
        <rFont val="Calibri"/>
      </rPr>
      <t xml:space="preserve"> is used:</t>
    </r>
    <r>
      <rPr>
        <sz val="11"/>
        <color rgb="FF000000"/>
        <rFont val="Calibri"/>
      </rPr>
      <t xml:space="preserve">
</t>
    </r>
    <r>
      <rPr>
        <sz val="11"/>
        <color rgb="FF000000"/>
        <rFont val="Calibri"/>
      </rPr>
      <t xml:space="preserve">- Run the following command and verify that tmpfs has been mounted to, or a system partition has been created for </t>
    </r>
    <r>
      <rPr>
        <b/>
        <sz val="11"/>
        <color rgb="FF000000"/>
        <rFont val="Calibri"/>
      </rPr>
      <t>/tmp</t>
    </r>
    <r>
      <rPr>
        <sz val="11"/>
        <color rgb="FF000000"/>
        <rFont val="Calibri"/>
      </rPr>
      <t xml:space="preserve">
</t>
    </r>
    <r>
      <rPr>
        <sz val="11"/>
        <color rgb="FF006096"/>
        <rFont val="Roboto Condensed"/>
      </rPr>
      <t xml:space="preserve">  # grep -E '\s/tmp\s' /etc/fstab | grep -E -v '^\s*#'</t>
    </r>
    <r>
      <rPr>
        <sz val="11"/>
        <color rgb="FF006096"/>
        <rFont val="Roboto Condensed"/>
      </rPr>
      <t xml:space="preserve">
</t>
    </r>
    <r>
      <rPr>
        <sz val="11"/>
        <color rgb="FF006096"/>
        <rFont val="Roboto Condensed"/>
      </rPr>
      <t xml:space="preserve">  tmpfs   /tmp    tmpfs   defaults,noexec,nosuid,nodev 0   0</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systemd </t>
    </r>
    <r>
      <rPr>
        <b/>
        <sz val="11"/>
        <color rgb="FF000000"/>
        <rFont val="Calibri"/>
      </rPr>
      <t>tmp.mount</t>
    </r>
    <r>
      <rPr>
        <sz val="11"/>
        <color rgb="FF000000"/>
        <rFont val="Calibri"/>
      </rPr>
      <t xml:space="preserve"> file is used:</t>
    </r>
    <r>
      <rPr>
        <sz val="11"/>
        <color rgb="FF000000"/>
        <rFont val="Calibri"/>
      </rPr>
      <t xml:space="preserve">
</t>
    </r>
    <r>
      <rPr>
        <sz val="11"/>
        <color rgb="FF000000"/>
        <rFont val="Calibri"/>
      </rPr>
      <t xml:space="preserve">- Run the following command and verify that </t>
    </r>
    <r>
      <rPr>
        <b/>
        <sz val="11"/>
        <color rgb="FF000000"/>
        <rFont val="Calibri"/>
      </rPr>
      <t>tmp.mount</t>
    </r>
    <r>
      <rPr>
        <sz val="11"/>
        <color rgb="FF000000"/>
        <rFont val="Calibri"/>
      </rPr>
      <t xml:space="preserve"> is enabled:</t>
    </r>
    <r>
      <rPr>
        <sz val="11"/>
        <color rgb="FF000000"/>
        <rFont val="Calibri"/>
      </rPr>
      <t xml:space="preserve">
</t>
    </r>
    <r>
      <rPr>
        <sz val="11"/>
        <color rgb="FF006096"/>
        <rFont val="Roboto Condensed"/>
      </rPr>
      <t xml:space="preserve"> # systemctl is-enabled tmp.mount</t>
    </r>
    <r>
      <rPr>
        <sz val="11"/>
        <color rgb="FF006096"/>
        <rFont val="Roboto Condensed"/>
      </rPr>
      <t xml:space="preserve">
</t>
    </r>
    <r>
      <rPr>
        <sz val="11"/>
        <color rgb="FF006096"/>
        <rFont val="Roboto Condensed"/>
      </rPr>
      <t xml:space="preserve"> enabled</t>
    </r>
    <r>
      <rPr>
        <sz val="11"/>
        <color rgb="FF006096"/>
        <rFont val="Roboto Condensed"/>
      </rPr>
      <t xml:space="preserve">
</t>
    </r>
  </si>
  <si>
    <t>1.1.3</t>
  </si>
  <si>
    <r>
      <rPr>
        <sz val="11"/>
        <rFont val="Calibri"/>
      </rPr>
      <t>Ensure noexec option set on /tmp partition</t>
    </r>
  </si>
  <si>
    <r>
      <rPr>
        <sz val="11"/>
        <color rgb="FF000000"/>
        <rFont val="Calibri"/>
      </rPr>
      <t xml:space="preserve">Edit the </t>
    </r>
    <r>
      <rPr>
        <b/>
        <sz val="11"/>
        <color rgb="FF000000"/>
        <rFont val="Calibri"/>
      </rPr>
      <t>/etc/fstab</t>
    </r>
    <r>
      <rPr>
        <sz val="11"/>
        <color rgb="FF000000"/>
        <rFont val="Calibri"/>
      </rPr>
      <t xml:space="preserve"> file </t>
    </r>
    <r>
      <rPr>
        <b/>
        <sz val="11"/>
        <color rgb="FF000000"/>
        <rFont val="Calibri"/>
      </rPr>
      <t>OR</t>
    </r>
    <r>
      <rPr>
        <sz val="11"/>
        <color rgb="FF000000"/>
        <rFont val="Calibri"/>
      </rPr>
      <t xml:space="preserve"> the </t>
    </r>
    <r>
      <rPr>
        <b/>
        <sz val="11"/>
        <color rgb="FF000000"/>
        <rFont val="Calibri"/>
      </rPr>
      <t>/etc/systemd/system/local-fs.target.wants/tmp.mount</t>
    </r>
    <r>
      <rPr>
        <sz val="11"/>
        <color rgb="FF000000"/>
        <rFont val="Calibri"/>
      </rPr>
      <t xml:space="preserve"> file: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/etc/fstab</t>
    </r>
    <r>
      <rPr>
        <sz val="11"/>
        <color rgb="FF000000"/>
        <rFont val="Calibri"/>
      </rPr>
      <t xml:space="preserve"> is used to mount </t>
    </r>
    <r>
      <rPr>
        <b/>
        <sz val="11"/>
        <color rgb="FF000000"/>
        <rFont val="Calibri"/>
      </rPr>
      <t>/tmp</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t>
    </r>
    <r>
      <rPr>
        <sz val="11"/>
        <color rgb="FF000000"/>
        <rFont val="Calibri"/>
      </rPr>
      <t xml:space="preserve">
</t>
    </r>
    <r>
      <rPr>
        <sz val="11"/>
        <color rgb="FF006096"/>
        <rFont val="Roboto Condensed"/>
      </rPr>
      <t># mount -o remount,noexec /tmp</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an explicit systemd target is used to mount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/etc/systemd/system/local-fs.target.wants/tmp.mount</t>
    </r>
    <r>
      <rPr>
        <sz val="11"/>
        <color rgb="FF000000"/>
        <rFont val="Calibri"/>
      </rPr>
      <t xml:space="preserve"> to add </t>
    </r>
    <r>
      <rPr>
        <b/>
        <sz val="11"/>
        <color rgb="FF000000"/>
        <rFont val="Calibri"/>
      </rPr>
      <t>noexec</t>
    </r>
    <r>
      <rPr>
        <sz val="11"/>
        <color rgb="FF000000"/>
        <rFont val="Calibri"/>
      </rPr>
      <t xml:space="preserve"> to the </t>
    </r>
    <r>
      <rPr>
        <b/>
        <sz val="11"/>
        <color rgb="FF000000"/>
        <rFont val="Calibri"/>
      </rPr>
      <t>/tmp</t>
    </r>
    <r>
      <rPr>
        <sz val="11"/>
        <color rgb="FF000000"/>
        <rFont val="Calibri"/>
      </rPr>
      <t xml:space="preserve"> mount options:</t>
    </r>
    <r>
      <rPr>
        <sz val="11"/>
        <color rgb="FF000000"/>
        <rFont val="Calibri"/>
      </rPr>
      <t xml:space="preserve">
</t>
    </r>
    <r>
      <rPr>
        <sz val="11"/>
        <color rgb="FF006096"/>
        <rFont val="Roboto Condensed"/>
      </rPr>
      <t>[Mount]</t>
    </r>
    <r>
      <rPr>
        <sz val="11"/>
        <color rgb="FF006096"/>
        <rFont val="Roboto Condensed"/>
      </rPr>
      <t xml:space="preserve">
</t>
    </r>
    <r>
      <rPr>
        <sz val="11"/>
        <color rgb="FF006096"/>
        <rFont val="Roboto Condensed"/>
      </rPr>
      <t>Options=mode=1777,strictatime,noexec,nodev,nosuid</t>
    </r>
    <r>
      <rPr>
        <sz val="11"/>
        <color rgb="FF006096"/>
        <rFont val="Roboto Condensed"/>
      </rPr>
      <t xml:space="preserve">
</t>
    </r>
    <r>
      <rPr>
        <sz val="11"/>
        <color rgb="FF000000"/>
        <rFont val="Calibri"/>
      </rPr>
      <t xml:space="preserve">
</t>
    </r>
    <r>
      <rPr>
        <sz val="11"/>
        <color rgb="FF000000"/>
        <rFont val="Calibri"/>
      </rPr>
      <t>Run the following command to restart the systemd daemon:</t>
    </r>
    <r>
      <rPr>
        <sz val="11"/>
        <color rgb="FF000000"/>
        <rFont val="Calibri"/>
      </rPr>
      <t xml:space="preserve">
</t>
    </r>
    <r>
      <rPr>
        <sz val="11"/>
        <color rgb="FF006096"/>
        <rFont val="Roboto Condensed"/>
      </rPr>
      <t>#  systemctl daemon-reload</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tmp.mount</t>
    </r>
    <r>
      <rPr>
        <sz val="11"/>
        <color rgb="FF000000"/>
        <rFont val="Calibri"/>
      </rPr>
      <t xml:space="preserve">
</t>
    </r>
    <r>
      <rPr>
        <sz val="11"/>
        <color rgb="FF006096"/>
        <rFont val="Roboto Condensed"/>
      </rPr>
      <t># systemctl restart tmp.mount</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</si>
  <si>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</si>
  <si>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Verify that the </t>
    </r>
    <r>
      <rPr>
        <b/>
        <sz val="11"/>
        <color rgb="FF000000"/>
        <rFont val="Calibri"/>
      </rPr>
      <t>noexec</t>
    </r>
    <r>
      <rPr>
        <sz val="11"/>
        <color rgb="FF000000"/>
        <rFont val="Calibri"/>
      </rPr>
      <t xml:space="preserve">  option is set if a </t>
    </r>
    <r>
      <rPr>
        <b/>
        <sz val="11"/>
        <color rgb="FF000000"/>
        <rFont val="Calibri"/>
      </rPr>
      <t>/tmp</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'\s/tmp\s' | grep -v noexec</t>
    </r>
    <r>
      <rPr>
        <sz val="11"/>
        <color rgb="FF006096"/>
        <rFont val="Roboto Condensed"/>
      </rPr>
      <t xml:space="preserve">
</t>
    </r>
  </si>
  <si>
    <t>1.1.4</t>
  </si>
  <si>
    <r>
      <rPr>
        <sz val="11"/>
        <rFont val="Calibri"/>
      </rPr>
      <t>Ensure nodev option set on /tmp partition</t>
    </r>
  </si>
  <si>
    <r>
      <rPr>
        <sz val="11"/>
        <color rgb="FF000000"/>
        <rFont val="Calibri"/>
      </rPr>
      <t xml:space="preserve">Edit the </t>
    </r>
    <r>
      <rPr>
        <b/>
        <sz val="11"/>
        <color rgb="FF000000"/>
        <rFont val="Calibri"/>
      </rPr>
      <t>/etc/fstab</t>
    </r>
    <r>
      <rPr>
        <sz val="11"/>
        <color rgb="FF000000"/>
        <rFont val="Calibri"/>
      </rPr>
      <t xml:space="preserve"> file </t>
    </r>
    <r>
      <rPr>
        <b/>
        <sz val="11"/>
        <color rgb="FF000000"/>
        <rFont val="Calibri"/>
      </rPr>
      <t>OR</t>
    </r>
    <r>
      <rPr>
        <sz val="11"/>
        <color rgb="FF000000"/>
        <rFont val="Calibri"/>
      </rPr>
      <t xml:space="preserve"> the </t>
    </r>
    <r>
      <rPr>
        <b/>
        <sz val="11"/>
        <color rgb="FF000000"/>
        <rFont val="Calibri"/>
      </rPr>
      <t>/etc/systemd/system/local-fs.target.wants/tmp.mount</t>
    </r>
    <r>
      <rPr>
        <sz val="11"/>
        <color rgb="FF000000"/>
        <rFont val="Calibri"/>
      </rPr>
      <t xml:space="preserve"> file: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/etc/fstab</t>
    </r>
    <r>
      <rPr>
        <sz val="11"/>
        <color rgb="FF000000"/>
        <rFont val="Calibri"/>
      </rPr>
      <t xml:space="preserve"> is used to mount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t>
    </r>
    <r>
      <rPr>
        <sz val="11"/>
        <color rgb="FF000000"/>
        <rFont val="Calibri"/>
      </rPr>
      <t xml:space="preserve">
</t>
    </r>
    <r>
      <rPr>
        <sz val="11"/>
        <color rgb="FF006096"/>
        <rFont val="Roboto Condensed"/>
      </rPr>
      <t># mount -o remount,nodev /tmp</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an explicit systemd target is used to mount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/etc/systemd/system/local-fs.target.wants/tmp.mount</t>
    </r>
    <r>
      <rPr>
        <sz val="11"/>
        <color rgb="FF000000"/>
        <rFont val="Calibri"/>
      </rPr>
      <t xml:space="preserve">  to add </t>
    </r>
    <r>
      <rPr>
        <b/>
        <sz val="11"/>
        <color rgb="FF000000"/>
        <rFont val="Calibri"/>
      </rPr>
      <t>nodev</t>
    </r>
    <r>
      <rPr>
        <sz val="11"/>
        <color rgb="FF000000"/>
        <rFont val="Calibri"/>
      </rPr>
      <t xml:space="preserve">  to the </t>
    </r>
    <r>
      <rPr>
        <b/>
        <sz val="11"/>
        <color rgb="FF000000"/>
        <rFont val="Calibri"/>
      </rPr>
      <t>/tmp</t>
    </r>
    <r>
      <rPr>
        <sz val="11"/>
        <color rgb="FF000000"/>
        <rFont val="Calibri"/>
      </rPr>
      <t xml:space="preserve">  mount options:</t>
    </r>
    <r>
      <rPr>
        <sz val="11"/>
        <color rgb="FF000000"/>
        <rFont val="Calibri"/>
      </rPr>
      <t xml:space="preserve">
</t>
    </r>
    <r>
      <rPr>
        <sz val="11"/>
        <color rgb="FF006096"/>
        <rFont val="Roboto Condensed"/>
      </rPr>
      <t>[Mount]</t>
    </r>
    <r>
      <rPr>
        <sz val="11"/>
        <color rgb="FF006096"/>
        <rFont val="Roboto Condensed"/>
      </rPr>
      <t xml:space="preserve">
</t>
    </r>
    <r>
      <rPr>
        <sz val="11"/>
        <color rgb="FF006096"/>
        <rFont val="Roboto Condensed"/>
      </rPr>
      <t>Options=mode=1777,strictatime,noexec,nodev,nosuid</t>
    </r>
    <r>
      <rPr>
        <sz val="11"/>
        <color rgb="FF006096"/>
        <rFont val="Roboto Condensed"/>
      </rPr>
      <t xml:space="preserve">
</t>
    </r>
    <r>
      <rPr>
        <sz val="11"/>
        <color rgb="FF000000"/>
        <rFont val="Calibri"/>
      </rPr>
      <t xml:space="preserve">
</t>
    </r>
    <r>
      <rPr>
        <sz val="11"/>
        <color rgb="FF000000"/>
        <rFont val="Calibri"/>
      </rPr>
      <t>Run the following command to restart the systemd daemon:</t>
    </r>
    <r>
      <rPr>
        <sz val="11"/>
        <color rgb="FF000000"/>
        <rFont val="Calibri"/>
      </rPr>
      <t xml:space="preserve">
</t>
    </r>
    <r>
      <rPr>
        <sz val="11"/>
        <color rgb="FF006096"/>
        <rFont val="Roboto Condensed"/>
      </rPr>
      <t>#  systemctl daemon-reload</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tmp.mount</t>
    </r>
    <r>
      <rPr>
        <sz val="11"/>
        <color rgb="FF000000"/>
        <rFont val="Calibri"/>
      </rPr>
      <t xml:space="preserve">
</t>
    </r>
    <r>
      <rPr>
        <sz val="11"/>
        <color rgb="FF006096"/>
        <rFont val="Roboto Condensed"/>
      </rPr>
      <t># systemctl restart tmp.mount</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</si>
  <si>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</si>
  <si>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sz val="11"/>
        <color rgb="FF000000"/>
        <rFont val="Calibri"/>
      </rPr>
      <t xml:space="preserve">Verify that the </t>
    </r>
    <r>
      <rPr>
        <b/>
        <sz val="11"/>
        <color rgb="FF000000"/>
        <rFont val="Calibri"/>
      </rPr>
      <t>nodev</t>
    </r>
    <r>
      <rPr>
        <sz val="11"/>
        <color rgb="FF000000"/>
        <rFont val="Calibri"/>
      </rPr>
      <t xml:space="preserve"> option is set if a </t>
    </r>
    <r>
      <rPr>
        <b/>
        <sz val="11"/>
        <color rgb="FF000000"/>
        <rFont val="Calibri"/>
      </rPr>
      <t>/tmp</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'\s/tmp\s' | grep -v nodev</t>
    </r>
    <r>
      <rPr>
        <sz val="11"/>
        <color rgb="FF006096"/>
        <rFont val="Roboto Condensed"/>
      </rPr>
      <t xml:space="preserve">
</t>
    </r>
  </si>
  <si>
    <t>1.1.5</t>
  </si>
  <si>
    <r>
      <rPr>
        <sz val="11"/>
        <rFont val="Calibri"/>
      </rPr>
      <t>Ensure nosuid option set on /tmp partition</t>
    </r>
  </si>
  <si>
    <r>
      <rPr>
        <b/>
        <sz val="11"/>
        <color rgb="FF000000"/>
        <rFont val="Calibri"/>
      </rPr>
      <t>- IF -</t>
    </r>
    <r>
      <rPr>
        <sz val="11"/>
        <color rgb="FF000000"/>
        <rFont val="Calibri"/>
      </rPr>
      <t xml:space="preserve"> </t>
    </r>
    <r>
      <rPr>
        <b/>
        <sz val="11"/>
        <color rgb="FF000000"/>
        <rFont val="Calibri"/>
      </rPr>
      <t>/etc/fstab</t>
    </r>
    <r>
      <rPr>
        <sz val="11"/>
        <color rgb="FF000000"/>
        <rFont val="Calibri"/>
      </rPr>
      <t xml:space="preserve"> is used to mount </t>
    </r>
    <r>
      <rPr>
        <b/>
        <sz val="11"/>
        <color rgb="FF000000"/>
        <rFont val="Calibri"/>
      </rPr>
      <t>/tmp</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t>
    </r>
    <r>
      <rPr>
        <sz val="11"/>
        <color rgb="FF000000"/>
        <rFont val="Calibri"/>
      </rPr>
      <t xml:space="preserve">
</t>
    </r>
    <r>
      <rPr>
        <sz val="11"/>
        <color rgb="FF006096"/>
        <rFont val="Roboto Condensed"/>
      </rPr>
      <t># mount -o remount,nosuid /tmp</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an explicit systemd target is used to mount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/etc/systemd/system/local-fs.target.wants/tmp.mount</t>
    </r>
    <r>
      <rPr>
        <sz val="11"/>
        <color rgb="FF000000"/>
        <rFont val="Calibri"/>
      </rPr>
      <t xml:space="preserve">  to add </t>
    </r>
    <r>
      <rPr>
        <b/>
        <sz val="11"/>
        <color rgb="FF000000"/>
        <rFont val="Calibri"/>
      </rPr>
      <t>nosuid</t>
    </r>
    <r>
      <rPr>
        <sz val="11"/>
        <color rgb="FF000000"/>
        <rFont val="Calibri"/>
      </rPr>
      <t xml:space="preserve">  to the </t>
    </r>
    <r>
      <rPr>
        <b/>
        <sz val="11"/>
        <color rgb="FF000000"/>
        <rFont val="Calibri"/>
      </rPr>
      <t>/tmp</t>
    </r>
    <r>
      <rPr>
        <sz val="11"/>
        <color rgb="FF000000"/>
        <rFont val="Calibri"/>
      </rPr>
      <t xml:space="preserve">  mount options:</t>
    </r>
    <r>
      <rPr>
        <sz val="11"/>
        <color rgb="FF000000"/>
        <rFont val="Calibri"/>
      </rPr>
      <t xml:space="preserve">
</t>
    </r>
    <r>
      <rPr>
        <sz val="11"/>
        <color rgb="FF006096"/>
        <rFont val="Roboto Condensed"/>
      </rPr>
      <t>[Mount]</t>
    </r>
    <r>
      <rPr>
        <sz val="11"/>
        <color rgb="FF006096"/>
        <rFont val="Roboto Condensed"/>
      </rPr>
      <t xml:space="preserve">
</t>
    </r>
    <r>
      <rPr>
        <sz val="11"/>
        <color rgb="FF006096"/>
        <rFont val="Roboto Condensed"/>
      </rPr>
      <t>Options=mode=1777,strictatime,noexec,nodev,nosuid</t>
    </r>
    <r>
      <rPr>
        <sz val="11"/>
        <color rgb="FF006096"/>
        <rFont val="Roboto Condensed"/>
      </rPr>
      <t xml:space="preserve">
</t>
    </r>
    <r>
      <rPr>
        <sz val="11"/>
        <color rgb="FF000000"/>
        <rFont val="Calibri"/>
      </rPr>
      <t xml:space="preserve">
</t>
    </r>
    <r>
      <rPr>
        <sz val="11"/>
        <color rgb="FF000000"/>
        <rFont val="Calibri"/>
      </rPr>
      <t>Run the following command to restart the systemd daemon:</t>
    </r>
    <r>
      <rPr>
        <sz val="11"/>
        <color rgb="FF000000"/>
        <rFont val="Calibri"/>
      </rPr>
      <t xml:space="preserve">
</t>
    </r>
    <r>
      <rPr>
        <sz val="11"/>
        <color rgb="FF006096"/>
        <rFont val="Roboto Condensed"/>
      </rPr>
      <t>#  systemctl daemon-reload</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tmp.mount</t>
    </r>
    <r>
      <rPr>
        <sz val="11"/>
        <color rgb="FF000000"/>
        <rFont val="Calibri"/>
      </rPr>
      <t>:</t>
    </r>
    <r>
      <rPr>
        <sz val="11"/>
        <color rgb="FF000000"/>
        <rFont val="Calibri"/>
      </rPr>
      <t xml:space="preserve">
</t>
    </r>
    <r>
      <rPr>
        <sz val="11"/>
        <color rgb="FF006096"/>
        <rFont val="Roboto Condensed"/>
      </rPr>
      <t># systemctl restart tmp.mount</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</si>
  <si>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</si>
  <si>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sz val="11"/>
        <color rgb="FF000000"/>
        <rFont val="Calibri"/>
      </rPr>
      <t xml:space="preserve">Verify that the </t>
    </r>
    <r>
      <rPr>
        <b/>
        <sz val="11"/>
        <color rgb="FF000000"/>
        <rFont val="Calibri"/>
      </rPr>
      <t>nosuid</t>
    </r>
    <r>
      <rPr>
        <sz val="11"/>
        <color rgb="FF000000"/>
        <rFont val="Calibri"/>
      </rPr>
      <t xml:space="preserve">  option is set if a </t>
    </r>
    <r>
      <rPr>
        <b/>
        <sz val="11"/>
        <color rgb="FF000000"/>
        <rFont val="Calibri"/>
      </rPr>
      <t>/tmp</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'\s/tmp\s' | grep -v nosuid</t>
    </r>
    <r>
      <rPr>
        <sz val="11"/>
        <color rgb="FF006096"/>
        <rFont val="Roboto Condensed"/>
      </rPr>
      <t xml:space="preserve">
</t>
    </r>
  </si>
  <si>
    <t>1.1.6</t>
  </si>
  <si>
    <r>
      <rPr>
        <sz val="11"/>
        <rFont val="Calibri"/>
      </rPr>
      <t>Ensure /dev/shm is configured</t>
    </r>
  </si>
  <si>
    <r>
      <rPr>
        <sz val="11"/>
        <color rgb="FF000000"/>
        <rFont val="Calibri"/>
      </rPr>
      <t xml:space="preserve">Edit </t>
    </r>
    <r>
      <rPr>
        <b/>
        <sz val="11"/>
        <color rgb="FF000000"/>
        <rFont val="Calibri"/>
      </rPr>
      <t>/etc/fstab</t>
    </r>
    <r>
      <rPr>
        <sz val="11"/>
        <color rgb="FF000000"/>
        <rFont val="Calibri"/>
      </rPr>
      <t xml:space="preserve"> and add or edit the following line:</t>
    </r>
    <r>
      <rPr>
        <sz val="11"/>
        <color rgb="FF000000"/>
        <rFont val="Calibri"/>
      </rPr>
      <t xml:space="preserve">
</t>
    </r>
    <r>
      <rPr>
        <sz val="11"/>
        <color rgb="FF006096"/>
        <rFont val="Roboto Condensed"/>
      </rPr>
      <t>tmpfs      /dev/shm    tmpfs   defaults,noexec,nodev,nosuid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remount,noexec,nodev,nosuid /dev/shm</t>
    </r>
    <r>
      <rPr>
        <sz val="11"/>
        <color rgb="FF006096"/>
        <rFont val="Roboto Condensed"/>
      </rPr>
      <t xml:space="preserve">
</t>
    </r>
  </si>
  <si>
    <r>
      <rPr>
        <b/>
        <sz val="11"/>
        <color rgb="FF000000"/>
        <rFont val="Calibri"/>
      </rPr>
      <t>/dev/shm</t>
    </r>
    <r>
      <rPr>
        <sz val="11"/>
        <color rgb="FF000000"/>
        <rFont val="Calibri"/>
      </rPr>
      <t xml:space="preserve"> is a traditional shared memory concept. One program will create a memory portion, which other processes (if permitted) can access. If /dev/shm is not configured, </t>
    </r>
    <r>
      <rPr>
        <b/>
        <sz val="11"/>
        <color rgb="FF000000"/>
        <rFont val="Calibri"/>
      </rPr>
      <t>tmpfs</t>
    </r>
    <r>
      <rPr>
        <sz val="11"/>
        <color rgb="FF000000"/>
        <rFont val="Calibri"/>
      </rPr>
      <t xml:space="preserve"> will be mounted to </t>
    </r>
    <r>
      <rPr>
        <b/>
        <sz val="11"/>
        <color rgb="FF000000"/>
        <rFont val="Calibri"/>
      </rPr>
      <t>/dev/shm</t>
    </r>
    <r>
      <rPr>
        <sz val="11"/>
        <color rgb="FF000000"/>
        <rFont val="Calibri"/>
      </rPr>
      <t xml:space="preserve"> by systemd.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An entry for </t>
    </r>
    <r>
      <rPr>
        <b/>
        <sz val="11"/>
        <color rgb="FF000000"/>
        <rFont val="Calibri"/>
      </rPr>
      <t>/dev/shm</t>
    </r>
    <r>
      <rPr>
        <sz val="11"/>
        <color rgb="FF000000"/>
        <rFont val="Calibri"/>
      </rPr>
      <t xml:space="preserve"> in </t>
    </r>
    <r>
      <rPr>
        <b/>
        <sz val="11"/>
        <color rgb="FF000000"/>
        <rFont val="Calibri"/>
      </rPr>
      <t>/etc/fstab</t>
    </r>
    <r>
      <rPr>
        <sz val="11"/>
        <color rgb="FF000000"/>
        <rFont val="Calibri"/>
      </rPr>
      <t xml:space="preserve"> will take precedence.</t>
    </r>
    <r>
      <rPr>
        <sz val="11"/>
        <color rgb="FF000000"/>
        <rFont val="Calibri"/>
      </rPr>
      <t xml:space="preserve">
</t>
    </r>
    <r>
      <rPr>
        <sz val="11"/>
        <color rgb="FF000000"/>
        <rFont val="Calibri"/>
      </rPr>
      <t xml:space="preserve">- </t>
    </r>
    <r>
      <rPr>
        <b/>
        <sz val="11"/>
        <color rgb="FF000000"/>
        <rFont val="Calibri"/>
      </rPr>
      <t>tmpfs</t>
    </r>
    <r>
      <rPr>
        <sz val="11"/>
        <color rgb="FF000000"/>
        <rFont val="Calibri"/>
      </rPr>
      <t xml:space="preserve"> can be resized using the size={size} parameter in </t>
    </r>
    <r>
      <rPr>
        <b/>
        <sz val="11"/>
        <color rgb="FF000000"/>
        <rFont val="Calibri"/>
      </rPr>
      <t>/etc/fstab</t>
    </r>
    <r>
      <rPr>
        <sz val="11"/>
        <color rgb="FF000000"/>
        <rFont val="Calibri"/>
      </rPr>
      <t>. If we don't specify the size, it will be half the RAM.</t>
    </r>
    <r>
      <rPr>
        <sz val="11"/>
        <color rgb="FF000000"/>
        <rFont val="Calibri"/>
      </rPr>
      <t xml:space="preserve">
</t>
    </r>
    <r>
      <rPr>
        <i/>
        <sz val="11"/>
        <color rgb="FF000000"/>
        <rFont val="Calibri"/>
      </rPr>
      <t xml:space="preserve">Resize </t>
    </r>
    <r>
      <rPr>
        <b/>
        <i/>
        <sz val="11"/>
        <color rgb="FF000000"/>
        <rFont val="Calibri"/>
      </rPr>
      <t>tmpfs</t>
    </r>
    <r>
      <rPr>
        <i/>
        <sz val="11"/>
        <color rgb="FF000000"/>
        <rFont val="Calibri"/>
      </rPr>
      <t xml:space="preserve"> example:</t>
    </r>
    <r>
      <rPr>
        <sz val="11"/>
        <color rgb="FF000000"/>
        <rFont val="Calibri"/>
      </rPr>
      <t xml:space="preserve">
</t>
    </r>
    <r>
      <rPr>
        <sz val="11"/>
        <color rgb="FF006096"/>
        <rFont val="Roboto Condensed"/>
      </rPr>
      <t xml:space="preserve">  tmpfs   /dev/shm    tmpfs   defaults,noexec,nodev,nosuid,size=2G  0   0</t>
    </r>
    <r>
      <rPr>
        <sz val="11"/>
        <color rgb="FF006096"/>
        <rFont val="Roboto Condensed"/>
      </rPr>
      <t xml:space="preserve">
</t>
    </r>
  </si>
  <si>
    <r>
      <rPr>
        <sz val="11"/>
        <color rgb="FF000000"/>
        <rFont val="Calibri"/>
      </rPr>
      <t xml:space="preserve">Run the following command and verify output shows </t>
    </r>
    <r>
      <rPr>
        <b/>
        <sz val="11"/>
        <color rgb="FF000000"/>
        <rFont val="Calibri"/>
      </rPr>
      <t>/dev/shm</t>
    </r>
    <r>
      <rPr>
        <sz val="11"/>
        <color rgb="FF000000"/>
        <rFont val="Calibri"/>
      </rPr>
      <t xml:space="preserve"> is mounted:</t>
    </r>
    <r>
      <rPr>
        <sz val="11"/>
        <color rgb="FF000000"/>
        <rFont val="Calibri"/>
      </rPr>
      <t xml:space="preserve">
</t>
    </r>
    <r>
      <rPr>
        <sz val="11"/>
        <color rgb="FF006096"/>
        <rFont val="Roboto Condensed"/>
      </rPr>
      <t># mount | grep -E '\s/dev/shm\s'</t>
    </r>
    <r>
      <rPr>
        <sz val="11"/>
        <color rgb="FF006096"/>
        <rFont val="Roboto Condensed"/>
      </rPr>
      <t xml:space="preserve">
</t>
    </r>
    <r>
      <rPr>
        <sz val="11"/>
        <color rgb="FF006096"/>
        <rFont val="Roboto Condensed"/>
      </rPr>
      <t>tmpfs on /dev/shm type tmpfs (rw,nosuid,nodev,noexec)</t>
    </r>
    <r>
      <rPr>
        <sz val="11"/>
        <color rgb="FF006096"/>
        <rFont val="Roboto Condensed"/>
      </rPr>
      <t xml:space="preserve">
</t>
    </r>
    <r>
      <rPr>
        <sz val="11"/>
        <color rgb="FF000000"/>
        <rFont val="Calibri"/>
      </rPr>
      <t xml:space="preserve">
</t>
    </r>
    <r>
      <rPr>
        <sz val="11"/>
        <color rgb="FF000000"/>
        <rFont val="Calibri"/>
      </rPr>
      <t xml:space="preserve">Run the following command and verify an entry for </t>
    </r>
    <r>
      <rPr>
        <b/>
        <sz val="11"/>
        <color rgb="FF000000"/>
        <rFont val="Calibri"/>
      </rPr>
      <t>/dev/shm</t>
    </r>
    <r>
      <rPr>
        <sz val="11"/>
        <color rgb="FF000000"/>
        <rFont val="Calibri"/>
      </rPr>
      <t xml:space="preserve"> exists in </t>
    </r>
    <r>
      <rPr>
        <b/>
        <sz val="11"/>
        <color rgb="FF000000"/>
        <rFont val="Calibri"/>
      </rPr>
      <t>/etc/fstab</t>
    </r>
    <r>
      <rPr>
        <sz val="11"/>
        <color rgb="FF000000"/>
        <rFont val="Calibri"/>
      </rPr>
      <t>:</t>
    </r>
    <r>
      <rPr>
        <sz val="11"/>
        <color rgb="FF000000"/>
        <rFont val="Calibri"/>
      </rPr>
      <t xml:space="preserve">
</t>
    </r>
    <r>
      <rPr>
        <sz val="11"/>
        <color rgb="FF006096"/>
        <rFont val="Roboto Condensed"/>
      </rPr>
      <t># grep -E '\s/dev/shm\s' /etc/fstab</t>
    </r>
    <r>
      <rPr>
        <sz val="11"/>
        <color rgb="FF006096"/>
        <rFont val="Roboto Condensed"/>
      </rPr>
      <t xml:space="preserve">
</t>
    </r>
    <r>
      <rPr>
        <sz val="11"/>
        <color rgb="FF006096"/>
        <rFont val="Roboto Condensed"/>
      </rPr>
      <t>tmpfs /dev/shm tmpfs defaults,noexec,nodev,nosuid 0 0</t>
    </r>
    <r>
      <rPr>
        <sz val="11"/>
        <color rgb="FF006096"/>
        <rFont val="Roboto Condensed"/>
      </rPr>
      <t xml:space="preserve">
</t>
    </r>
  </si>
  <si>
    <t>1.1.7</t>
  </si>
  <si>
    <r>
      <rPr>
        <sz val="11"/>
        <rFont val="Calibri"/>
      </rPr>
      <t>Ensure noexec option set on /dev/shm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</si>
  <si>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remount,noexec,nodev,nosuid /dev/shm</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</si>
  <si>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/dev/shm</t>
    </r>
    <r>
      <rPr>
        <sz val="11"/>
        <color rgb="FF000000"/>
        <rFont val="Calibri"/>
      </rPr>
      <t xml:space="preserve"> is mounted automatically by systemd. </t>
    </r>
    <r>
      <rPr>
        <b/>
        <sz val="11"/>
        <color rgb="FF000000"/>
        <rFont val="Calibri"/>
      </rPr>
      <t>/dev/shm</t>
    </r>
    <r>
      <rPr>
        <sz val="11"/>
        <color rgb="FF000000"/>
        <rFont val="Calibri"/>
      </rPr>
      <t xml:space="preserve"> needs to be added to </t>
    </r>
    <r>
      <rPr>
        <b/>
        <sz val="11"/>
        <color rgb="FF000000"/>
        <rFont val="Calibri"/>
      </rPr>
      <t>/etc/fstab</t>
    </r>
    <r>
      <rPr>
        <sz val="11"/>
        <color rgb="FF000000"/>
        <rFont val="Calibri"/>
      </rPr>
      <t xml:space="preserve"> to add mount options even though it is already being mounted on boot.</t>
    </r>
  </si>
  <si>
    <r>
      <rPr>
        <sz val="11"/>
        <color rgb="FF000000"/>
        <rFont val="Calibri"/>
      </rPr>
      <t xml:space="preserve">Run the following command to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mount | grep -E '\s/dev/shm\s' | grep -v noexec</t>
    </r>
    <r>
      <rPr>
        <sz val="11"/>
        <color rgb="FF006096"/>
        <rFont val="Roboto Condensed"/>
      </rPr>
      <t xml:space="preserve">
</t>
    </r>
    <r>
      <rPr>
        <sz val="11"/>
        <color rgb="FF000000"/>
        <rFont val="Calibri"/>
      </rPr>
      <t xml:space="preserve">
</t>
    </r>
    <r>
      <rPr>
        <sz val="11"/>
        <color rgb="FF000000"/>
        <rFont val="Calibri"/>
      </rPr>
      <t>Nothing should be returned.</t>
    </r>
  </si>
  <si>
    <t>1.1.8</t>
  </si>
  <si>
    <r>
      <rPr>
        <sz val="11"/>
        <rFont val="Calibri"/>
      </rPr>
      <t>Ensure nodev option set on /dev/shm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</si>
  <si>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remount,noexec,nodev,nosuid /dev/shm</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</si>
  <si>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/dev/shm</t>
    </r>
    <r>
      <rPr>
        <sz val="11"/>
        <color rgb="FF000000"/>
        <rFont val="Calibri"/>
      </rPr>
      <t xml:space="preserve"> is mounted automatically by systemd. </t>
    </r>
    <r>
      <rPr>
        <b/>
        <sz val="11"/>
        <color rgb="FF000000"/>
        <rFont val="Calibri"/>
      </rPr>
      <t>/dev/shm</t>
    </r>
    <r>
      <rPr>
        <sz val="11"/>
        <color rgb="FF000000"/>
        <rFont val="Calibri"/>
      </rPr>
      <t xml:space="preserve"> needs to be added to </t>
    </r>
    <r>
      <rPr>
        <b/>
        <sz val="11"/>
        <color rgb="FF000000"/>
        <rFont val="Calibri"/>
      </rPr>
      <t>/etc/fstab</t>
    </r>
    <r>
      <rPr>
        <sz val="11"/>
        <color rgb="FF000000"/>
        <rFont val="Calibri"/>
      </rPr>
      <t xml:space="preserve"> to add mount options even though it is already being mounted on boot.</t>
    </r>
  </si>
  <si>
    <r>
      <rPr>
        <sz val="11"/>
        <color rgb="FF000000"/>
        <rFont val="Calibri"/>
      </rPr>
      <t xml:space="preserve">Run the following command to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mount | grep -E '\s/dev/shm\s' | grep -v nodev</t>
    </r>
    <r>
      <rPr>
        <sz val="11"/>
        <color rgb="FF006096"/>
        <rFont val="Roboto Condensed"/>
      </rPr>
      <t xml:space="preserve">
</t>
    </r>
    <r>
      <rPr>
        <sz val="11"/>
        <color rgb="FF000000"/>
        <rFont val="Calibri"/>
      </rPr>
      <t xml:space="preserve">
</t>
    </r>
    <r>
      <rPr>
        <sz val="11"/>
        <color rgb="FF000000"/>
        <rFont val="Calibri"/>
      </rPr>
      <t>Nothing should be returned.</t>
    </r>
  </si>
  <si>
    <t>1.1.9</t>
  </si>
  <si>
    <r>
      <rPr>
        <sz val="11"/>
        <rFont val="Calibri"/>
      </rPr>
      <t>Ensure nosuid option set on /dev/shm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</si>
  <si>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remount,noexec,nodev,nosuid /dev/shm</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</si>
  <si>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/dev/shm</t>
    </r>
    <r>
      <rPr>
        <sz val="11"/>
        <color rgb="FF000000"/>
        <rFont val="Calibri"/>
      </rPr>
      <t xml:space="preserve"> is mounted automatically by systemd. </t>
    </r>
    <r>
      <rPr>
        <b/>
        <sz val="11"/>
        <color rgb="FF000000"/>
        <rFont val="Calibri"/>
      </rPr>
      <t>/dev/shm</t>
    </r>
    <r>
      <rPr>
        <sz val="11"/>
        <color rgb="FF000000"/>
        <rFont val="Calibri"/>
      </rPr>
      <t xml:space="preserve"> needs to be added to </t>
    </r>
    <r>
      <rPr>
        <b/>
        <sz val="11"/>
        <color rgb="FF000000"/>
        <rFont val="Calibri"/>
      </rPr>
      <t>/etc/fstab</t>
    </r>
    <r>
      <rPr>
        <sz val="11"/>
        <color rgb="FF000000"/>
        <rFont val="Calibri"/>
      </rPr>
      <t xml:space="preserve"> to add mount options even though it is already being mounted on boot.</t>
    </r>
  </si>
  <si>
    <r>
      <rPr>
        <sz val="11"/>
        <color rgb="FF000000"/>
        <rFont val="Calibri"/>
      </rPr>
      <t xml:space="preserve">Run the following command to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mount | grep -E '\s/dev/shm\s' | grep -v nosuid</t>
    </r>
    <r>
      <rPr>
        <sz val="11"/>
        <color rgb="FF006096"/>
        <rFont val="Roboto Condensed"/>
      </rPr>
      <t xml:space="preserve">
</t>
    </r>
  </si>
  <si>
    <t>1.1.10</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</si>
  <si>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</si>
  <si>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</si>
  <si>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r>
      <rPr>
        <sz val="11"/>
        <color rgb="FF000000"/>
        <rFont val="Calibri"/>
      </rPr>
      <t xml:space="preserve">
</t>
    </r>
    <r>
      <rPr>
        <b/>
        <sz val="11"/>
        <color rgb="FF000000"/>
        <rFont val="Calibri"/>
      </rPr>
      <t>Note:</t>
    </r>
    <r>
      <rPr>
        <sz val="11"/>
        <color rgb="FF000000"/>
        <rFont val="Calibri"/>
      </rPr>
      <t xml:space="preserve"> When modifying </t>
    </r>
    <r>
      <rPr>
        <b/>
        <sz val="11"/>
        <color rgb="FF000000"/>
        <rFont val="Calibri"/>
      </rPr>
      <t>/var</t>
    </r>
    <r>
      <rPr>
        <sz val="11"/>
        <color rgb="FF000000"/>
        <rFont val="Calibri"/>
      </rPr>
      <t xml:space="preserve"> it is advisable to bring the system to emergency mode (so auditd is not running), rename the existing directory, mount the new file system, and migrate the data over before returning to multiuser mode.</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</si>
  <si>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</si>
  <si>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sz val="11"/>
        <color rgb="FF006096"/>
        <rFont val="Roboto Condensed"/>
      </rPr>
      <t># mount | grep -E '\s/var\s'</t>
    </r>
    <r>
      <rPr>
        <sz val="11"/>
        <color rgb="FF006096"/>
        <rFont val="Roboto Condensed"/>
      </rPr>
      <t xml:space="preserve">
</t>
    </r>
    <r>
      <rPr>
        <sz val="11"/>
        <color rgb="FF006096"/>
        <rFont val="Roboto Condensed"/>
      </rPr>
      <t>/dev/xvdg1 on /var type ext4 (rw,relatime,data=ordered)</t>
    </r>
    <r>
      <rPr>
        <sz val="11"/>
        <color rgb="FF006096"/>
        <rFont val="Roboto Condensed"/>
      </rPr>
      <t xml:space="preserve">
</t>
    </r>
  </si>
  <si>
    <t>1.1.11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</si>
  <si>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</si>
  <si>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</si>
  <si>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and is intended for temporary files that are preserved across reboots.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tmpfs</t>
    </r>
    <r>
      <rPr>
        <sz val="11"/>
        <color rgb="FF000000"/>
        <rFont val="Calibri"/>
      </rPr>
      <t xml:space="preserve"> should not be used for </t>
    </r>
    <r>
      <rPr>
        <b/>
        <sz val="11"/>
        <color rgb="FF000000"/>
        <rFont val="Calibri"/>
      </rPr>
      <t>/var/tmp/</t>
    </r>
    <r>
      <rPr>
        <sz val="11"/>
        <color rgb="FF000000"/>
        <rFont val="Calibri"/>
      </rPr>
      <t xml:space="preserve">. </t>
    </r>
    <r>
      <rPr>
        <b/>
        <sz val="11"/>
        <color rgb="FF000000"/>
        <rFont val="Calibri"/>
      </rPr>
      <t>tmpfs</t>
    </r>
    <r>
      <rPr>
        <sz val="11"/>
        <color rgb="FF000000"/>
        <rFont val="Calibri"/>
      </rPr>
      <t xml:space="preserve"> is a temporary filesystem that resides in memory and/or swap partition(s). Files in </t>
    </r>
    <r>
      <rPr>
        <b/>
        <sz val="11"/>
        <color rgb="FF000000"/>
        <rFont val="Calibri"/>
      </rPr>
      <t>tmpfs</t>
    </r>
    <r>
      <rPr>
        <sz val="11"/>
        <color rgb="FF000000"/>
        <rFont val="Calibri"/>
      </rPr>
      <t xml:space="preserve"> are automatically cleared at each bootup.</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</si>
  <si>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sz val="11"/>
        <color rgb="FF006096"/>
        <rFont val="Roboto Condensed"/>
      </rPr>
      <t># mount | grep /var/tmp</t>
    </r>
    <r>
      <rPr>
        <sz val="11"/>
        <color rgb="FF006096"/>
        <rFont val="Roboto Condensed"/>
      </rPr>
      <t xml:space="preserve">
</t>
    </r>
    <r>
      <rPr>
        <sz val="11"/>
        <color rgb="FF006096"/>
        <rFont val="Roboto Condensed"/>
      </rPr>
      <t>&lt;device&gt; on /var/tmp type ext4 (rw,nosuid,nodev,noexec,relatime)</t>
    </r>
    <r>
      <rPr>
        <sz val="11"/>
        <color rgb="FF006096"/>
        <rFont val="Roboto Condensed"/>
      </rPr>
      <t xml:space="preserve">
</t>
    </r>
  </si>
  <si>
    <t>1.1.12</t>
  </si>
  <si>
    <r>
      <rPr>
        <sz val="11"/>
        <rFont val="Calibri"/>
      </rPr>
      <t>Ensure noexec option set on /var/tmp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</si>
  <si>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t>
    </r>
    <r>
      <rPr>
        <sz val="11"/>
        <color rgb="FF000000"/>
        <rFont val="Calibri"/>
      </rPr>
      <t xml:space="preserve">
</t>
    </r>
    <r>
      <rPr>
        <sz val="11"/>
        <color rgb="FF006096"/>
        <rFont val="Roboto Condensed"/>
      </rPr>
      <t># mount -o remount,noexec /var/tmp</t>
    </r>
    <r>
      <rPr>
        <sz val="11"/>
        <color rgb="FF006096"/>
        <rFont val="Roboto Condensed"/>
      </rPr>
      <t xml:space="preserve">
</t>
    </r>
  </si>
  <si>
    <r>
      <rPr>
        <sz val="11"/>
        <color rgb="FF000000"/>
        <rFont val="Calibri"/>
      </rPr>
      <t xml:space="preserve">If a </t>
    </r>
    <r>
      <rPr>
        <b/>
        <sz val="11"/>
        <color rgb="FF000000"/>
        <rFont val="Calibri"/>
      </rPr>
      <t>/var/tmp</t>
    </r>
    <r>
      <rPr>
        <sz val="11"/>
        <color rgb="FF000000"/>
        <rFont val="Calibri"/>
      </rPr>
      <t xml:space="preserve"> partition exists:</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mount | grep -E '\s/var/tmp\s'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</si>
  <si>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1.1.13</t>
  </si>
  <si>
    <r>
      <rPr>
        <sz val="11"/>
        <rFont val="Calibri"/>
      </rPr>
      <t>Ensure nodev option set on /var/tmp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</si>
  <si>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t>
    </r>
    <r>
      <rPr>
        <sz val="11"/>
        <color rgb="FF000000"/>
        <rFont val="Calibri"/>
      </rPr>
      <t xml:space="preserve">
</t>
    </r>
    <r>
      <rPr>
        <sz val="11"/>
        <color rgb="FF006096"/>
        <rFont val="Roboto Condensed"/>
      </rPr>
      <t># mount -o remount,nodev /var/tmp</t>
    </r>
    <r>
      <rPr>
        <sz val="11"/>
        <color rgb="FF006096"/>
        <rFont val="Roboto Condensed"/>
      </rPr>
      <t xml:space="preserve">
</t>
    </r>
  </si>
  <si>
    <r>
      <rPr>
        <sz val="11"/>
        <color rgb="FF000000"/>
        <rFont val="Calibri"/>
      </rPr>
      <t xml:space="preserve">If a </t>
    </r>
    <r>
      <rPr>
        <b/>
        <sz val="11"/>
        <color rgb="FF000000"/>
        <rFont val="Calibri"/>
      </rPr>
      <t>/var/tmp</t>
    </r>
    <r>
      <rPr>
        <sz val="11"/>
        <color rgb="FF000000"/>
        <rFont val="Calibri"/>
      </rPr>
      <t xml:space="preserve"> partition exists:</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mount | grep -E '\s/var/tmp\s' | grep -v nodev</t>
    </r>
    <r>
      <rPr>
        <sz val="11"/>
        <color rgb="FF006096"/>
        <rFont val="Roboto Condensed"/>
      </rPr>
      <t xml:space="preserve">
</t>
    </r>
    <r>
      <rPr>
        <sz val="11"/>
        <color rgb="FF000000"/>
        <rFont val="Calibri"/>
      </rPr>
      <t xml:space="preserve">
</t>
    </r>
    <r>
      <rPr>
        <sz val="11"/>
        <color rgb="FF000000"/>
        <rFont val="Calibri"/>
      </rPr>
      <t>Nothing should be returned.</t>
    </r>
  </si>
  <si>
    <t>1.1.14</t>
  </si>
  <si>
    <r>
      <rPr>
        <sz val="11"/>
        <rFont val="Calibri"/>
      </rPr>
      <t>Ensure nosuid option set on /var/tmp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</si>
  <si>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t>
    </r>
    <r>
      <rPr>
        <sz val="11"/>
        <color rgb="FF000000"/>
        <rFont val="Calibri"/>
      </rPr>
      <t xml:space="preserve">
</t>
    </r>
    <r>
      <rPr>
        <sz val="11"/>
        <color rgb="FF006096"/>
        <rFont val="Roboto Condensed"/>
      </rPr>
      <t># mount -o remount,nosuid /var/tmp</t>
    </r>
    <r>
      <rPr>
        <sz val="11"/>
        <color rgb="FF006096"/>
        <rFont val="Roboto Condensed"/>
      </rPr>
      <t xml:space="preserve">
</t>
    </r>
  </si>
  <si>
    <r>
      <rPr>
        <b/>
        <sz val="11"/>
        <color rgb="FF000000"/>
        <rFont val="Calibri"/>
      </rPr>
      <t>- IF -</t>
    </r>
    <r>
      <rPr>
        <sz val="11"/>
        <color rgb="FF000000"/>
        <rFont val="Calibri"/>
      </rPr>
      <t xml:space="preserve"> a </t>
    </r>
    <r>
      <rPr>
        <b/>
        <sz val="11"/>
        <color rgb="FF000000"/>
        <rFont val="Calibri"/>
      </rPr>
      <t>/var/tmp</t>
    </r>
    <r>
      <rPr>
        <sz val="11"/>
        <color rgb="FF000000"/>
        <rFont val="Calibri"/>
      </rPr>
      <t xml:space="preserve"> partition exists:</t>
    </r>
    <r>
      <rPr>
        <sz val="11"/>
        <color rgb="FF000000"/>
        <rFont val="Calibri"/>
      </rPr>
      <t xml:space="preserve">
</t>
    </r>
    <r>
      <rPr>
        <sz val="11"/>
        <color rgb="FF000000"/>
        <rFont val="Calibri"/>
      </rPr>
      <t xml:space="preserve">Run the following command to verify that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mount | grep -E '\s/var/tmp\s' | grep -v nosuid</t>
    </r>
    <r>
      <rPr>
        <sz val="11"/>
        <color rgb="FF006096"/>
        <rFont val="Roboto Condensed"/>
      </rPr>
      <t xml:space="preserve">
</t>
    </r>
    <r>
      <rPr>
        <sz val="11"/>
        <color rgb="FF000000"/>
        <rFont val="Calibri"/>
      </rPr>
      <t xml:space="preserve">
</t>
    </r>
    <r>
      <rPr>
        <sz val="11"/>
        <color rgb="FF000000"/>
        <rFont val="Calibri"/>
      </rPr>
      <t>Nothing should be returned.</t>
    </r>
  </si>
  <si>
    <t>1.1.15</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</si>
  <si>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</si>
  <si>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</si>
  <si>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</si>
  <si>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mount | grep -E '\s/var/log\s'</t>
    </r>
    <r>
      <rPr>
        <sz val="11"/>
        <color rgb="FF006096"/>
        <rFont val="Roboto Condensed"/>
      </rPr>
      <t xml:space="preserve">
</t>
    </r>
    <r>
      <rPr>
        <sz val="11"/>
        <color rgb="FF006096"/>
        <rFont val="Roboto Condensed"/>
      </rPr>
      <t>&lt;device&gt; on /var/log type ext4 (rw,nosuid,nodev,noexec,relatime)</t>
    </r>
    <r>
      <rPr>
        <sz val="11"/>
        <color rgb="FF006096"/>
        <rFont val="Roboto Condensed"/>
      </rPr>
      <t xml:space="preserve">
</t>
    </r>
  </si>
  <si>
    <t>1.1.16</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</si>
  <si>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</si>
  <si>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</si>
  <si>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 stores log data in the </t>
    </r>
    <r>
      <rPr>
        <b/>
        <sz val="11"/>
        <color rgb="FF000000"/>
        <rFont val="Calibri"/>
      </rPr>
      <t>/var/log/audit</t>
    </r>
    <r>
      <rPr>
        <sz val="11"/>
        <color rgb="FF000000"/>
        <rFont val="Calibri"/>
      </rPr>
      <t xml:space="preserve"> directory.</t>
    </r>
    <r>
      <rPr>
        <sz val="11"/>
        <color rgb="FF000000"/>
        <rFont val="Calibri"/>
      </rPr>
      <t xml:space="preserve">
</t>
    </r>
    <r>
      <rPr>
        <b/>
        <sz val="11"/>
        <color rgb="FF000000"/>
        <rFont val="Calibri"/>
      </rPr>
      <t>Note:</t>
    </r>
    <r>
      <rPr>
        <sz val="11"/>
        <color rgb="FF000000"/>
        <rFont val="Calibri"/>
      </rPr>
      <t xml:space="preserve"> When modifying </t>
    </r>
    <r>
      <rPr>
        <b/>
        <sz val="11"/>
        <color rgb="FF000000"/>
        <rFont val="Calibri"/>
      </rPr>
      <t>/var/log/audit</t>
    </r>
    <r>
      <rPr>
        <sz val="11"/>
        <color rgb="FF000000"/>
        <rFont val="Calibri"/>
      </rPr>
      <t xml:space="preserve"> it is advisable to bring the system to emergency mode (so auditd is not running), rename the existing directory, mount the new file system, and migrate the data over before returning to multiuser mode.</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</si>
  <si>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mount | grep /var/log/audit</t>
    </r>
    <r>
      <rPr>
        <sz val="11"/>
        <color rgb="FF006096"/>
        <rFont val="Roboto Condensed"/>
      </rPr>
      <t xml:space="preserve">
</t>
    </r>
    <r>
      <rPr>
        <sz val="11"/>
        <color rgb="FF006096"/>
        <rFont val="Roboto Condensed"/>
      </rPr>
      <t>/dev/xvdi1 on /var/log/audit type ext4 (rw,relatime,data=ordered)</t>
    </r>
    <r>
      <rPr>
        <sz val="11"/>
        <color rgb="FF006096"/>
        <rFont val="Roboto Condensed"/>
      </rPr>
      <t xml:space="preserve">
</t>
    </r>
  </si>
  <si>
    <t>1.1.17</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</si>
  <si>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</si>
  <si>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</si>
  <si>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</si>
  <si>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mount | grep /home</t>
    </r>
    <r>
      <rPr>
        <sz val="11"/>
        <color rgb="FF006096"/>
        <rFont val="Roboto Condensed"/>
      </rPr>
      <t xml:space="preserve">
</t>
    </r>
    <r>
      <rPr>
        <sz val="11"/>
        <color rgb="FF006096"/>
        <rFont val="Roboto Condensed"/>
      </rPr>
      <t>/dev/xvdf1 on /home type ext4 (rw,nodev,relatime,data=ordered)</t>
    </r>
    <r>
      <rPr>
        <sz val="11"/>
        <color rgb="FF006096"/>
        <rFont val="Roboto Condensed"/>
      </rPr>
      <t xml:space="preserve">
</t>
    </r>
  </si>
  <si>
    <t>1.1.18</t>
  </si>
  <si>
    <r>
      <rPr>
        <sz val="11"/>
        <rFont val="Calibri"/>
      </rPr>
      <t>Ensure nodev option set on /home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</si>
  <si>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t>
    </r>
    <r>
      <rPr>
        <b/>
        <sz val="11"/>
        <color rgb="FF000000"/>
        <rFont val="Calibri"/>
      </rPr>
      <t>nodev</t>
    </r>
    <r>
      <rPr>
        <sz val="11"/>
        <color rgb="FF000000"/>
        <rFont val="Calibri"/>
      </rPr>
      <t xml:space="preserve"> mount option:</t>
    </r>
    <r>
      <rPr>
        <sz val="11"/>
        <color rgb="FF000000"/>
        <rFont val="Calibri"/>
      </rPr>
      <t xml:space="preserve">
</t>
    </r>
    <r>
      <rPr>
        <sz val="11"/>
        <color rgb="FF006096"/>
        <rFont val="Roboto Condensed"/>
      </rPr>
      <t># mount -o remount,nodev /home</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</si>
  <si>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r>
      <rPr>
        <sz val="11"/>
        <color rgb="FF000000"/>
        <rFont val="Calibri"/>
      </rPr>
      <t xml:space="preserve">
</t>
    </r>
    <r>
      <rPr>
        <b/>
        <sz val="11"/>
        <color rgb="FF000000"/>
        <rFont val="Calibri"/>
      </rPr>
      <t>Note:</t>
    </r>
    <r>
      <rPr>
        <sz val="11"/>
        <color rgb="FF000000"/>
        <rFont val="Calibri"/>
      </rPr>
      <t xml:space="preserve"> The actions in this recommendation refer to the </t>
    </r>
    <r>
      <rPr>
        <b/>
        <sz val="11"/>
        <color rgb="FF000000"/>
        <rFont val="Calibri"/>
      </rPr>
      <t>/home</t>
    </r>
    <r>
      <rPr>
        <sz val="11"/>
        <color rgb="FF000000"/>
        <rFont val="Calibri"/>
      </rPr>
      <t xml:space="preserve"> partition, which is the default user partition. If you have created other user partitions, it is recommended that the Remediation and Audit steps be applied to these partitions as well.</t>
    </r>
  </si>
  <si>
    <r>
      <rPr>
        <b/>
        <sz val="11"/>
        <color rgb="FF000000"/>
        <rFont val="Calibri"/>
      </rPr>
      <t>- IF -</t>
    </r>
    <r>
      <rPr>
        <sz val="11"/>
        <color rgb="FF000000"/>
        <rFont val="Calibri"/>
      </rPr>
      <t xml:space="preserve"> a </t>
    </r>
    <r>
      <rPr>
        <b/>
        <sz val="11"/>
        <color rgb="FF000000"/>
        <rFont val="Calibri"/>
      </rPr>
      <t>/home</t>
    </r>
    <r>
      <rPr>
        <sz val="11"/>
        <color rgb="FF000000"/>
        <rFont val="Calibri"/>
      </rPr>
      <t xml:space="preserve"> partition exists:</t>
    </r>
    <r>
      <rPr>
        <sz val="11"/>
        <color rgb="FF000000"/>
        <rFont val="Calibri"/>
      </rPr>
      <t xml:space="preserve">
</t>
    </r>
    <r>
      <rPr>
        <sz val="11"/>
        <color rgb="FF000000"/>
        <rFont val="Calibri"/>
      </rPr>
      <t xml:space="preserve">Run the following command to verify that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mount | grep -E '\s/home\s' | grep -v nodev</t>
    </r>
    <r>
      <rPr>
        <sz val="11"/>
        <color rgb="FF006096"/>
        <rFont val="Roboto Condensed"/>
      </rPr>
      <t xml:space="preserve">
</t>
    </r>
    <r>
      <rPr>
        <sz val="11"/>
        <color rgb="FF000000"/>
        <rFont val="Calibri"/>
      </rPr>
      <t xml:space="preserve">
</t>
    </r>
    <r>
      <rPr>
        <sz val="11"/>
        <color rgb="FF000000"/>
        <rFont val="Calibri"/>
      </rPr>
      <t>Nothing should be returned.</t>
    </r>
  </si>
  <si>
    <t>1.1.19</t>
  </si>
  <si>
    <r>
      <rPr>
        <sz val="11"/>
        <rFont val="Calibri"/>
      </rPr>
      <t>Ensure noexec option set on removable media partitions</t>
    </r>
  </si>
  <si>
    <t>Manual</t>
  </si>
  <si>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of all removable media partitions. Look for entries that have mount points that contain words such as floppy or cdrom. See the </t>
    </r>
    <r>
      <rPr>
        <b/>
        <sz val="11"/>
        <color rgb="FF000000"/>
        <rFont val="Calibri"/>
      </rPr>
      <t>fstab(5)</t>
    </r>
    <r>
      <rPr>
        <sz val="11"/>
        <color rgb="FF000000"/>
        <rFont val="Calibri"/>
      </rPr>
      <t xml:space="preserve"> manual page for more information.</t>
    </r>
  </si>
  <si>
    <r>
      <rPr>
        <sz val="11"/>
        <color rgb="FF000000"/>
        <rFont val="Calibri"/>
      </rPr>
      <t xml:space="preserve">Run the following command and verify that the </t>
    </r>
    <r>
      <rPr>
        <b/>
        <sz val="11"/>
        <color rgb="FF000000"/>
        <rFont val="Calibri"/>
      </rPr>
      <t>noexec</t>
    </r>
    <r>
      <rPr>
        <sz val="11"/>
        <color rgb="FF000000"/>
        <rFont val="Calibri"/>
      </rPr>
      <t xml:space="preserve">  option is set on all removable media partitions.</t>
    </r>
    <r>
      <rPr>
        <sz val="11"/>
        <color rgb="FF000000"/>
        <rFont val="Calibri"/>
      </rPr>
      <t xml:space="preserve">
</t>
    </r>
    <r>
      <rPr>
        <sz val="11"/>
        <color rgb="FF006096"/>
        <rFont val="Roboto Condensed"/>
      </rPr>
      <t># mount</t>
    </r>
    <r>
      <rPr>
        <sz val="11"/>
        <color rgb="FF006096"/>
        <rFont val="Roboto Condensed"/>
      </rPr>
      <t xml:space="preserve">
</t>
    </r>
  </si>
  <si>
    <t>1.1.20</t>
  </si>
  <si>
    <r>
      <rPr>
        <sz val="11"/>
        <rFont val="Calibri"/>
      </rPr>
      <t>Ensure nodev option set on removable media partitions</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</si>
  <si>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of all removable media partitions. Look for entries that have mount points that contain words such as floppy or cdrom. See the </t>
    </r>
    <r>
      <rPr>
        <b/>
        <sz val="11"/>
        <color rgb="FF000000"/>
        <rFont val="Calibri"/>
      </rPr>
      <t>fstab(5)</t>
    </r>
    <r>
      <rPr>
        <sz val="11"/>
        <color rgb="FF000000"/>
        <rFont val="Calibri"/>
      </rPr>
      <t xml:space="preserve"> manual page for more information.</t>
    </r>
  </si>
  <si>
    <r>
      <rPr>
        <sz val="11"/>
        <color rgb="FF000000"/>
        <rFont val="Calibri"/>
      </rPr>
      <t xml:space="preserve">Run the following command and verify that the </t>
    </r>
    <r>
      <rPr>
        <b/>
        <sz val="11"/>
        <color rgb="FF000000"/>
        <rFont val="Calibri"/>
      </rPr>
      <t>nodev</t>
    </r>
    <r>
      <rPr>
        <sz val="11"/>
        <color rgb="FF000000"/>
        <rFont val="Calibri"/>
      </rPr>
      <t xml:space="preserve">  option is set on all removable media partitions.</t>
    </r>
    <r>
      <rPr>
        <sz val="11"/>
        <color rgb="FF000000"/>
        <rFont val="Calibri"/>
      </rPr>
      <t xml:space="preserve">
</t>
    </r>
    <r>
      <rPr>
        <sz val="11"/>
        <color rgb="FF006096"/>
        <rFont val="Roboto Condensed"/>
      </rPr>
      <t># mount</t>
    </r>
    <r>
      <rPr>
        <sz val="11"/>
        <color rgb="FF006096"/>
        <rFont val="Roboto Condensed"/>
      </rPr>
      <t xml:space="preserve">
</t>
    </r>
  </si>
  <si>
    <t>1.1.21</t>
  </si>
  <si>
    <r>
      <rPr>
        <sz val="11"/>
        <rFont val="Calibri"/>
      </rPr>
      <t>Ensure nosuid option set on removable media partitions</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</si>
  <si>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of all removable media partitions. Look for entries that have mount points that contain words such as floppy or cdrom. See the </t>
    </r>
    <r>
      <rPr>
        <b/>
        <sz val="11"/>
        <color rgb="FF000000"/>
        <rFont val="Calibri"/>
      </rPr>
      <t>fstab(5)</t>
    </r>
    <r>
      <rPr>
        <sz val="11"/>
        <color rgb="FF000000"/>
        <rFont val="Calibri"/>
      </rPr>
      <t xml:space="preserve"> manual page for more information.</t>
    </r>
  </si>
  <si>
    <r>
      <rPr>
        <sz val="11"/>
        <color rgb="FF000000"/>
        <rFont val="Calibri"/>
      </rPr>
      <t xml:space="preserve">Run the following command and verify that the </t>
    </r>
    <r>
      <rPr>
        <b/>
        <sz val="11"/>
        <color rgb="FF000000"/>
        <rFont val="Calibri"/>
      </rPr>
      <t>nosuid</t>
    </r>
    <r>
      <rPr>
        <sz val="11"/>
        <color rgb="FF000000"/>
        <rFont val="Calibri"/>
      </rPr>
      <t xml:space="preserve">  option is set on all removable media partitions.</t>
    </r>
    <r>
      <rPr>
        <sz val="11"/>
        <color rgb="FF000000"/>
        <rFont val="Calibri"/>
      </rPr>
      <t xml:space="preserve">
</t>
    </r>
    <r>
      <rPr>
        <sz val="11"/>
        <color rgb="FF006096"/>
        <rFont val="Roboto Condensed"/>
      </rPr>
      <t># mount</t>
    </r>
    <r>
      <rPr>
        <sz val="11"/>
        <color rgb="FF006096"/>
        <rFont val="Roboto Condensed"/>
      </rPr>
      <t xml:space="preserve">
</t>
    </r>
  </si>
  <si>
    <t>1.1.22</t>
  </si>
  <si>
    <r>
      <rPr>
        <sz val="11"/>
        <rFont val="Calibri"/>
      </rPr>
      <t>Ensure sticky bit is set on all world-writable directories</t>
    </r>
  </si>
  <si>
    <r>
      <rPr>
        <sz val="11"/>
        <color rgb="FF000000"/>
        <rFont val="Calibri"/>
      </rPr>
      <t>Run the following command to set the sticky bit on all world writable directories:</t>
    </r>
    <r>
      <rPr>
        <sz val="11"/>
        <color rgb="FF000000"/>
        <rFont val="Calibri"/>
      </rPr>
      <t xml:space="preserve">
</t>
    </r>
    <r>
      <rPr>
        <sz val="11"/>
        <color rgb="FF006096"/>
        <rFont val="Roboto Condensed"/>
      </rPr>
      <t># df --local -P | awk '{if (NR!=1) print $6}' | xargs -I '{}' find '{}' -xdev -type d \( -perm -0002 -a ! -perm -1000 \) 2&gt;/dev/null | xargs -I '{}' chmod a+t '{}'</t>
    </r>
    <r>
      <rPr>
        <sz val="11"/>
        <color rgb="FF006096"/>
        <rFont val="Roboto Condensed"/>
      </rPr>
      <t xml:space="preserve">
</t>
    </r>
  </si>
  <si>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</si>
  <si>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command to verify no world writable directories exist without the sticky bit set:</t>
    </r>
    <r>
      <rPr>
        <sz val="11"/>
        <color rgb="FF000000"/>
        <rFont val="Calibri"/>
      </rPr>
      <t xml:space="preserve">
</t>
    </r>
    <r>
      <rPr>
        <sz val="11"/>
        <color rgb="FF006096"/>
        <rFont val="Roboto Condensed"/>
      </rPr>
      <t># df --local -P 2&gt; /dev/null | awk '{if (NR!=1) print $6}' | xargs -I '{}' find '{}' -xdev -type d \( -perm -0002 -a ! -perm -1000 \) 2&gt;/dev/null</t>
    </r>
    <r>
      <rPr>
        <sz val="11"/>
        <color rgb="FF006096"/>
        <rFont val="Roboto Condensed"/>
      </rPr>
      <t xml:space="preserve">
</t>
    </r>
    <r>
      <rPr>
        <sz val="11"/>
        <color rgb="FF000000"/>
        <rFont val="Calibri"/>
      </rPr>
      <t xml:space="preserve">
</t>
    </r>
    <r>
      <rPr>
        <sz val="11"/>
        <color rgb="FF000000"/>
        <rFont val="Calibri"/>
      </rPr>
      <t>Nothing should be returned.</t>
    </r>
  </si>
  <si>
    <t>1.1.23</t>
  </si>
  <si>
    <r>
      <rPr>
        <sz val="11"/>
        <rFont val="Calibri"/>
      </rPr>
      <t>Disable Automounting</t>
    </r>
  </si>
  <si>
    <r>
      <rPr>
        <sz val="11"/>
        <color rgb="FF000000"/>
        <rFont val="Calibri"/>
      </rPr>
      <t xml:space="preserve">Run the following command to mask </t>
    </r>
    <r>
      <rPr>
        <b/>
        <sz val="11"/>
        <color rgb="FF000000"/>
        <rFont val="Calibri"/>
      </rPr>
      <t>autofs</t>
    </r>
    <r>
      <rPr>
        <sz val="11"/>
        <color rgb="FF000000"/>
        <rFont val="Calibri"/>
      </rPr>
      <t>:</t>
    </r>
    <r>
      <rPr>
        <sz val="11"/>
        <color rgb="FF000000"/>
        <rFont val="Calibri"/>
      </rPr>
      <t xml:space="preserve">
</t>
    </r>
    <r>
      <rPr>
        <sz val="11"/>
        <color rgb="FF006096"/>
        <rFont val="Roboto Condensed"/>
      </rPr>
      <t># systemctl --now mask autofs</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</si>
  <si>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Additional methods of disabling a service exist. Consult your distribution documentation for appropriate methods.</t>
    </r>
    <r>
      <rPr>
        <sz val="11"/>
        <color rgb="FF000000"/>
        <rFont val="Calibri"/>
      </rPr>
      <t xml:space="preserve">
</t>
    </r>
    <r>
      <rPr>
        <sz val="11"/>
        <color rgb="FF000000"/>
        <rFont val="Calibri"/>
      </rPr>
      <t>- This control should align with the tolerance of the use of portable drives and optical media in the organization.</t>
    </r>
    <r>
      <rPr>
        <sz val="11"/>
        <color rgb="FF000000"/>
        <rFont val="Calibri"/>
      </rPr>
      <t xml:space="preserve">
</t>
    </r>
    <r>
      <rPr>
        <sz val="11"/>
        <color rgb="FF000000"/>
        <rFont val="Calibri"/>
      </rPr>
      <t>- On a server requiring an admin to manually mount media can be part of defense-in-depth to reduce the risk of unapproved software or information being introduced or proprietary software or information being exfiltrated.</t>
    </r>
    <r>
      <rPr>
        <sz val="11"/>
        <color rgb="FF000000"/>
        <rFont val="Calibri"/>
      </rPr>
      <t xml:space="preserve">
</t>
    </r>
    <r>
      <rPr>
        <sz val="11"/>
        <color rgb="FF000000"/>
        <rFont val="Calibri"/>
      </rPr>
      <t>- If admins commonly use flash drives and Server access has sufficient physical controls, requiring manual mounting may not increase security.</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</si>
  <si>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</si>
  <si>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xml:space="preserve">Run the following command to verify </t>
    </r>
    <r>
      <rPr>
        <b/>
        <sz val="11"/>
        <color rgb="FF000000"/>
        <rFont val="Calibri"/>
      </rPr>
      <t>autofs</t>
    </r>
    <r>
      <rPr>
        <sz val="11"/>
        <color rgb="FF000000"/>
        <rFont val="Calibri"/>
      </rPr>
      <t xml:space="preserve"> is not enabled:</t>
    </r>
    <r>
      <rPr>
        <sz val="11"/>
        <color rgb="FF000000"/>
        <rFont val="Calibri"/>
      </rPr>
      <t xml:space="preserve">
</t>
    </r>
    <r>
      <rPr>
        <sz val="11"/>
        <color rgb="FF006096"/>
        <rFont val="Roboto Condensed"/>
      </rPr>
      <t># systemctl is-enabled autofs</t>
    </r>
    <r>
      <rPr>
        <sz val="11"/>
        <color rgb="FF006096"/>
        <rFont val="Roboto Condensed"/>
      </rPr>
      <t xml:space="preserve">
</t>
    </r>
    <r>
      <rPr>
        <sz val="11"/>
        <color rgb="FF000000"/>
        <rFont val="Calibri"/>
      </rPr>
      <t xml:space="preserve">
</t>
    </r>
    <r>
      <rPr>
        <sz val="11"/>
        <color rgb="FF000000"/>
        <rFont val="Calibri"/>
      </rPr>
      <t xml:space="preserve">Verify result is not </t>
    </r>
    <r>
      <rPr>
        <b/>
        <sz val="11"/>
        <color rgb="FF000000"/>
        <rFont val="Calibri"/>
      </rPr>
      <t>enabled</t>
    </r>
    <r>
      <rPr>
        <sz val="11"/>
        <color rgb="FF000000"/>
        <rFont val="Calibri"/>
      </rPr>
      <t>.</t>
    </r>
  </si>
  <si>
    <t>Configure Software Updates</t>
  </si>
  <si>
    <t>1.2.1</t>
  </si>
  <si>
    <r>
      <rPr>
        <sz val="11"/>
        <rFont val="Calibri"/>
      </rPr>
      <t>Ensure GPG keys are configured</t>
    </r>
  </si>
  <si>
    <r>
      <rPr>
        <sz val="11"/>
        <color rgb="FF000000"/>
        <rFont val="Calibri"/>
      </rPr>
      <t>Update your package manager GPG keys in accordance with site policy.</t>
    </r>
  </si>
  <si>
    <r>
      <rPr>
        <sz val="11"/>
        <color rgb="FF000000"/>
        <rFont val="Calibri"/>
      </rPr>
      <t>Most packages managers implement GPG key signing to verify package integrity during installation.</t>
    </r>
  </si>
  <si>
    <r>
      <rPr>
        <sz val="11"/>
        <color rgb="FF000000"/>
        <rFont val="Calibri"/>
      </rPr>
      <t>Verify GPG keys are configured correctly for your package manager. Depending on the package management in use one of the following command groups may provide the needed information:</t>
    </r>
    <r>
      <rPr>
        <sz val="11"/>
        <color rgb="FF000000"/>
        <rFont val="Calibri"/>
      </rPr>
      <t xml:space="preserve">
</t>
    </r>
    <r>
      <rPr>
        <sz val="11"/>
        <color rgb="FF006096"/>
        <rFont val="Roboto Condensed"/>
      </rPr>
      <t># rpm -q gpg-pubkey --qf '%{name}-%{version}-%{release} --&gt; %{summary}\n'</t>
    </r>
    <r>
      <rPr>
        <sz val="11"/>
        <color rgb="FF006096"/>
        <rFont val="Roboto Condensed"/>
      </rPr>
      <t xml:space="preserve">
</t>
    </r>
  </si>
  <si>
    <t>1.2.2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</si>
  <si>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</si>
  <si>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</si>
  <si>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</si>
  <si>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to verify repositories are configured correctly:</t>
    </r>
    <r>
      <rPr>
        <sz val="11"/>
        <color rgb="FF000000"/>
        <rFont val="Calibri"/>
      </rPr>
      <t xml:space="preserve">
</t>
    </r>
    <r>
      <rPr>
        <sz val="11"/>
        <color rgb="FF006096"/>
        <rFont val="Roboto Condensed"/>
      </rPr>
      <t># zypper repos</t>
    </r>
    <r>
      <rPr>
        <sz val="11"/>
        <color rgb="FF006096"/>
        <rFont val="Roboto Condensed"/>
      </rPr>
      <t xml:space="preserve">
</t>
    </r>
  </si>
  <si>
    <t>1.2.3</t>
  </si>
  <si>
    <r>
      <rPr>
        <sz val="11"/>
        <rFont val="Calibri"/>
      </rPr>
      <t>Ensure gpgcheck is globally activated</t>
    </r>
  </si>
  <si>
    <r>
      <rPr>
        <sz val="11"/>
        <color rgb="FF000000"/>
        <rFont val="Calibri"/>
      </rPr>
      <t xml:space="preserve">Edit </t>
    </r>
    <r>
      <rPr>
        <b/>
        <sz val="11"/>
        <color rgb="FF000000"/>
        <rFont val="Calibri"/>
      </rPr>
      <t>/etc/zypp/zypp.conf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0000"/>
        <rFont val="Calibri"/>
      </rPr>
      <t xml:space="preserve">Edit any failing files in </t>
    </r>
    <r>
      <rPr>
        <b/>
        <sz val="11"/>
        <color rgb="FF000000"/>
        <rFont val="Calibri"/>
      </rPr>
      <t>/etc/zypp/repos.d/*.repo</t>
    </r>
    <r>
      <rPr>
        <sz val="11"/>
        <color rgb="FF000000"/>
        <rFont val="Calibri"/>
      </rPr>
      <t xml:space="preserve"> and set all instances of </t>
    </r>
    <r>
      <rPr>
        <b/>
        <sz val="11"/>
        <color rgb="FF000000"/>
        <rFont val="Calibri"/>
      </rPr>
      <t>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</si>
  <si>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/etc/zypp/zypp.conf</t>
    </r>
    <r>
      <rPr>
        <sz val="11"/>
        <color rgb="FF000000"/>
        <rFont val="Calibri"/>
      </rPr>
      <t xml:space="preserve">  and individual </t>
    </r>
    <r>
      <rPr>
        <b/>
        <sz val="11"/>
        <color rgb="FF000000"/>
        <rFont val="Calibri"/>
      </rPr>
      <t>/etc/zypp/repos.d/*.repo</t>
    </r>
    <r>
      <rPr>
        <sz val="11"/>
        <color rgb="FF000000"/>
        <rFont val="Calibri"/>
      </rPr>
      <t xml:space="preserve">  files determines if an RPM package's signature is checked prior to its installation.</t>
    </r>
  </si>
  <si>
    <r>
      <rPr>
        <sz val="11"/>
        <color rgb="FF000000"/>
        <rFont val="Calibri"/>
      </rPr>
      <t xml:space="preserve">Run the following command and verify </t>
    </r>
    <r>
      <rPr>
        <b/>
        <sz val="11"/>
        <color rgb="FF000000"/>
        <rFont val="Calibri"/>
      </rPr>
      <t>gpgcheck</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grep ^\s*gpgcheck /etc/zypp/zypp.conf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all instances of </t>
    </r>
    <r>
      <rPr>
        <b/>
        <sz val="11"/>
        <color rgb="FF000000"/>
        <rFont val="Calibri"/>
      </rPr>
      <t>gpgcheck</t>
    </r>
    <r>
      <rPr>
        <sz val="11"/>
        <color rgb="FF000000"/>
        <rFont val="Calibri"/>
      </rPr>
      <t xml:space="preserve">  returned are set to </t>
    </r>
    <r>
      <rPr>
        <b/>
        <sz val="11"/>
        <color rgb="FF000000"/>
        <rFont val="Calibri"/>
      </rPr>
      <t>1</t>
    </r>
    <r>
      <rPr>
        <sz val="11"/>
        <color rgb="FF000000"/>
        <rFont val="Calibri"/>
      </rPr>
      <t>:</t>
    </r>
    <r>
      <rPr>
        <sz val="11"/>
        <color rgb="FF000000"/>
        <rFont val="Calibri"/>
      </rPr>
      <t xml:space="preserve">
</t>
    </r>
    <r>
      <rPr>
        <sz val="11"/>
        <color rgb="FF006096"/>
        <rFont val="Roboto Condensed"/>
      </rPr>
      <t># awk -v 'RS=[' -F '\n' '/\n\s*enabled\s*=\s*1(\W.*)?$/ &amp;&amp; ! /\n\s*gpgcheck\s*=\s*1(\W.*)?$/ { t=substr($1, 1, index($1, "]")-1); print t, "does not have gpgcheck enabled." }' /etc/zypp/repos.d/*.repo</t>
    </r>
    <r>
      <rPr>
        <sz val="11"/>
        <color rgb="FF006096"/>
        <rFont val="Roboto Condensed"/>
      </rPr>
      <t xml:space="preserve">
</t>
    </r>
  </si>
  <si>
    <t>Configure sudo</t>
  </si>
  <si>
    <t>1.3.1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</si>
  <si>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</si>
  <si>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zypper install sudo</t>
    </r>
    <r>
      <rPr>
        <sz val="11"/>
        <color rgb="FF006096"/>
        <rFont val="Roboto Condensed"/>
      </rPr>
      <t xml:space="preserve">
</t>
    </r>
  </si>
  <si>
    <r>
      <rPr>
        <sz val="11"/>
        <color rgb="FF000000"/>
        <rFont val="Calibri"/>
      </rPr>
      <t>sudo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</si>
  <si>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rpm -q sudo</t>
    </r>
    <r>
      <rPr>
        <sz val="11"/>
        <color rgb="FF006096"/>
        <rFont val="Roboto Condensed"/>
      </rPr>
      <t xml:space="preserve">
</t>
    </r>
    <r>
      <rPr>
        <sz val="11"/>
        <color rgb="FF006096"/>
        <rFont val="Roboto Condensed"/>
      </rPr>
      <t>sudo-&lt;VERSION&gt;</t>
    </r>
    <r>
      <rPr>
        <sz val="11"/>
        <color rgb="FF006096"/>
        <rFont val="Roboto Condensed"/>
      </rPr>
      <t xml:space="preserve">
</t>
    </r>
  </si>
  <si>
    <t>1.3.2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</si>
  <si>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</si>
  <si>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</si>
  <si>
    <r>
      <rPr>
        <sz val="11"/>
        <color rgb="FF000000"/>
        <rFont val="Calibri"/>
      </rPr>
      <t>sudo can be configured to run only from a pseudo-pty</t>
    </r>
    <r>
      <rPr>
        <sz val="11"/>
        <color rgb="FF000000"/>
        <rFont val="Calibri"/>
      </rPr>
      <t xml:space="preserve">
</t>
    </r>
    <r>
      <rPr>
        <b/>
        <sz val="11"/>
        <color rgb="FF000000"/>
        <rFont val="Calibri"/>
      </rPr>
      <t>Note:</t>
    </r>
    <r>
      <rPr>
        <sz val="11"/>
        <color rgb="FF000000"/>
        <rFont val="Calibri"/>
      </rPr>
      <t xml:space="preserve"> visudo edits the sudoers file in a safe fashion, analogous to vipw(8). visudo locks the sudoers file against multiple simultaneous edits, provides basic sanity checks, and checks for parse errors. If the sudoers file is currently being edited you will receive a message to try again later. The </t>
    </r>
    <r>
      <rPr>
        <b/>
        <sz val="11"/>
        <color rgb="FF000000"/>
        <rFont val="Calibri"/>
      </rPr>
      <t>-f</t>
    </r>
    <r>
      <rPr>
        <sz val="11"/>
        <color rgb="FF000000"/>
        <rFont val="Calibri"/>
      </rPr>
      <t xml:space="preserve"> option allows you to tell </t>
    </r>
    <r>
      <rPr>
        <b/>
        <sz val="11"/>
        <color rgb="FF000000"/>
        <rFont val="Calibri"/>
      </rPr>
      <t>visudo</t>
    </r>
    <r>
      <rPr>
        <sz val="11"/>
        <color rgb="FF000000"/>
        <rFont val="Calibri"/>
      </rPr>
      <t xml:space="preserve"> which file to edit.</t>
    </r>
  </si>
  <si>
    <r>
      <rPr>
        <sz val="11"/>
        <color rgb="FF000000"/>
        <rFont val="Calibri"/>
      </rPr>
      <t xml:space="preserve">Run the following command to verify that </t>
    </r>
    <r>
      <rPr>
        <b/>
        <sz val="11"/>
        <color rgb="FF000000"/>
        <rFont val="Calibri"/>
      </rPr>
      <t>sudo</t>
    </r>
    <r>
      <rPr>
        <sz val="11"/>
        <color rgb="FF000000"/>
        <rFont val="Calibri"/>
      </rPr>
      <t xml:space="preserve"> can only run other commands from a pseudo-pty:</t>
    </r>
    <r>
      <rPr>
        <sz val="11"/>
        <color rgb="FF000000"/>
        <rFont val="Calibri"/>
      </rPr>
      <t xml:space="preserve">
</t>
    </r>
    <r>
      <rPr>
        <sz val="11"/>
        <color rgb="FF006096"/>
        <rFont val="Roboto Condensed"/>
      </rPr>
      <t># grep -Ei '^\s*Defaults\s+([^#]\S+,\s*)?use_pty\b' /etc/sudoers /etc/sudoers.d/*</t>
    </r>
    <r>
      <rPr>
        <sz val="11"/>
        <color rgb="FF006096"/>
        <rFont val="Roboto Condensed"/>
      </rPr>
      <t xml:space="preserve">
</t>
    </r>
    <r>
      <rPr>
        <sz val="11"/>
        <color rgb="FF006096"/>
        <rFont val="Roboto Condensed"/>
      </rPr>
      <t>Defaults use_pty</t>
    </r>
    <r>
      <rPr>
        <sz val="11"/>
        <color rgb="FF006096"/>
        <rFont val="Roboto Condensed"/>
      </rPr>
      <t xml:space="preserve">
</t>
    </r>
  </si>
  <si>
    <t>1.3.3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</si>
  <si>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</si>
  <si>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b/>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</si>
  <si>
    <r>
      <rPr>
        <sz val="11"/>
        <color rgb="FF000000"/>
        <rFont val="Calibri"/>
      </rPr>
      <t>sudo can use a custom log file</t>
    </r>
    <r>
      <rPr>
        <sz val="11"/>
        <color rgb="FF000000"/>
        <rFont val="Calibri"/>
      </rPr>
      <t xml:space="preserve">
</t>
    </r>
    <r>
      <rPr>
        <b/>
        <sz val="11"/>
        <color rgb="FF000000"/>
        <rFont val="Calibri"/>
      </rPr>
      <t>Note:</t>
    </r>
    <r>
      <rPr>
        <sz val="11"/>
        <color rgb="FF000000"/>
        <rFont val="Calibri"/>
      </rPr>
      <t xml:space="preserve"> visudo edits the sudoers file in a safe fashion, analogous to vipw(8). visudo locks the sudoers file against multiple simultaneous edits, provides basic sanity checks, and checks for parse errors. If the sudoers file is currently being edited you will receive a message to try again later. The </t>
    </r>
    <r>
      <rPr>
        <b/>
        <sz val="11"/>
        <color rgb="FF000000"/>
        <rFont val="Calibri"/>
      </rPr>
      <t>-f</t>
    </r>
    <r>
      <rPr>
        <sz val="11"/>
        <color rgb="FF000000"/>
        <rFont val="Calibri"/>
      </rPr>
      <t xml:space="preserve"> option allows you to tell </t>
    </r>
    <r>
      <rPr>
        <b/>
        <sz val="11"/>
        <color rgb="FF000000"/>
        <rFont val="Calibri"/>
      </rPr>
      <t>visudo</t>
    </r>
    <r>
      <rPr>
        <sz val="11"/>
        <color rgb="FF000000"/>
        <rFont val="Calibri"/>
      </rPr>
      <t xml:space="preserve"> which file to edit.</t>
    </r>
  </si>
  <si>
    <r>
      <rPr>
        <sz val="11"/>
        <color rgb="FF000000"/>
        <rFont val="Calibri"/>
      </rPr>
      <t>Editing the sudo configuration incorrectly can cause sudo to stop functioning</t>
    </r>
  </si>
  <si>
    <r>
      <rPr>
        <sz val="11"/>
        <color rgb="FF000000"/>
        <rFont val="Calibri"/>
      </rPr>
      <t>Verify that sudo has a custom log file configured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-Ei '^\s*Defaults\s+([^#;]+,\s*)?logfile\s*=\s*(")?[^#;]+(")?' /etc/sudoers /etc/sudoers.d/*</t>
    </r>
    <r>
      <rPr>
        <sz val="11"/>
        <color rgb="FF006096"/>
        <rFont val="Roboto Condensed"/>
      </rPr>
      <t xml:space="preserve">
</t>
    </r>
    <r>
      <rPr>
        <sz val="11"/>
        <color rgb="FF006096"/>
        <rFont val="Roboto Condensed"/>
      </rPr>
      <t>Defaults logfile="/var/log/sudo.log"</t>
    </r>
    <r>
      <rPr>
        <sz val="11"/>
        <color rgb="FF006096"/>
        <rFont val="Roboto Condensed"/>
      </rPr>
      <t xml:space="preserve">
</t>
    </r>
  </si>
  <si>
    <t>Filesystem Integrity Checking</t>
  </si>
  <si>
    <t>1.4.1</t>
  </si>
  <si>
    <r>
      <rPr>
        <sz val="11"/>
        <rFont val="Calibri"/>
      </rPr>
      <t>Ensure AIDE is installed</t>
    </r>
  </si>
  <si>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 to install AIDE:</t>
    </r>
    <r>
      <rPr>
        <sz val="11"/>
        <color rgb="FF000000"/>
        <rFont val="Calibri"/>
      </rPr>
      <t xml:space="preserve">
</t>
    </r>
    <r>
      <rPr>
        <sz val="11"/>
        <color rgb="FF006096"/>
        <rFont val="Roboto Condensed"/>
      </rPr>
      <t xml:space="preserve"># zypper install aide </t>
    </r>
    <r>
      <rPr>
        <sz val="11"/>
        <color rgb="FF006096"/>
        <rFont val="Roboto Condensed"/>
      </rPr>
      <t xml:space="preserve">
</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 --init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</si>
  <si>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r>
      <rPr>
        <sz val="11"/>
        <color rgb="FF000000"/>
        <rFont val="Calibri"/>
      </rPr>
      <t xml:space="preserve">
</t>
    </r>
    <r>
      <rPr>
        <b/>
        <sz val="11"/>
        <color rgb="FF000000"/>
        <rFont val="Calibri"/>
      </rPr>
      <t>Note:</t>
    </r>
    <r>
      <rPr>
        <sz val="11"/>
        <color rgb="FF000000"/>
        <rFont val="Calibri"/>
      </rPr>
      <t xml:space="preserve"> The prelinking feature can interfere with AIDE because it alters binaries to speed up their start up times. Run prelink -ua to restore the binaries to their prelinked state, thus avoiding false positives from AIDE.</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</si>
  <si>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</si>
  <si>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1.4.2</t>
  </si>
  <si>
    <r>
      <rPr>
        <sz val="11"/>
        <rFont val="Calibri"/>
      </rPr>
      <t>Ensure filesystem integrity is regularly checked</t>
    </r>
  </si>
  <si>
    <r>
      <rPr>
        <b/>
        <sz val="11"/>
        <color rgb="FF000000"/>
        <rFont val="Calibri"/>
      </rPr>
      <t>- IF -</t>
    </r>
    <r>
      <rPr>
        <sz val="11"/>
        <color rgb="FF000000"/>
        <rFont val="Calibri"/>
      </rPr>
      <t xml:space="preserve"> cron will be used to schedule and run aide checkRun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/usr/bin/aide --check</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</si>
  <si>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r>
      <rPr>
        <sz val="11"/>
        <color rgb="FF000000"/>
        <rFont val="Calibri"/>
      </rPr>
      <t xml:space="preserve">
</t>
    </r>
    <r>
      <rPr>
        <b/>
        <sz val="11"/>
        <color rgb="FF000000"/>
        <rFont val="Calibri"/>
      </rPr>
      <t>Note:</t>
    </r>
    <r>
      <rPr>
        <sz val="11"/>
        <color rgb="FF000000"/>
        <rFont val="Calibri"/>
      </rPr>
      <t xml:space="preserve"> The checking in this recommendation occurs every day at 5am. Alter the frequency and time of the checks in compliance with site policy.</t>
    </r>
  </si>
  <si>
    <r>
      <rPr>
        <sz val="11"/>
        <color rgb="FF000000"/>
        <rFont val="Calibri"/>
      </rPr>
      <t xml:space="preserve">Run the following commands to determine if there is a </t>
    </r>
    <r>
      <rPr>
        <b/>
        <sz val="11"/>
        <color rgb="FF000000"/>
        <rFont val="Calibri"/>
      </rPr>
      <t>cron</t>
    </r>
    <r>
      <rPr>
        <sz val="11"/>
        <color rgb="FF000000"/>
        <rFont val="Calibri"/>
      </rPr>
      <t xml:space="preserve"> job scheduled to run the aide check.</t>
    </r>
    <r>
      <rPr>
        <sz val="11"/>
        <color rgb="FF000000"/>
        <rFont val="Calibri"/>
      </rPr>
      <t xml:space="preserve">
</t>
    </r>
    <r>
      <rPr>
        <sz val="11"/>
        <color rgb="FF006096"/>
        <rFont val="Roboto Condensed"/>
      </rPr>
      <t># crontab -u root -l | grep aide</t>
    </r>
    <r>
      <rPr>
        <sz val="11"/>
        <color rgb="FF006096"/>
        <rFont val="Roboto Condensed"/>
      </rPr>
      <t xml:space="preserve">
</t>
    </r>
    <r>
      <rPr>
        <sz val="11"/>
        <color rgb="FF006096"/>
        <rFont val="Roboto Condensed"/>
      </rPr>
      <t># grep -r aide /etc/cron.* /etc/crontab</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aidecheck.timer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</si>
  <si>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Secure Boot Settings</t>
  </si>
  <si>
    <t>1.5.1</t>
  </si>
  <si>
    <r>
      <rPr>
        <sz val="11"/>
        <rFont val="Calibri"/>
      </rPr>
      <t>Ensure bootloader password is set</t>
    </r>
  </si>
  <si>
    <r>
      <rPr>
        <sz val="11"/>
        <color rgb="FF000000"/>
        <rFont val="Calibri"/>
      </rPr>
      <t xml:space="preserve">create an encrypted password with </t>
    </r>
    <r>
      <rPr>
        <b/>
        <sz val="11"/>
        <color rgb="FF000000"/>
        <rFont val="Calibri"/>
      </rPr>
      <t>grub2-mkpasswd-pbkdf2</t>
    </r>
    <r>
      <rPr>
        <sz val="11"/>
        <color rgb="FF000000"/>
        <rFont val="Calibri"/>
      </rPr>
      <t>:</t>
    </r>
    <r>
      <rPr>
        <sz val="11"/>
        <color rgb="FF000000"/>
        <rFont val="Calibri"/>
      </rPr>
      <t xml:space="preserve">
</t>
    </r>
    <r>
      <rPr>
        <sz val="11"/>
        <color rgb="FF006096"/>
        <rFont val="Roboto Condensed"/>
      </rPr>
      <t># grub2-mkpasswd-pbkdf2</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Your PBKDF2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t>
    </r>
    <r>
      <rPr>
        <b/>
        <sz val="11"/>
        <color rgb="FF000000"/>
        <rFont val="Calibri"/>
      </rPr>
      <t>/etc/grub.d/40_custom</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</si>
  <si>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recommendation is designed around the grub2 bootloader, if LILO or another bootloader is in use in your environment enact equivalent settings.Replace </t>
    </r>
    <r>
      <rPr>
        <b/>
        <sz val="11"/>
        <color rgb="FF000000"/>
        <rFont val="Calibri"/>
      </rPr>
      <t>/boot/grub2/grub.cfg</t>
    </r>
    <r>
      <rPr>
        <sz val="11"/>
        <color rgb="FF000000"/>
        <rFont val="Calibri"/>
      </rPr>
      <t xml:space="preserve"> with the appropriate grub configuration file for your environment</t>
    </r>
    <r>
      <rPr>
        <sz val="11"/>
        <color rgb="FF000000"/>
        <rFont val="Calibri"/>
      </rPr>
      <t xml:space="preserve">
</t>
    </r>
    <r>
      <rPr>
        <sz val="11"/>
        <color rgb="FF000000"/>
        <rFont val="Calibri"/>
      </rPr>
      <t xml:space="preserve">- The information can be placed in any </t>
    </r>
    <r>
      <rPr>
        <b/>
        <sz val="11"/>
        <color rgb="FF000000"/>
        <rFont val="Calibri"/>
      </rPr>
      <t>/etc/grub.d</t>
    </r>
    <r>
      <rPr>
        <sz val="11"/>
        <color rgb="FF000000"/>
        <rFont val="Calibri"/>
      </rPr>
      <t xml:space="preserve"> file as long as that file is incorporated into </t>
    </r>
    <r>
      <rPr>
        <b/>
        <sz val="11"/>
        <color rgb="FF000000"/>
        <rFont val="Calibri"/>
      </rPr>
      <t>grub.cfg</t>
    </r>
    <r>
      <rPr>
        <sz val="11"/>
        <color rgb="FF000000"/>
        <rFont val="Calibri"/>
      </rPr>
      <t xml:space="preserve">
</t>
    </r>
    <r>
      <rPr>
        <sz val="11"/>
        <color rgb="FF000000"/>
        <rFont val="Calibri"/>
      </rPr>
      <t>- The superuser/user information and password should not be contained in the /etc/grub.d/00_header file.</t>
    </r>
    <r>
      <rPr>
        <sz val="11"/>
        <color rgb="FF000000"/>
        <rFont val="Calibri"/>
      </rPr>
      <t xml:space="preserve">
</t>
    </r>
    <r>
      <rPr>
        <sz val="11"/>
        <color rgb="FF000000"/>
        <rFont val="Calibri"/>
      </rPr>
      <t xml:space="preserve">- A custom file, such as </t>
    </r>
    <r>
      <rPr>
        <b/>
        <sz val="11"/>
        <color rgb="FF000000"/>
        <rFont val="Calibri"/>
      </rPr>
      <t>/etc/grub.d/40_custom</t>
    </r>
    <r>
      <rPr>
        <sz val="11"/>
        <color rgb="FF000000"/>
        <rFont val="Calibri"/>
      </rPr>
      <t xml:space="preserve"> should be used so it is not overwritten should the Grub package be updated.</t>
    </r>
  </si>
  <si>
    <r>
      <rPr>
        <sz val="11"/>
        <color rgb="FF000000"/>
        <rFont val="Calibri"/>
      </rPr>
      <t>- 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 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r>
      <rPr>
        <sz val="11"/>
        <color rgb="FF000000"/>
        <rFont val="Calibri"/>
      </rPr>
      <t xml:space="preserve">
</t>
    </r>
    <r>
      <rPr>
        <sz val="11"/>
        <color rgb="FF000000"/>
        <rFont val="Calibri"/>
      </rPr>
      <t>- You can add --unrestricted to the menu entries to allow the system to boot without entering a password. Password will still be required to edit menu items.</t>
    </r>
  </si>
  <si>
    <r>
      <rPr>
        <sz val="11"/>
        <color rgb="FF000000"/>
        <rFont val="Calibri"/>
      </rPr>
      <t>Run the following commands:</t>
    </r>
    <r>
      <rPr>
        <sz val="11"/>
        <color rgb="FF000000"/>
        <rFont val="Calibri"/>
      </rPr>
      <t xml:space="preserve">
</t>
    </r>
    <r>
      <rPr>
        <sz val="11"/>
        <color rgb="FF006096"/>
        <rFont val="Roboto Condensed"/>
      </rPr>
      <t># grep "^\s*set superusers" /boot/grub2/grub.cfg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grep "^\s*password" /boot/grub2/grub.cfg</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</si>
  <si>
    <t>1.5.2</t>
  </si>
  <si>
    <r>
      <rPr>
        <sz val="11"/>
        <rFont val="Calibri"/>
      </rPr>
      <t>Ensure permissions on bootloader config are configured</t>
    </r>
  </si>
  <si>
    <r>
      <rPr>
        <sz val="11"/>
        <color rgb="FF000000"/>
        <rFont val="Calibri"/>
      </rPr>
      <t>Run the following commands to set ownership and permissions on your grub configuration:</t>
    </r>
    <r>
      <rPr>
        <sz val="11"/>
        <color rgb="FF000000"/>
        <rFont val="Calibri"/>
      </rPr>
      <t xml:space="preserve">
</t>
    </r>
    <r>
      <rPr>
        <sz val="11"/>
        <color rgb="FF006096"/>
        <rFont val="Roboto Condensed"/>
      </rPr>
      <t># chown root:root /boot/grub2/grub.cfg</t>
    </r>
    <r>
      <rPr>
        <sz val="11"/>
        <color rgb="FF006096"/>
        <rFont val="Roboto Condensed"/>
      </rPr>
      <t xml:space="preserve">
</t>
    </r>
    <r>
      <rPr>
        <sz val="11"/>
        <color rgb="FF006096"/>
        <rFont val="Roboto Condensed"/>
      </rPr>
      <t># chmod og-rwx /boot/grub2/grub.cfg</t>
    </r>
    <r>
      <rPr>
        <sz val="11"/>
        <color rgb="FF006096"/>
        <rFont val="Roboto Condensed"/>
      </rPr>
      <t xml:space="preserve">
</t>
    </r>
  </si>
  <si>
    <r>
      <rPr>
        <sz val="11"/>
        <color rgb="FF000000"/>
        <rFont val="Calibri"/>
      </rPr>
      <t xml:space="preserve">The grub configuration file contains information on boot settings and passwords for unlocking boot options. The grub2 configuration is usually </t>
    </r>
    <r>
      <rPr>
        <b/>
        <sz val="11"/>
        <color rgb="FF000000"/>
        <rFont val="Calibri"/>
      </rPr>
      <t>grub.cfg</t>
    </r>
    <r>
      <rPr>
        <sz val="11"/>
        <color rgb="FF000000"/>
        <rFont val="Calibri"/>
      </rPr>
      <t xml:space="preserve"> stored in </t>
    </r>
    <r>
      <rPr>
        <b/>
        <sz val="11"/>
        <color rgb="FF000000"/>
        <rFont val="Calibri"/>
      </rPr>
      <t>/boot/grub2/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grub2 bootloader.</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LILO or another bootloader is in use in your environment:</t>
    </r>
    <r>
      <rPr>
        <sz val="11"/>
        <color rgb="FF000000"/>
        <rFont val="Calibri"/>
      </rPr>
      <t xml:space="preserve">
</t>
    </r>
    <r>
      <rPr>
        <sz val="11"/>
        <color rgb="FF000000"/>
        <rFont val="Calibri"/>
      </rPr>
      <t>- Enact equivalent settings</t>
    </r>
    <r>
      <rPr>
        <sz val="11"/>
        <color rgb="FF000000"/>
        <rFont val="Calibri"/>
      </rPr>
      <t xml:space="preserve">
</t>
    </r>
    <r>
      <rPr>
        <sz val="11"/>
        <color rgb="FF000000"/>
        <rFont val="Calibri"/>
      </rPr>
      <t xml:space="preserve">- Replace </t>
    </r>
    <r>
      <rPr>
        <b/>
        <sz val="11"/>
        <color rgb="FF000000"/>
        <rFont val="Calibri"/>
      </rPr>
      <t>/boot/grub2/grub.cfg</t>
    </r>
    <r>
      <rPr>
        <sz val="11"/>
        <color rgb="FF000000"/>
        <rFont val="Calibri"/>
      </rPr>
      <t xml:space="preserve"> and </t>
    </r>
    <r>
      <rPr>
        <b/>
        <sz val="11"/>
        <color rgb="FF000000"/>
        <rFont val="Calibri"/>
      </rPr>
      <t>/boot/grub2/user.cfg</t>
    </r>
    <r>
      <rPr>
        <sz val="11"/>
        <color rgb="FF000000"/>
        <rFont val="Calibri"/>
      </rPr>
      <t xml:space="preserve"> with the appropriate boot configuration files for your environment</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</si>
  <si>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/boot/grub2/grub.cfg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</si>
  <si>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1.5.3</t>
  </si>
  <si>
    <r>
      <rPr>
        <sz val="11"/>
        <rFont val="Calibri"/>
      </rPr>
      <t>Ensure authentication required for single user mode</t>
    </r>
  </si>
  <si>
    <r>
      <rPr>
        <sz val="11"/>
        <color rgb="FF000000"/>
        <rFont val="Calibri"/>
      </rPr>
      <t xml:space="preserve">Edit </t>
    </r>
    <r>
      <rPr>
        <b/>
        <sz val="11"/>
        <color rgb="FF000000"/>
        <rFont val="Calibri"/>
      </rPr>
      <t>/usr/lib/systemd/system/rescue.service</t>
    </r>
    <r>
      <rPr>
        <sz val="11"/>
        <color rgb="FF000000"/>
        <rFont val="Calibri"/>
      </rPr>
      <t xml:space="preserve"> and add/modify the following line:</t>
    </r>
    <r>
      <rPr>
        <sz val="11"/>
        <color rgb="FF000000"/>
        <rFont val="Calibri"/>
      </rPr>
      <t xml:space="preserve">
</t>
    </r>
    <r>
      <rPr>
        <sz val="11"/>
        <color rgb="FF006096"/>
        <rFont val="Roboto Condensed"/>
      </rPr>
      <t>ExecStart=-/bin/sh -c "/usr/sbin/sulogin; echo 'Starting default target'; /usr/bin/systemctl --job-mode=fail --no-block default"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/usr/lib/systemd/system/emergency.service</t>
    </r>
    <r>
      <rPr>
        <sz val="11"/>
        <color rgb="FF000000"/>
        <rFont val="Calibri"/>
      </rPr>
      <t xml:space="preserve"> and add/modify the following line:</t>
    </r>
    <r>
      <rPr>
        <sz val="11"/>
        <color rgb="FF000000"/>
        <rFont val="Calibri"/>
      </rPr>
      <t xml:space="preserve">
</t>
    </r>
    <r>
      <rPr>
        <sz val="11"/>
        <color rgb="FF006096"/>
        <rFont val="Roboto Condensed"/>
      </rPr>
      <t>ExecStart=-/bin/sh -c "/usr/sbin/sulogin; echo 'Starting default target'; /usr/bin/systemctl --job-mode=fail --no-block default"</t>
    </r>
    <r>
      <rPr>
        <sz val="11"/>
        <color rgb="FF006096"/>
        <rFont val="Roboto Condensed"/>
      </rPr>
      <t xml:space="preserve">
</t>
    </r>
    <r>
      <rPr>
        <sz val="11"/>
        <color rgb="FF000000"/>
        <rFont val="Calibri"/>
      </rPr>
      <t xml:space="preserve">
</t>
    </r>
    <r>
      <rPr>
        <sz val="11"/>
        <color rgb="FF000000"/>
        <rFont val="Calibri"/>
      </rPr>
      <t>After modifying the systemd service files run the following command to reload the systemd manager configuration to apply the changes:</t>
    </r>
    <r>
      <rPr>
        <sz val="11"/>
        <color rgb="FF000000"/>
        <rFont val="Calibri"/>
      </rPr>
      <t xml:space="preserve">
</t>
    </r>
    <r>
      <rPr>
        <sz val="11"/>
        <color rgb="FF006096"/>
        <rFont val="Roboto Condensed"/>
      </rPr>
      <t># systemctl daemon-reload</t>
    </r>
    <r>
      <rPr>
        <sz val="11"/>
        <color rgb="FF006096"/>
        <rFont val="Roboto Condensed"/>
      </rPr>
      <t xml:space="preserve">
</t>
    </r>
  </si>
  <si>
    <r>
      <rPr>
        <sz val="11"/>
        <color rgb="FF000000"/>
        <rFont val="Calibri"/>
      </rPr>
      <t>Single user mode (rescue mode) is used for recovery when the system detects an issue during boot or by manual selection from the bootloader.</t>
    </r>
  </si>
  <si>
    <r>
      <rPr>
        <sz val="11"/>
        <color rgb="FF000000"/>
        <rFont val="Calibri"/>
      </rPr>
      <t xml:space="preserve">Run the following commands and verify that </t>
    </r>
    <r>
      <rPr>
        <b/>
        <sz val="11"/>
        <color rgb="FF000000"/>
        <rFont val="Calibri"/>
      </rPr>
      <t>/sbin/sulogin</t>
    </r>
    <r>
      <rPr>
        <sz val="11"/>
        <color rgb="FF000000"/>
        <rFont val="Calibri"/>
      </rPr>
      <t xml:space="preserve"> or </t>
    </r>
    <r>
      <rPr>
        <b/>
        <sz val="11"/>
        <color rgb="FF000000"/>
        <rFont val="Calibri"/>
      </rPr>
      <t>/usr/sbin/sulogin</t>
    </r>
    <r>
      <rPr>
        <sz val="11"/>
        <color rgb="FF000000"/>
        <rFont val="Calibri"/>
      </rPr>
      <t xml:space="preserve"> is used as shown:</t>
    </r>
    <r>
      <rPr>
        <sz val="11"/>
        <color rgb="FF000000"/>
        <rFont val="Calibri"/>
      </rPr>
      <t xml:space="preserve">
</t>
    </r>
    <r>
      <rPr>
        <sz val="11"/>
        <color rgb="FF006096"/>
        <rFont val="Roboto Condensed"/>
      </rPr>
      <t># grep sulogin /usr/lib/systemd/system/rescue.service</t>
    </r>
    <r>
      <rPr>
        <sz val="11"/>
        <color rgb="FF006096"/>
        <rFont val="Roboto Condensed"/>
      </rPr>
      <t xml:space="preserve">
</t>
    </r>
    <r>
      <rPr>
        <sz val="11"/>
        <color rgb="FF006096"/>
        <rFont val="Roboto Condensed"/>
      </rPr>
      <t>ExecStart=-/bin/sh -c "/usr/sbin/sulogin; echo 'Starting default target'; /usr/bin/systemctl --job-mode=fail --no-block default"</t>
    </r>
    <r>
      <rPr>
        <sz val="11"/>
        <color rgb="FF006096"/>
        <rFont val="Roboto Condensed"/>
      </rPr>
      <t xml:space="preserve">
</t>
    </r>
    <r>
      <rPr>
        <sz val="11"/>
        <color rgb="FF000000"/>
        <rFont val="Calibri"/>
      </rPr>
      <t xml:space="preserve">
</t>
    </r>
    <r>
      <rPr>
        <sz val="11"/>
        <color rgb="FF006096"/>
        <rFont val="Roboto Condensed"/>
      </rPr>
      <t># grep sulogin /usr/lib/systemd/system/emergency.service</t>
    </r>
    <r>
      <rPr>
        <sz val="11"/>
        <color rgb="FF006096"/>
        <rFont val="Roboto Condensed"/>
      </rPr>
      <t xml:space="preserve">
</t>
    </r>
    <r>
      <rPr>
        <sz val="11"/>
        <color rgb="FF006096"/>
        <rFont val="Roboto Condensed"/>
      </rPr>
      <t>ExecStart=-/bin/sh -c "/usr/sbin/sulogin; echo 'Starting default target'; /usr/bin/systemctl --job-mode=fail --no-block default"</t>
    </r>
    <r>
      <rPr>
        <sz val="11"/>
        <color rgb="FF006096"/>
        <rFont val="Roboto Condensed"/>
      </rPr>
      <t xml:space="preserve">
</t>
    </r>
  </si>
  <si>
    <t>Additional Process Hardening</t>
  </si>
  <si>
    <t>1.6.1</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</si>
  <si>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</si>
  <si>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systemd-coredump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</si>
  <si>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</si>
  <si>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commands and verify output matches:</t>
    </r>
    <r>
      <rPr>
        <sz val="11"/>
        <color rgb="FF000000"/>
        <rFont val="Calibri"/>
      </rPr>
      <t xml:space="preserve">
</t>
    </r>
    <r>
      <rPr>
        <sz val="11"/>
        <color rgb="FF006096"/>
        <rFont val="Roboto Condensed"/>
      </rPr>
      <t># grep -E "^\s*\*\s+hard\s+core" /etc/security/limits.conf /etc/security/limits.d/* 2&gt; /dev/null</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6096"/>
        <rFont val="Roboto Condensed"/>
      </rPr>
      <t># grep "fs\.suid_dumpable" /etc/sysctl.conf /etc/sysctl.d/* 2&gt; /dev/null</t>
    </r>
    <r>
      <rPr>
        <sz val="11"/>
        <color rgb="FF006096"/>
        <rFont val="Roboto Condensed"/>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Run the following command to check if systemd-coredump is installed:</t>
    </r>
    <r>
      <rPr>
        <sz val="11"/>
        <color rgb="FF000000"/>
        <rFont val="Calibri"/>
      </rPr>
      <t xml:space="preserve">
</t>
    </r>
    <r>
      <rPr>
        <sz val="11"/>
        <color rgb="FF006096"/>
        <rFont val="Roboto Condensed"/>
      </rPr>
      <t># systemctl is-enabled coredump.service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enabled</t>
    </r>
    <r>
      <rPr>
        <sz val="11"/>
        <color rgb="FF000000"/>
        <rFont val="Calibri"/>
      </rPr>
      <t xml:space="preserve"> or </t>
    </r>
    <r>
      <rPr>
        <b/>
        <sz val="11"/>
        <color rgb="FF000000"/>
        <rFont val="Calibri"/>
      </rPr>
      <t>disabled</t>
    </r>
    <r>
      <rPr>
        <sz val="11"/>
        <color rgb="FF000000"/>
        <rFont val="Calibri"/>
      </rPr>
      <t xml:space="preserve"> is returned systemd-coredump is installed</t>
    </r>
  </si>
  <si>
    <t>1.6.2</t>
  </si>
  <si>
    <r>
      <rPr>
        <sz val="11"/>
        <rFont val="Calibri"/>
      </rPr>
      <t>Ensure XD/NX support is enabled</t>
    </r>
  </si>
  <si>
    <r>
      <rPr>
        <sz val="11"/>
        <color rgb="FF000000"/>
        <rFont val="Calibri"/>
      </rPr>
      <t>On 32 bit systems install a kernel with PAE support, no installation is required on 64 bit systems:</t>
    </r>
    <r>
      <rPr>
        <sz val="11"/>
        <color rgb="FF000000"/>
        <rFont val="Calibri"/>
      </rPr>
      <t xml:space="preserve">
</t>
    </r>
    <r>
      <rPr>
        <sz val="11"/>
        <color rgb="FF000000"/>
        <rFont val="Calibri"/>
      </rPr>
      <t>If necessary configure your bootloader to load the new kernel and reboot the system.</t>
    </r>
    <r>
      <rPr>
        <sz val="11"/>
        <color rgb="FF000000"/>
        <rFont val="Calibri"/>
      </rPr>
      <t xml:space="preserve">
</t>
    </r>
    <r>
      <rPr>
        <sz val="11"/>
        <color rgb="FF000000"/>
        <rFont val="Calibri"/>
      </rPr>
      <t>You may need to enable NX or XD support in your bios.</t>
    </r>
  </si>
  <si>
    <r>
      <rPr>
        <sz val="11"/>
        <color rgb="FF000000"/>
        <rFont val="Calibri"/>
      </rPr>
      <t>Recent processors in the x86 family support the ability to prevent code execution on a per memory page basis. Generically and on AMD processors, this ability is called No Execute (NX), while on Intel processors it is called Execute Disable (XD). This ability can help prevent exploitation of buffer overflow vulnerabilities and should be activated whenever possible. Extra steps must be taken to ensure that this protection is enabled, particularly on 32-bit x86 systems. Other processors, such as Itanium and POWER, have included such support since inception and the standard kernel for those platforms supports the feature.</t>
    </r>
  </si>
  <si>
    <r>
      <rPr>
        <sz val="11"/>
        <color rgb="FF000000"/>
        <rFont val="Calibri"/>
      </rPr>
      <t>Run the following command and verify your kernel has identified and activated NX/XD protection.</t>
    </r>
    <r>
      <rPr>
        <sz val="11"/>
        <color rgb="FF000000"/>
        <rFont val="Calibri"/>
      </rPr>
      <t xml:space="preserve">
</t>
    </r>
    <r>
      <rPr>
        <sz val="11"/>
        <color rgb="FF006096"/>
        <rFont val="Roboto Condensed"/>
      </rPr>
      <t># journalctl | grep 'protection: active'</t>
    </r>
    <r>
      <rPr>
        <sz val="11"/>
        <color rgb="FF006096"/>
        <rFont val="Roboto Condensed"/>
      </rPr>
      <t xml:space="preserve">
</t>
    </r>
    <r>
      <rPr>
        <sz val="11"/>
        <color rgb="FF006096"/>
        <rFont val="Roboto Condensed"/>
      </rPr>
      <t>kernel: NX (Execute Disable) protection: active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On systems without journalctl:</t>
    </r>
    <r>
      <rPr>
        <sz val="11"/>
        <color rgb="FF000000"/>
        <rFont val="Calibri"/>
      </rPr>
      <t xml:space="preserve">
</t>
    </r>
    <r>
      <rPr>
        <sz val="11"/>
        <color rgb="FF006096"/>
        <rFont val="Roboto Condensed"/>
      </rPr>
      <t># [[ -n $(grep noexec[0-9]*=off /proc/cmdline) || -z $(grep -E -i ' (pae|nx) ' /proc/cpuinfo) || -n $(grep '\sNX\s.*\sprotection:\s' /var/log/dmesg | grep -v active) ]] &amp;&amp; echo "NX Protection is not active"</t>
    </r>
    <r>
      <rPr>
        <sz val="11"/>
        <color rgb="FF006096"/>
        <rFont val="Roboto Condensed"/>
      </rPr>
      <t xml:space="preserve">
</t>
    </r>
    <r>
      <rPr>
        <sz val="11"/>
        <color rgb="FF000000"/>
        <rFont val="Calibri"/>
      </rPr>
      <t xml:space="preserve">
</t>
    </r>
    <r>
      <rPr>
        <sz val="11"/>
        <color rgb="FF000000"/>
        <rFont val="Calibri"/>
      </rPr>
      <t>Nothing should be returned.</t>
    </r>
  </si>
  <si>
    <t>1.6.3</t>
  </si>
  <si>
    <r>
      <rPr>
        <sz val="11"/>
        <rFont val="Calibri"/>
      </rPr>
      <t>Ensure address space layout randomization (ASLR)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</si>
  <si>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echo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/etc/sysctl.d/50-kernel_sysctl.conf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</si>
  <si>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</si>
  <si>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commands and verify output matches:</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6096"/>
        <rFont val="Roboto Condensed"/>
      </rPr>
      <t># grep -s -- "kernel\.randomize_va_space" /run/sysctl.d/*.conf /etc/sysctl.d/*.conf /usr/local/lib/sysctl.d/*.conf /usr/lib/sysctl.d/*.conf /lib/sysctl.d/*.conf /etc/sysctl.conf</t>
    </r>
    <r>
      <rPr>
        <sz val="11"/>
        <color rgb="FF006096"/>
        <rFont val="Roboto Condensed"/>
      </rPr>
      <t xml:space="preserve">
</t>
    </r>
    <r>
      <rPr>
        <sz val="11"/>
        <color rgb="FF006096"/>
        <rFont val="Roboto Condensed"/>
      </rPr>
      <t>kernel.randomize_va_space = 2</t>
    </r>
    <r>
      <rPr>
        <sz val="11"/>
        <color rgb="FF006096"/>
        <rFont val="Roboto Condensed"/>
      </rPr>
      <t xml:space="preserve">
</t>
    </r>
  </si>
  <si>
    <t>1.6.4</t>
  </si>
  <si>
    <r>
      <rPr>
        <sz val="11"/>
        <rFont val="Calibri"/>
      </rPr>
      <t>Ensure prelink is disabled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</si>
  <si>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Run the following command to uninstall </t>
    </r>
    <r>
      <rPr>
        <b/>
        <sz val="11"/>
        <color rgb="FF000000"/>
        <rFont val="Calibri"/>
      </rPr>
      <t>prelink</t>
    </r>
    <r>
      <rPr>
        <sz val="11"/>
        <color rgb="FF000000"/>
        <rFont val="Calibri"/>
      </rPr>
      <t>:</t>
    </r>
    <r>
      <rPr>
        <sz val="11"/>
        <color rgb="FF000000"/>
        <rFont val="Calibri"/>
      </rPr>
      <t xml:space="preserve">
</t>
    </r>
    <r>
      <rPr>
        <sz val="11"/>
        <color rgb="FF006096"/>
        <rFont val="Roboto Condensed"/>
      </rPr>
      <t># zypper remove prelink</t>
    </r>
    <r>
      <rPr>
        <sz val="11"/>
        <color rgb="FF006096"/>
        <rFont val="Roboto Condensed"/>
      </rPr>
      <t xml:space="preserve">
</t>
    </r>
  </si>
  <si>
    <r>
      <rPr>
        <b/>
        <sz val="11"/>
        <color rgb="FF000000"/>
        <rFont val="Calibri"/>
      </rPr>
      <t xml:space="preserve">prelink </t>
    </r>
    <r>
      <rPr>
        <sz val="11"/>
        <color rgb="FF000000"/>
        <rFont val="Calibri"/>
      </rPr>
      <t>is a program that modifies ELF shared libraries and ELF dynamically linked binaries in such a way that the time needed for the dynamic linker to perform relocations at startup significantly decreases.</t>
    </r>
  </si>
  <si>
    <r>
      <rPr>
        <sz val="11"/>
        <color rgb="FF000000"/>
        <rFont val="Calibri"/>
      </rPr>
      <t>Run the following command to verify that 1prelink` is not installed:</t>
    </r>
    <r>
      <rPr>
        <sz val="11"/>
        <color rgb="FF000000"/>
        <rFont val="Calibri"/>
      </rPr>
      <t xml:space="preserve">
</t>
    </r>
    <r>
      <rPr>
        <sz val="11"/>
        <color rgb="FF006096"/>
        <rFont val="Roboto Condensed"/>
      </rPr>
      <t># rpm -q prelink</t>
    </r>
    <r>
      <rPr>
        <sz val="11"/>
        <color rgb="FF006096"/>
        <rFont val="Roboto Condensed"/>
      </rPr>
      <t xml:space="preserve">
</t>
    </r>
    <r>
      <rPr>
        <sz val="11"/>
        <color rgb="FF006096"/>
        <rFont val="Roboto Condensed"/>
      </rPr>
      <t>package prelink is not installed</t>
    </r>
    <r>
      <rPr>
        <sz val="11"/>
        <color rgb="FF006096"/>
        <rFont val="Roboto Condensed"/>
      </rPr>
      <t xml:space="preserve">
</t>
    </r>
  </si>
  <si>
    <t>Configure AppArmor</t>
  </si>
  <si>
    <t>1.7.1.1</t>
  </si>
  <si>
    <r>
      <rPr>
        <sz val="11"/>
        <rFont val="Calibri"/>
      </rPr>
      <t>Ensure AppArmor is installed</t>
    </r>
  </si>
  <si>
    <r>
      <rPr>
        <sz val="11"/>
        <color rgb="FF000000"/>
        <rFont val="Calibri"/>
      </rPr>
      <t xml:space="preserve">Run the following command to install </t>
    </r>
    <r>
      <rPr>
        <b/>
        <sz val="11"/>
        <color rgb="FF000000"/>
        <rFont val="Calibri"/>
      </rPr>
      <t>AppArmor</t>
    </r>
    <r>
      <rPr>
        <sz val="11"/>
        <color rgb="FF000000"/>
        <rFont val="Calibri"/>
      </rPr>
      <t>:</t>
    </r>
    <r>
      <rPr>
        <sz val="11"/>
        <color rgb="FF000000"/>
        <rFont val="Calibri"/>
      </rPr>
      <t xml:space="preserve">
</t>
    </r>
    <r>
      <rPr>
        <sz val="11"/>
        <color rgb="FF006096"/>
        <rFont val="Roboto Condensed"/>
      </rPr>
      <t># zypper install -t pattern apparmor</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</si>
  <si>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</si>
  <si>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the </t>
    </r>
    <r>
      <rPr>
        <b/>
        <sz val="11"/>
        <color rgb="FF000000"/>
        <rFont val="Calibri"/>
      </rPr>
      <t>AppArmor</t>
    </r>
    <r>
      <rPr>
        <sz val="11"/>
        <color rgb="FF000000"/>
        <rFont val="Calibri"/>
      </rPr>
      <t xml:space="preserve"> packages are installed:</t>
    </r>
    <r>
      <rPr>
        <sz val="11"/>
        <color rgb="FF000000"/>
        <rFont val="Calibri"/>
      </rPr>
      <t xml:space="preserve">
</t>
    </r>
    <r>
      <rPr>
        <sz val="11"/>
        <color rgb="FF006096"/>
        <rFont val="Roboto Condensed"/>
      </rPr>
      <t># rpm -q apparmor-docs apparmor-parser apparmor-profiles apparmor-utils libapparmor1</t>
    </r>
    <r>
      <rPr>
        <sz val="11"/>
        <color rgb="FF006096"/>
        <rFont val="Roboto Condensed"/>
      </rPr>
      <t xml:space="preserve">
</t>
    </r>
    <r>
      <rPr>
        <sz val="11"/>
        <color rgb="FF006096"/>
        <rFont val="Roboto Condensed"/>
      </rPr>
      <t>apparmor-docs-&lt;version&gt;</t>
    </r>
    <r>
      <rPr>
        <sz val="11"/>
        <color rgb="FF006096"/>
        <rFont val="Roboto Condensed"/>
      </rPr>
      <t xml:space="preserve">
</t>
    </r>
    <r>
      <rPr>
        <sz val="11"/>
        <color rgb="FF006096"/>
        <rFont val="Roboto Condensed"/>
      </rPr>
      <t>apparmor-parser-&lt;version&gt;</t>
    </r>
    <r>
      <rPr>
        <sz val="11"/>
        <color rgb="FF006096"/>
        <rFont val="Roboto Condensed"/>
      </rPr>
      <t xml:space="preserve">
</t>
    </r>
    <r>
      <rPr>
        <sz val="11"/>
        <color rgb="FF006096"/>
        <rFont val="Roboto Condensed"/>
      </rPr>
      <t>apparmor-profiles-&lt;version&gt;</t>
    </r>
    <r>
      <rPr>
        <sz val="11"/>
        <color rgb="FF006096"/>
        <rFont val="Roboto Condensed"/>
      </rPr>
      <t xml:space="preserve">
</t>
    </r>
    <r>
      <rPr>
        <sz val="11"/>
        <color rgb="FF006096"/>
        <rFont val="Roboto Condensed"/>
      </rPr>
      <t>apparmor-utils-&lt;version&gt;</t>
    </r>
    <r>
      <rPr>
        <sz val="11"/>
        <color rgb="FF006096"/>
        <rFont val="Roboto Condensed"/>
      </rPr>
      <t xml:space="preserve">
</t>
    </r>
    <r>
      <rPr>
        <sz val="11"/>
        <color rgb="FF006096"/>
        <rFont val="Roboto Condensed"/>
      </rPr>
      <t>libapparmor1-&lt;version&gt;</t>
    </r>
    <r>
      <rPr>
        <sz val="11"/>
        <color rgb="FF006096"/>
        <rFont val="Roboto Condensed"/>
      </rPr>
      <t xml:space="preserve">
</t>
    </r>
  </si>
  <si>
    <r>
      <rPr>
        <sz val="11"/>
        <color rgb="FF000000"/>
        <rFont val="Calibri"/>
      </rPr>
      <t>AppArmor is installed on SLES 15 SP1 by default</t>
    </r>
  </si>
  <si>
    <t>1.7.1.2</t>
  </si>
  <si>
    <r>
      <rPr>
        <sz val="11"/>
        <rFont val="Calibri"/>
      </rPr>
      <t>Ensure AppArmor is enabled in the bootloader configuration</t>
    </r>
  </si>
  <si>
    <r>
      <rPr>
        <sz val="11"/>
        <color rgb="FF000000"/>
        <rFont val="Calibri"/>
      </rPr>
      <t xml:space="preserve">Edit </t>
    </r>
    <r>
      <rPr>
        <b/>
        <sz val="11"/>
        <color rgb="FF000000"/>
        <rFont val="Calibri"/>
      </rPr>
      <t>/etc/default/grub</t>
    </r>
    <r>
      <rPr>
        <sz val="11"/>
        <color rgb="FF000000"/>
        <rFont val="Calibri"/>
      </rPr>
      <t xml:space="preserve"> and add the apparmor=1 and security=apparmor parameters to the GRUB_CMDLINE_LINUX= line</t>
    </r>
    <r>
      <rPr>
        <sz val="11"/>
        <color rgb="FF000000"/>
        <rFont val="Calibri"/>
      </rPr>
      <t xml:space="preserve">
</t>
    </r>
    <r>
      <rPr>
        <sz val="11"/>
        <color rgb="FF006096"/>
        <rFont val="Roboto Condensed"/>
      </rPr>
      <t>GRUB_CMDLINE_LINUX="apparmor=1 security=apparmor"</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</si>
  <si>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Configure AppArmor to be enabled at boot time and verify that it has not been overwritten by the bootloader boot parameters.</t>
    </r>
    <r>
      <rPr>
        <sz val="11"/>
        <color rgb="FF000000"/>
        <rFont val="Calibri"/>
      </rPr>
      <t xml:space="preserve">
</t>
    </r>
    <r>
      <rPr>
        <b/>
        <sz val="11"/>
        <color rgb="FF000000"/>
        <rFont val="Calibri"/>
      </rPr>
      <t>Note:</t>
    </r>
    <r>
      <rPr>
        <sz val="11"/>
        <color rgb="FF000000"/>
        <rFont val="Calibri"/>
      </rPr>
      <t xml:space="preserve"> This recommendation is designed around the grub2 bootloader, if LILO or another bootloader is in use in your environment enact equivalent settings.</t>
    </r>
  </si>
  <si>
    <r>
      <rPr>
        <sz val="11"/>
        <color rgb="FF000000"/>
        <rFont val="Calibri"/>
      </rPr>
      <t xml:space="preserve">Run the following commands to verify that all </t>
    </r>
    <r>
      <rPr>
        <b/>
        <sz val="11"/>
        <color rgb="FF000000"/>
        <rFont val="Calibri"/>
      </rPr>
      <t>linux</t>
    </r>
    <r>
      <rPr>
        <sz val="11"/>
        <color rgb="FF000000"/>
        <rFont val="Calibri"/>
      </rPr>
      <t xml:space="preserve"> lines have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set:</t>
    </r>
    <r>
      <rPr>
        <sz val="11"/>
        <color rgb="FF000000"/>
        <rFont val="Calibri"/>
      </rPr>
      <t xml:space="preserve">
</t>
    </r>
    <r>
      <rPr>
        <sz val="11"/>
        <color rgb="FF006096"/>
        <rFont val="Roboto Condensed"/>
      </rPr>
      <t># grep "^\s*linux" /boot/grub2/grub.cfg | grep -v "apparmor=1"</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grep "^\s*linux" /boot/grub2/grub.cfg | grep -v "security=apparmor"</t>
    </r>
    <r>
      <rPr>
        <sz val="11"/>
        <color rgb="FF006096"/>
        <rFont val="Roboto Condensed"/>
      </rPr>
      <t xml:space="preserve">
</t>
    </r>
    <r>
      <rPr>
        <sz val="11"/>
        <color rgb="FF000000"/>
        <rFont val="Calibri"/>
      </rPr>
      <t xml:space="preserve">
</t>
    </r>
    <r>
      <rPr>
        <sz val="11"/>
        <color rgb="FF000000"/>
        <rFont val="Calibri"/>
      </rPr>
      <t>Nothing should be returned</t>
    </r>
  </si>
  <si>
    <t>1.7.1.3</t>
  </si>
  <si>
    <r>
      <rPr>
        <sz val="11"/>
        <rFont val="Calibri"/>
      </rPr>
      <t>Ensure all AppArmor Profiles are in enforce or complain mode</t>
    </r>
  </si>
  <si>
    <r>
      <rPr>
        <sz val="11"/>
        <color rgb="FF000000"/>
        <rFont val="Calibri"/>
      </rPr>
      <t xml:space="preserve">Run one of the following commands to set all profiles to either </t>
    </r>
    <r>
      <rPr>
        <b/>
        <sz val="11"/>
        <color rgb="FF000000"/>
        <rFont val="Calibri"/>
      </rPr>
      <t>enforce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complain</t>
    </r>
    <r>
      <rPr>
        <sz val="11"/>
        <color rgb="FF000000"/>
        <rFont val="Calibri"/>
      </rPr>
      <t xml:space="preserve"> mode</t>
    </r>
    <r>
      <rPr>
        <sz val="11"/>
        <color rgb="FF000000"/>
        <rFont val="Calibri"/>
      </rPr>
      <t xml:space="preserve">
</t>
    </r>
    <r>
      <rPr>
        <sz val="11"/>
        <color rgb="FF000000"/>
        <rFont val="Calibri"/>
      </rPr>
      <t xml:space="preserve">- Run the following command to set all profiles to </t>
    </r>
    <r>
      <rPr>
        <b/>
        <sz val="11"/>
        <color rgb="FF000000"/>
        <rFont val="Calibri"/>
      </rPr>
      <t>enforce</t>
    </r>
    <r>
      <rPr>
        <sz val="11"/>
        <color rgb="FF000000"/>
        <rFont val="Calibri"/>
      </rPr>
      <t xml:space="preserv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sz val="11"/>
        <color rgb="FF000000"/>
        <rFont val="Calibri"/>
      </rPr>
      <t xml:space="preserve">- Run the following command to set all profiles to </t>
    </r>
    <r>
      <rPr>
        <b/>
        <sz val="11"/>
        <color rgb="FF000000"/>
        <rFont val="Calibri"/>
      </rPr>
      <t>complain</t>
    </r>
    <r>
      <rPr>
        <sz val="11"/>
        <color rgb="FF000000"/>
        <rFont val="Calibri"/>
      </rPr>
      <t xml:space="preserve">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sz val="11"/>
        <color rgb="FF000000"/>
        <rFont val="Calibri"/>
      </rPr>
      <t>Run the following command to list unconfined processes:</t>
    </r>
    <r>
      <rPr>
        <sz val="11"/>
        <color rgb="FF000000"/>
        <rFont val="Calibri"/>
      </rPr>
      <t xml:space="preserve">
</t>
    </r>
    <r>
      <rPr>
        <sz val="11"/>
        <color rgb="FF006096"/>
        <rFont val="Roboto Condensed"/>
      </rPr>
      <t># aa-unconfined</t>
    </r>
    <r>
      <rPr>
        <sz val="11"/>
        <color rgb="FF006096"/>
        <rFont val="Roboto Condensed"/>
      </rPr>
      <t xml:space="preserve">
</t>
    </r>
    <r>
      <rPr>
        <sz val="11"/>
        <color rgb="FF000000"/>
        <rFont val="Calibri"/>
      </rPr>
      <t xml:space="preserve">
</t>
    </r>
    <r>
      <rPr>
        <sz val="11"/>
        <color rgb="FF000000"/>
        <rFont val="Calibri"/>
      </rPr>
      <t>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</si>
  <si>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</si>
  <si>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profiles are in enforce or complain mode, and no processes are unconfined:</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</si>
  <si>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1.7.1.4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</si>
  <si>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</si>
  <si>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sz val="11"/>
        <color rgb="FF000000"/>
        <rFont val="Calibri"/>
      </rPr>
      <t>Run the following command to list unconfined processes:</t>
    </r>
    <r>
      <rPr>
        <sz val="11"/>
        <color rgb="FF000000"/>
        <rFont val="Calibri"/>
      </rPr>
      <t xml:space="preserve">
</t>
    </r>
    <r>
      <rPr>
        <sz val="11"/>
        <color rgb="FF006096"/>
        <rFont val="Roboto Condensed"/>
      </rPr>
      <t># aa-unconfined</t>
    </r>
    <r>
      <rPr>
        <sz val="11"/>
        <color rgb="FF006096"/>
        <rFont val="Roboto Condensed"/>
      </rPr>
      <t xml:space="preserve">
</t>
    </r>
    <r>
      <rPr>
        <sz val="11"/>
        <color rgb="FF000000"/>
        <rFont val="Calibri"/>
      </rPr>
      <t xml:space="preserve">
</t>
    </r>
    <r>
      <rPr>
        <sz val="11"/>
        <color rgb="FF000000"/>
        <rFont val="Calibri"/>
      </rPr>
      <t>Any unconfined processes may need to have a profile created or activated for them and then be restarted.</t>
    </r>
  </si>
  <si>
    <r>
      <rPr>
        <sz val="11"/>
        <color rgb="FF000000"/>
        <rFont val="Calibri"/>
      </rPr>
      <t>Run the following command and verify that profiles are loaded, no profiles are in complain mode, and no processes are unconfined:</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to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</si>
  <si>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Command Line Warning Banners</t>
  </si>
  <si>
    <t>1.8.1.1</t>
  </si>
  <si>
    <r>
      <rPr>
        <sz val="11"/>
        <rFont val="Calibri"/>
      </rPr>
      <t>Ensure message of the day is configured properly</t>
    </r>
  </si>
  <si>
    <r>
      <rPr>
        <sz val="11"/>
        <color rgb="FF000000"/>
        <rFont val="Calibri"/>
      </rPr>
      <t xml:space="preserve">Edit the </t>
    </r>
    <r>
      <rPr>
        <b/>
        <sz val="11"/>
        <color rgb="FF000000"/>
        <rFont val="Calibri"/>
      </rPr>
      <t>/etc/motd</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</si>
  <si>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</si>
  <si>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/etc/motd</t>
    </r>
    <r>
      <rPr>
        <sz val="11"/>
        <color rgb="FF006096"/>
        <rFont val="Roboto Condensed"/>
      </rPr>
      <t xml:space="preserve">
</t>
    </r>
  </si>
  <si>
    <t>1.8.1.2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</si>
  <si>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</si>
  <si>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sz val="11"/>
        <color rgb="FF006096"/>
        <rFont val="Roboto Condensed"/>
      </rPr>
      <t># echo "Authorized uses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</si>
  <si>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</si>
  <si>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</si>
  <si>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1.8.1.3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</si>
  <si>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</si>
  <si>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sz val="11"/>
        <color rgb="FF006096"/>
        <rFont val="Roboto Condensed"/>
      </rPr>
      <t># echo "Authorized uses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</si>
  <si>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</si>
  <si>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</si>
  <si>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1.8.1.4</t>
  </si>
  <si>
    <r>
      <rPr>
        <sz val="11"/>
        <rFont val="Calibri"/>
      </rPr>
      <t>Ensure permissions on /etc/motd are configured</t>
    </r>
  </si>
  <si>
    <r>
      <rPr>
        <sz val="11"/>
        <color rgb="FF000000"/>
        <rFont val="Calibri"/>
      </rPr>
      <t xml:space="preserve">Run the following commands to set permissions on </t>
    </r>
    <r>
      <rPr>
        <b/>
        <sz val="11"/>
        <color rgb="FF000000"/>
        <rFont val="Calibri"/>
      </rPr>
      <t>/etc/motd</t>
    </r>
    <r>
      <rPr>
        <sz val="11"/>
        <color rgb="FF000000"/>
        <rFont val="Calibri"/>
      </rPr>
      <t xml:space="preserve"> :</t>
    </r>
    <r>
      <rPr>
        <sz val="11"/>
        <color rgb="FF000000"/>
        <rFont val="Calibri"/>
      </rPr>
      <t xml:space="preserve">
</t>
    </r>
    <r>
      <rPr>
        <sz val="11"/>
        <color rgb="FF006096"/>
        <rFont val="Roboto Condensed"/>
      </rPr>
      <t># chown root:root /etc/motd</t>
    </r>
    <r>
      <rPr>
        <sz val="11"/>
        <color rgb="FF006096"/>
        <rFont val="Roboto Condensed"/>
      </rPr>
      <t xml:space="preserve">
</t>
    </r>
    <r>
      <rPr>
        <sz val="11"/>
        <color rgb="FF006096"/>
        <rFont val="Roboto Condensed"/>
      </rPr>
      <t># chmod u-x,go-wx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</si>
  <si>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</si>
  <si>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t>
    </r>
    <r>
      <rPr>
        <sz val="11"/>
        <color rgb="FF000000"/>
        <rFont val="Calibri"/>
      </rPr>
      <t xml:space="preserve">
</t>
    </r>
    <r>
      <rPr>
        <sz val="11"/>
        <color rgb="FF006096"/>
        <rFont val="Roboto Condensed"/>
      </rPr>
      <t># stat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</si>
  <si>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1.8.1.5</t>
  </si>
  <si>
    <r>
      <rPr>
        <sz val="11"/>
        <rFont val="Calibri"/>
      </rPr>
      <t>Ensure permissions on /etc/issue are configured</t>
    </r>
  </si>
  <si>
    <r>
      <rPr>
        <sz val="11"/>
        <color rgb="FF000000"/>
        <rFont val="Calibri"/>
      </rPr>
      <t xml:space="preserve">Run the following commands to set permissions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/etc/issue</t>
    </r>
    <r>
      <rPr>
        <sz val="11"/>
        <color rgb="FF006096"/>
        <rFont val="Roboto Condensed"/>
      </rPr>
      <t xml:space="preserve">
</t>
    </r>
    <r>
      <rPr>
        <sz val="11"/>
        <color rgb="FF006096"/>
        <rFont val="Roboto Condensed"/>
      </rPr>
      <t># chmod u-x,go-wx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</si>
  <si>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</si>
  <si>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t>
    </r>
    <r>
      <rPr>
        <sz val="11"/>
        <color rgb="FF000000"/>
        <rFont val="Calibri"/>
      </rPr>
      <t xml:space="preserve">
</t>
    </r>
    <r>
      <rPr>
        <sz val="11"/>
        <color rgb="FF006096"/>
        <rFont val="Roboto Condensed"/>
      </rPr>
      <t># stat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</si>
  <si>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1.8.1.6</t>
  </si>
  <si>
    <r>
      <rPr>
        <sz val="11"/>
        <rFont val="Calibri"/>
      </rPr>
      <t>Ensure permissions on /etc/issue.net are configured</t>
    </r>
  </si>
  <si>
    <r>
      <rPr>
        <sz val="11"/>
        <color rgb="FF000000"/>
        <rFont val="Calibri"/>
      </rPr>
      <t xml:space="preserve">Run the following commands to set permissions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/etc/issue.net</t>
    </r>
    <r>
      <rPr>
        <sz val="11"/>
        <color rgb="FF006096"/>
        <rFont val="Roboto Condensed"/>
      </rPr>
      <t xml:space="preserve">
</t>
    </r>
    <r>
      <rPr>
        <sz val="11"/>
        <color rgb="FF006096"/>
        <rFont val="Roboto Condensed"/>
      </rPr>
      <t># chmod u-x,go-wx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</si>
  <si>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</si>
  <si>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t>
    </r>
    <r>
      <rPr>
        <sz val="11"/>
        <color rgb="FF000000"/>
        <rFont val="Calibri"/>
      </rPr>
      <t xml:space="preserve">
</t>
    </r>
    <r>
      <rPr>
        <sz val="11"/>
        <color rgb="FF006096"/>
        <rFont val="Roboto Condensed"/>
      </rPr>
      <t># stat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</si>
  <si>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Initial Setup</t>
  </si>
  <si>
    <t>1.9</t>
  </si>
  <si>
    <r>
      <rPr>
        <sz val="11"/>
        <rFont val="Calibri"/>
      </rPr>
      <t>Ensure updates, patches, and additional security software are installed</t>
    </r>
  </si>
  <si>
    <r>
      <rPr>
        <sz val="11"/>
        <color rgb="FF000000"/>
        <rFont val="Calibri"/>
      </rPr>
      <t>Use your package manager to update all packages on the system according to site policy. The following command will install all available updates:</t>
    </r>
    <r>
      <rPr>
        <sz val="11"/>
        <color rgb="FF000000"/>
        <rFont val="Calibri"/>
      </rPr>
      <t xml:space="preserve">
</t>
    </r>
    <r>
      <rPr>
        <sz val="11"/>
        <color rgb="FF006096"/>
        <rFont val="Roboto Condensed"/>
      </rPr>
      <t># zypper update</t>
    </r>
    <r>
      <rPr>
        <sz val="11"/>
        <color rgb="FF006096"/>
        <rFont val="Roboto Condensed"/>
      </rPr>
      <t xml:space="preserve">
</t>
    </r>
  </si>
  <si>
    <r>
      <rPr>
        <sz val="11"/>
        <color rgb="FF000000"/>
        <rFont val="Calibri"/>
      </rPr>
      <t>Periodically patches are released for included software either due to security flaws or to include additional functionality.</t>
    </r>
    <r>
      <rPr>
        <sz val="11"/>
        <color rgb="FF000000"/>
        <rFont val="Calibri"/>
      </rPr>
      <t xml:space="preserve">
</t>
    </r>
    <r>
      <rPr>
        <b/>
        <sz val="11"/>
        <color rgb="FF000000"/>
        <rFont val="Calibri"/>
      </rPr>
      <t>Note:</t>
    </r>
    <r>
      <rPr>
        <sz val="11"/>
        <color rgb="FF000000"/>
        <rFont val="Calibri"/>
      </rPr>
      <t xml:space="preserve"> Site policy may mandate a testing period before install onto production systems for available updates.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</si>
  <si>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zypper list-updates</t>
    </r>
    <r>
      <rPr>
        <sz val="11"/>
        <color rgb="FF006096"/>
        <rFont val="Roboto Condensed"/>
      </rPr>
      <t xml:space="preserve">
</t>
    </r>
  </si>
  <si>
    <t>1.10</t>
  </si>
  <si>
    <r>
      <rPr>
        <sz val="11"/>
        <rFont val="Calibri"/>
      </rPr>
      <t>Ensure GDM is removed or login is configured</t>
    </r>
  </si>
  <si>
    <r>
      <rPr>
        <sz val="11"/>
        <color rgb="FF000000"/>
        <rFont val="Calibri"/>
      </rPr>
      <t xml:space="preserve">Run the following command to remove </t>
    </r>
    <r>
      <rPr>
        <b/>
        <sz val="11"/>
        <color rgb="FF000000"/>
        <rFont val="Calibri"/>
      </rPr>
      <t>GDM</t>
    </r>
    <r>
      <rPr>
        <sz val="11"/>
        <color rgb="FF000000"/>
        <rFont val="Calibri"/>
      </rPr>
      <t xml:space="preserve">
</t>
    </r>
    <r>
      <rPr>
        <sz val="11"/>
        <color rgb="FF006096"/>
        <rFont val="Roboto Condensed"/>
      </rPr>
      <t># zypper remove gdm</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
    </r>
    <r>
      <rPr>
        <b/>
        <sz val="11"/>
        <color rgb="FF000000"/>
        <rFont val="Calibri"/>
      </rPr>
      <t>GDM</t>
    </r>
    <r>
      <rPr>
        <sz val="11"/>
        <color rgb="FF000000"/>
        <rFont val="Calibri"/>
      </rPr>
      <t xml:space="preserve"> is required:</t>
    </r>
    <r>
      <rPr>
        <sz val="11"/>
        <color rgb="FF000000"/>
        <rFont val="Calibri"/>
      </rPr>
      <t xml:space="preserve">
</t>
    </r>
    <r>
      <rPr>
        <sz val="11"/>
        <color rgb="FF000000"/>
        <rFont val="Calibri"/>
      </rPr>
      <t xml:space="preserve">Edit or create the </t>
    </r>
    <r>
      <rPr>
        <b/>
        <sz val="11"/>
        <color rgb="FF000000"/>
        <rFont val="Calibri"/>
      </rPr>
      <t>gdm</t>
    </r>
    <r>
      <rPr>
        <sz val="11"/>
        <color rgb="FF000000"/>
        <rFont val="Calibri"/>
      </rPr>
      <t xml:space="preserve"> profile which contains the following lines: (This is typically </t>
    </r>
    <r>
      <rPr>
        <b/>
        <sz val="11"/>
        <color rgb="FF000000"/>
        <rFont val="Calibri"/>
      </rPr>
      <t>/etc/dconf/profile/gdm</t>
    </r>
    <r>
      <rPr>
        <sz val="11"/>
        <color rgb="FF000000"/>
        <rFont val="Calibri"/>
      </rPr>
      <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sz val="11"/>
        <color rgb="FF000000"/>
        <rFont val="Calibri"/>
      </rPr>
      <t>Run the following Run to display a login banner:</t>
    </r>
    <r>
      <rPr>
        <sz val="11"/>
        <color rgb="FF000000"/>
        <rFont val="Calibri"/>
      </rPr>
      <t xml:space="preserve">
</t>
    </r>
    <r>
      <rPr>
        <b/>
        <sz val="11"/>
        <color rgb="FF000000"/>
        <rFont val="Calibri"/>
      </rPr>
      <t>Note:</t>
    </r>
    <r>
      <rPr>
        <sz val="11"/>
        <color rgb="FF000000"/>
        <rFont val="Calibri"/>
      </rPr>
      <t xml:space="preserve"> the directory </t>
    </r>
    <r>
      <rPr>
        <b/>
        <sz val="11"/>
        <color rgb="FF000000"/>
        <rFont val="Calibri"/>
      </rPr>
      <t>/etc/dconf/db/gdm.d/</t>
    </r>
    <r>
      <rPr>
        <sz val="11"/>
        <color rgb="FF000000"/>
        <rFont val="Calibri"/>
      </rPr>
      <t xml:space="preserve"> may need to be created</t>
    </r>
    <r>
      <rPr>
        <sz val="11"/>
        <color rgb="FF000000"/>
        <rFont val="Calibri"/>
      </rPr>
      <t xml:space="preserve">
</t>
    </r>
    <r>
      <rPr>
        <sz val="11"/>
        <color rgb="FF000000"/>
        <rFont val="Calibri"/>
      </rPr>
      <t xml:space="preserve">Edit or create a gdm keyfile for machine-wide settings: _(This is typically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banner-message-text='&lt;banner message&gt;'</t>
    </r>
    <r>
      <rPr>
        <sz val="11"/>
        <color rgb="FF006096"/>
        <rFont val="Roboto Condensed"/>
      </rPr>
      <t xml:space="preserve">
</t>
    </r>
    <r>
      <rPr>
        <sz val="11"/>
        <color rgb="FF000000"/>
        <rFont val="Calibri"/>
      </rPr>
      <t xml:space="preserve">
</t>
    </r>
    <r>
      <rPr>
        <i/>
        <sz val="11"/>
        <color rgb="FF000000"/>
        <rFont val="Calibri"/>
      </rPr>
      <t>Example Banner Text:</t>
    </r>
    <r>
      <rPr>
        <sz val="11"/>
        <color rgb="FF000000"/>
        <rFont val="Calibri"/>
      </rPr>
      <t xml:space="preserve"> 'Authorized uses only. All activity may be monitored and reported.'</t>
    </r>
    <r>
      <rPr>
        <sz val="11"/>
        <color rgb="FF000000"/>
        <rFont val="Calibri"/>
      </rPr>
      <t xml:space="preserve">
</t>
    </r>
    <r>
      <rPr>
        <sz val="11"/>
        <color rgb="FF000000"/>
        <rFont val="Calibri"/>
      </rPr>
      <t>Run the following to disable the user list:</t>
    </r>
    <r>
      <rPr>
        <sz val="11"/>
        <color rgb="FF000000"/>
        <rFont val="Calibri"/>
      </rPr>
      <t xml:space="preserve">
</t>
    </r>
    <r>
      <rPr>
        <sz val="11"/>
        <color rgb="FF000000"/>
        <rFont val="Calibri"/>
      </rPr>
      <t xml:space="preserve">Edit or create a gdm keyfile for machine-wide settings in the directory </t>
    </r>
    <r>
      <rPr>
        <b/>
        <sz val="11"/>
        <color rgb="FF000000"/>
        <rFont val="Calibri"/>
      </rPr>
      <t>/etc/dconf/db/gdm.d/</t>
    </r>
    <r>
      <rPr>
        <sz val="11"/>
        <color rgb="FF000000"/>
        <rFont val="Calibri"/>
      </rPr>
      <t xml:space="preserve"> and add the following: (This is typically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</si>
  <si>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The GNOME Display Manager (GDM) handles graphical login for GNOME based systems.</t>
    </r>
    <r>
      <rPr>
        <sz val="11"/>
        <color rgb="FF000000"/>
        <rFont val="Calibri"/>
      </rPr>
      <t xml:space="preserve">
</t>
    </r>
    <r>
      <rPr>
        <sz val="11"/>
        <color rgb="FF000000"/>
        <rFont val="Calibri"/>
      </rPr>
      <t>Configuration of the GNOME desktop is managed with dconf. It is a hierarchically structured database or registry that allows users to modify their personal settings, and system administrators to set default or mandatory values for all users.</t>
    </r>
    <r>
      <rPr>
        <sz val="11"/>
        <color rgb="FF000000"/>
        <rFont val="Calibri"/>
      </rPr>
      <t xml:space="preserve">
</t>
    </r>
    <r>
      <rPr>
        <sz val="11"/>
        <color rgb="FF000000"/>
        <rFont val="Calibri"/>
      </rPr>
      <t xml:space="preserve">Global dconf configuration parameters can be set in the </t>
    </r>
    <r>
      <rPr>
        <b/>
        <sz val="11"/>
        <color rgb="FF000000"/>
        <rFont val="Calibri"/>
      </rPr>
      <t>/etc/dconf/db/</t>
    </r>
    <r>
      <rPr>
        <sz val="11"/>
        <color rgb="FF000000"/>
        <rFont val="Calibri"/>
      </rPr>
      <t xml:space="preserve"> directory. This includes the configuration for GDM or locking certain configuration options for users.</t>
    </r>
  </si>
  <si>
    <r>
      <rPr>
        <sz val="11"/>
        <color rgb="FF000000"/>
        <rFont val="Calibri"/>
      </rPr>
      <t xml:space="preserve">Run the following command to verify the </t>
    </r>
    <r>
      <rPr>
        <b/>
        <sz val="11"/>
        <color rgb="FF000000"/>
        <rFont val="Calibri"/>
      </rPr>
      <t>GDM</t>
    </r>
    <r>
      <rPr>
        <sz val="11"/>
        <color rgb="FF000000"/>
        <rFont val="Calibri"/>
      </rPr>
      <t xml:space="preserve"> is not installed on the system:</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
    </r>
    <r>
      <rPr>
        <b/>
        <sz val="11"/>
        <color rgb="FF000000"/>
        <rFont val="Calibri"/>
      </rPr>
      <t>GDM</t>
    </r>
    <r>
      <rPr>
        <sz val="11"/>
        <color rgb="FF000000"/>
        <rFont val="Calibri"/>
      </rPr>
      <t xml:space="preserve"> is required:</t>
    </r>
    <r>
      <rPr>
        <sz val="11"/>
        <color rgb="FF000000"/>
        <rFont val="Calibri"/>
      </rPr>
      <t xml:space="preserve">
</t>
    </r>
    <r>
      <rPr>
        <sz val="11"/>
        <color rgb="FF000000"/>
        <rFont val="Calibri"/>
      </rPr>
      <t xml:space="preserve">Verify that </t>
    </r>
    <r>
      <rPr>
        <b/>
        <sz val="11"/>
        <color rgb="FF000000"/>
        <rFont val="Calibri"/>
      </rPr>
      <t>/etc/dconf/profile/gdm</t>
    </r>
    <r>
      <rPr>
        <sz val="11"/>
        <color rgb="FF000000"/>
        <rFont val="Calibri"/>
      </rPr>
      <t xml:space="preserve"> exists and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sz val="11"/>
        <color rgb="FF000000"/>
        <rFont val="Calibri"/>
      </rPr>
      <t xml:space="preserve">Verify that a file exists in </t>
    </r>
    <r>
      <rPr>
        <b/>
        <sz val="11"/>
        <color rgb="FF000000"/>
        <rFont val="Calibri"/>
      </rPr>
      <t>/etc/dconf/db/gdm.d/</t>
    </r>
    <r>
      <rPr>
        <sz val="11"/>
        <color rgb="FF000000"/>
        <rFont val="Calibri"/>
      </rPr>
      <t xml:space="preserve"> and includes the following: (This is typically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banner-message-text='&lt;banner message&gt;'</t>
    </r>
    <r>
      <rPr>
        <sz val="11"/>
        <color rgb="FF006096"/>
        <rFont val="Roboto Condensed"/>
      </rPr>
      <t xml:space="preserve">
</t>
    </r>
    <r>
      <rPr>
        <sz val="11"/>
        <color rgb="FF000000"/>
        <rFont val="Calibri"/>
      </rPr>
      <t xml:space="preserve">
</t>
    </r>
    <r>
      <rPr>
        <sz val="11"/>
        <color rgb="FF000000"/>
        <rFont val="Calibri"/>
      </rPr>
      <t xml:space="preserve">Verify that a file exists in </t>
    </r>
    <r>
      <rPr>
        <b/>
        <sz val="11"/>
        <color rgb="FF000000"/>
        <rFont val="Calibri"/>
      </rPr>
      <t>/etc/dconf/db/gdm.d/</t>
    </r>
    <r>
      <rPr>
        <sz val="11"/>
        <color rgb="FF000000"/>
        <rFont val="Calibri"/>
      </rPr>
      <t xml:space="preserve"> and includes the following: (This is typically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</si>
  <si>
    <t>inetd Services</t>
  </si>
  <si>
    <t>2.1.1</t>
  </si>
  <si>
    <r>
      <rPr>
        <sz val="11"/>
        <rFont val="Calibri"/>
      </rPr>
      <t>Ensure xinetd is not installed</t>
    </r>
  </si>
  <si>
    <r>
      <rPr>
        <sz val="11"/>
        <color rgb="FF000000"/>
        <rFont val="Calibri"/>
      </rPr>
      <t xml:space="preserve">Run the following command to remove </t>
    </r>
    <r>
      <rPr>
        <b/>
        <sz val="11"/>
        <color rgb="FF000000"/>
        <rFont val="Calibri"/>
      </rPr>
      <t>xinetd</t>
    </r>
    <r>
      <rPr>
        <sz val="11"/>
        <color rgb="FF000000"/>
        <rFont val="Calibri"/>
      </rPr>
      <t>:</t>
    </r>
    <r>
      <rPr>
        <sz val="11"/>
        <color rgb="FF000000"/>
        <rFont val="Calibri"/>
      </rPr>
      <t xml:space="preserve">
</t>
    </r>
    <r>
      <rPr>
        <sz val="11"/>
        <color rgb="FF006096"/>
        <rFont val="Roboto Condensed"/>
      </rPr>
      <t># zypper remove xinetd</t>
    </r>
    <r>
      <rPr>
        <sz val="11"/>
        <color rgb="FF006096"/>
        <rFont val="Roboto Condensed"/>
      </rPr>
      <t xml:space="preserve">
</t>
    </r>
  </si>
  <si>
    <r>
      <rPr>
        <sz val="11"/>
        <color rgb="FF000000"/>
        <rFont val="Calibri"/>
      </rPr>
      <t xml:space="preserve">The eXtended InterNET Daemon ( </t>
    </r>
    <r>
      <rPr>
        <b/>
        <sz val="11"/>
        <color rgb="FF000000"/>
        <rFont val="Calibri"/>
      </rPr>
      <t>xinetd</t>
    </r>
    <r>
      <rPr>
        <sz val="11"/>
        <color rgb="FF000000"/>
        <rFont val="Calibri"/>
      </rPr>
      <t xml:space="preserve"> )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</si>
  <si>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Run the following command to verify </t>
    </r>
    <r>
      <rPr>
        <b/>
        <sz val="11"/>
        <color rgb="FF000000"/>
        <rFont val="Calibri"/>
      </rPr>
      <t>xinetd</t>
    </r>
    <r>
      <rPr>
        <sz val="11"/>
        <color rgb="FF000000"/>
        <rFont val="Calibri"/>
      </rPr>
      <t xml:space="preserv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</si>
  <si>
    <t>Time Synchronization</t>
  </si>
  <si>
    <t>2.2.1.1</t>
  </si>
  <si>
    <r>
      <rPr>
        <sz val="11"/>
        <rFont val="Calibri"/>
      </rPr>
      <t>Ensure time synchronization is in use</t>
    </r>
  </si>
  <si>
    <r>
      <rPr>
        <sz val="11"/>
        <color rgb="FF000000"/>
        <rFont val="Calibri"/>
      </rPr>
      <t xml:space="preserve">On systems where host based time synchronization is not available, install </t>
    </r>
    <r>
      <rPr>
        <b/>
        <sz val="11"/>
        <color rgb="FF000000"/>
        <rFont val="Calibri"/>
      </rPr>
      <t>chrony</t>
    </r>
    <r>
      <rPr>
        <sz val="11"/>
        <color rgb="FF000000"/>
        <rFont val="Calibri"/>
      </rPr>
      <t xml:space="preserve"> </t>
    </r>
    <r>
      <rPr>
        <b/>
        <sz val="11"/>
        <color rgb="FF000000"/>
        <rFont val="Calibri"/>
      </rPr>
      <t>- OR -</t>
    </r>
    <r>
      <rPr>
        <sz val="11"/>
        <color rgb="FF000000"/>
        <rFont val="Calibri"/>
      </rPr>
      <t xml:space="preserve"> enable </t>
    </r>
    <r>
      <rPr>
        <b/>
        <sz val="11"/>
        <color rgb="FF000000"/>
        <rFont val="Calibri"/>
      </rPr>
      <t>systemd-timesyncd</t>
    </r>
    <r>
      <rPr>
        <sz val="11"/>
        <color rgb="FF000000"/>
        <rFont val="Calibri"/>
      </rPr>
      <t>:</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zypper install 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enable </t>
    </r>
    <r>
      <rPr>
        <b/>
        <sz val="11"/>
        <color rgb="FF000000"/>
        <rFont val="Calibri"/>
      </rPr>
      <t>systemd-timesyncd</t>
    </r>
    <r>
      <rPr>
        <sz val="11"/>
        <color rgb="FF000000"/>
        <rFont val="Calibri"/>
      </rPr>
      <t xml:space="preserve">
</t>
    </r>
    <r>
      <rPr>
        <sz val="11"/>
        <color rgb="FF006096"/>
        <rFont val="Roboto Condensed"/>
      </rPr>
      <t># systemctl enable systemd-timesyncd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host-based time synchronization is available consult your virtualization software documentation and setup host-based synchronization.</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</si>
  <si>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On systems where host-based time synchronization is not available, verify that chrony is installed or systemd-timesyncd is enabled.</t>
    </r>
    <r>
      <rPr>
        <sz val="11"/>
        <color rgb="FF000000"/>
        <rFont val="Calibri"/>
      </rPr>
      <t xml:space="preserve">
</t>
    </r>
    <r>
      <rPr>
        <sz val="11"/>
        <color rgb="FF000000"/>
        <rFont val="Calibri"/>
      </rPr>
      <t>- On systems where host-based time synchronization is available consult your documentation and verify that host-based synchronization is in use.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another method for time synchronization is being used, this section may be skipped.</t>
    </r>
  </si>
  <si>
    <r>
      <rPr>
        <sz val="11"/>
        <color rgb="FF000000"/>
        <rFont val="Calibri"/>
      </rPr>
      <t xml:space="preserve">On systems where host based time synchronization is not available, verify </t>
    </r>
    <r>
      <rPr>
        <b/>
        <sz val="11"/>
        <color rgb="FF000000"/>
        <rFont val="Calibri"/>
      </rPr>
      <t>chrony</t>
    </r>
    <r>
      <rPr>
        <sz val="11"/>
        <color rgb="FF000000"/>
        <rFont val="Calibri"/>
      </rPr>
      <t xml:space="preserve"> is installed </t>
    </r>
    <r>
      <rPr>
        <i/>
        <sz val="11"/>
        <color rgb="FF000000"/>
        <rFont val="Calibri"/>
      </rPr>
      <t>OR</t>
    </r>
    <r>
      <rPr>
        <sz val="11"/>
        <color rgb="FF000000"/>
        <rFont val="Calibri"/>
      </rPr>
      <t xml:space="preserve"> </t>
    </r>
    <r>
      <rPr>
        <b/>
        <sz val="11"/>
        <color rgb="FF000000"/>
        <rFont val="Calibri"/>
      </rPr>
      <t>systemd-timesyncd</t>
    </r>
    <r>
      <rPr>
        <sz val="11"/>
        <color rgb="FF000000"/>
        <rFont val="Calibri"/>
      </rPr>
      <t xml:space="preserve"> is enabled:</t>
    </r>
    <r>
      <rPr>
        <sz val="11"/>
        <color rgb="FF000000"/>
        <rFont val="Calibri"/>
      </rPr>
      <t xml:space="preserve">
</t>
    </r>
    <r>
      <rPr>
        <b/>
        <sz val="11"/>
        <color rgb="FF000000"/>
        <rFont val="Calibri"/>
      </rPr>
      <t>Note:</t>
    </r>
    <r>
      <rPr>
        <sz val="11"/>
        <color rgb="FF000000"/>
        <rFont val="Calibri"/>
      </rPr>
      <t xml:space="preserve"> Only one time synchronization package should be installed and/or enabled.</t>
    </r>
    <r>
      <rPr>
        <sz val="11"/>
        <color rgb="FF000000"/>
        <rFont val="Calibri"/>
      </rPr>
      <t xml:space="preserve">
</t>
    </r>
    <r>
      <rPr>
        <sz val="11"/>
        <color rgb="FF000000"/>
        <rFont val="Calibri"/>
      </rPr>
      <t xml:space="preserve">Run the following command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t>
    </r>
    <r>
      <rPr>
        <b/>
        <sz val="11"/>
        <color rgb="FF000000"/>
        <rFont val="Calibri"/>
      </rPr>
      <t>systemd-timesyncd</t>
    </r>
    <r>
      <rPr>
        <sz val="11"/>
        <color rgb="FF000000"/>
        <rFont val="Calibri"/>
      </rPr>
      <t xml:space="preserve"> is enabled:</t>
    </r>
    <r>
      <rPr>
        <sz val="11"/>
        <color rgb="FF000000"/>
        <rFont val="Calibri"/>
      </rPr>
      <t xml:space="preserve">
</t>
    </r>
    <r>
      <rPr>
        <sz val="11"/>
        <color rgb="FF006096"/>
        <rFont val="Roboto Condensed"/>
      </rPr>
      <t># systemctl is-enabled systemd-timesyncd</t>
    </r>
    <r>
      <rPr>
        <sz val="11"/>
        <color rgb="FF006096"/>
        <rFont val="Roboto Condensed"/>
      </rPr>
      <t xml:space="preserve">
</t>
    </r>
  </si>
  <si>
    <t>2.2.1.2</t>
  </si>
  <si>
    <r>
      <rPr>
        <sz val="11"/>
        <rFont val="Calibri"/>
      </rPr>
      <t>Ensure systemd-timesyncd is configured</t>
    </r>
  </si>
  <si>
    <r>
      <rPr>
        <sz val="11"/>
        <color rgb="FF000000"/>
        <rFont val="Calibri"/>
      </rPr>
      <t xml:space="preserve">Edit the file </t>
    </r>
    <r>
      <rPr>
        <b/>
        <sz val="11"/>
        <color rgb="FF000000"/>
        <rFont val="Calibri"/>
      </rPr>
      <t>/etc/systemd/timesyncd.conf</t>
    </r>
    <r>
      <rPr>
        <sz val="11"/>
        <color rgb="FF000000"/>
        <rFont val="Calibri"/>
      </rPr>
      <t xml:space="preserve"> and add/modify the following lines:</t>
    </r>
    <r>
      <rPr>
        <sz val="11"/>
        <color rgb="FF000000"/>
        <rFont val="Calibri"/>
      </rPr>
      <t xml:space="preserve">
</t>
    </r>
    <r>
      <rPr>
        <sz val="11"/>
        <color rgb="FF006096"/>
        <rFont val="Roboto Condensed"/>
      </rPr>
      <t>NTP=0.suse.pool.ntp.org 1.suse.pool.ntp.org #Servers listed should be In Accordance With Local Policy</t>
    </r>
    <r>
      <rPr>
        <sz val="11"/>
        <color rgb="FF006096"/>
        <rFont val="Roboto Condensed"/>
      </rPr>
      <t xml:space="preserve">
</t>
    </r>
    <r>
      <rPr>
        <sz val="11"/>
        <color rgb="FF006096"/>
        <rFont val="Roboto Condensed"/>
      </rPr>
      <t>FallbackNTP=2.suse.pool.ntp.org 3.suse.pool.ntp.org #Servers listed should be In Accordance With Local Policy</t>
    </r>
    <r>
      <rPr>
        <sz val="11"/>
        <color rgb="FF006096"/>
        <rFont val="Roboto Condensed"/>
      </rPr>
      <t xml:space="preserve">
</t>
    </r>
    <r>
      <rPr>
        <sz val="11"/>
        <color rgb="FF006096"/>
        <rFont val="Roboto Condensed"/>
      </rPr>
      <t>RootDistanceMax=1 #should be In Accordance With Local Policy</t>
    </r>
    <r>
      <rPr>
        <sz val="11"/>
        <color rgb="FF006096"/>
        <rFont val="Roboto Condensed"/>
      </rPr>
      <t xml:space="preserve">
</t>
    </r>
    <r>
      <rPr>
        <sz val="11"/>
        <color rgb="FF000000"/>
        <rFont val="Calibri"/>
      </rPr>
      <t xml:space="preserve">
</t>
    </r>
    <r>
      <rPr>
        <sz val="11"/>
        <color rgb="FF000000"/>
        <rFont val="Calibri"/>
      </rPr>
      <t xml:space="preserve">Run the following commands to enable and start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xml:space="preserve"># systemctl --now enable systemd-timesyncd.service </t>
    </r>
    <r>
      <rPr>
        <sz val="11"/>
        <color rgb="FF006096"/>
        <rFont val="Roboto Condensed"/>
      </rPr>
      <t xml:space="preserve">
</t>
    </r>
    <r>
      <rPr>
        <sz val="11"/>
        <color rgb="FF006096"/>
        <rFont val="Roboto Condensed"/>
      </rPr>
      <t xml:space="preserve"># timedatectl set-ntp true </t>
    </r>
    <r>
      <rPr>
        <sz val="11"/>
        <color rgb="FF006096"/>
        <rFont val="Roboto Condensed"/>
      </rPr>
      <t xml:space="preserve">
</t>
    </r>
  </si>
  <si>
    <r>
      <rPr>
        <sz val="11"/>
        <color rgb="FF000000"/>
        <rFont val="Calibri"/>
      </rPr>
      <t>systemd-timesyncd is a daemon that has been added for synchronizing the system clock across the network.</t>
    </r>
    <r>
      <rPr>
        <sz val="11"/>
        <color rgb="FF000000"/>
        <rFont val="Calibri"/>
      </rPr>
      <t xml:space="preserve">
</t>
    </r>
    <r>
      <rPr>
        <sz val="11"/>
        <color rgb="FF000000"/>
        <rFont val="Calibri"/>
      </rPr>
      <t>The systemd-timesyncd daemon:</t>
    </r>
    <r>
      <rPr>
        <sz val="11"/>
        <color rgb="FF000000"/>
        <rFont val="Calibri"/>
      </rPr>
      <t xml:space="preserve">
</t>
    </r>
    <r>
      <rPr>
        <sz val="11"/>
        <color rgb="FF000000"/>
        <rFont val="Calibri"/>
      </rPr>
      <t>- Implements an SNTP client.</t>
    </r>
    <r>
      <rPr>
        <sz val="11"/>
        <color rgb="FF000000"/>
        <rFont val="Calibri"/>
      </rPr>
      <t xml:space="preserve">
</t>
    </r>
    <r>
      <rPr>
        <sz val="11"/>
        <color rgb="FF000000"/>
        <rFont val="Calibri"/>
      </rPr>
      <t>- Only implements a client side</t>
    </r>
    <r>
      <rPr>
        <sz val="11"/>
        <color rgb="FF000000"/>
        <rFont val="Calibri"/>
      </rPr>
      <t xml:space="preserve">
</t>
    </r>
    <r>
      <rPr>
        <sz val="11"/>
        <color rgb="FF000000"/>
        <rFont val="Calibri"/>
      </rPr>
      <t>- Does not bother with the full NTP complexity</t>
    </r>
    <r>
      <rPr>
        <sz val="11"/>
        <color rgb="FF000000"/>
        <rFont val="Calibri"/>
      </rPr>
      <t xml:space="preserve">
</t>
    </r>
    <r>
      <rPr>
        <sz val="11"/>
        <color rgb="FF000000"/>
        <rFont val="Calibri"/>
      </rPr>
      <t>- Only on querys time from one remote server, synchronizing the local clock to it</t>
    </r>
    <r>
      <rPr>
        <sz val="11"/>
        <color rgb="FF000000"/>
        <rFont val="Calibri"/>
      </rPr>
      <t xml:space="preserve">
</t>
    </r>
    <r>
      <rPr>
        <sz val="11"/>
        <color rgb="FF000000"/>
        <rFont val="Calibri"/>
      </rPr>
      <t>- runs with minimal privileges</t>
    </r>
    <r>
      <rPr>
        <sz val="11"/>
        <color rgb="FF000000"/>
        <rFont val="Calibri"/>
      </rPr>
      <t xml:space="preserve">
</t>
    </r>
    <r>
      <rPr>
        <sz val="11"/>
        <color rgb="FF000000"/>
        <rFont val="Calibri"/>
      </rPr>
      <t>- saves the current clock to disk every time a new NTP sync has been acquired</t>
    </r>
    <r>
      <rPr>
        <sz val="11"/>
        <color rgb="FF000000"/>
        <rFont val="Calibri"/>
      </rPr>
      <t xml:space="preserve">
</t>
    </r>
    <r>
      <rPr>
        <sz val="11"/>
        <color rgb="FF000000"/>
        <rFont val="Calibri"/>
      </rPr>
      <t>- Uses this to correct the system clock early at bootup</t>
    </r>
    <r>
      <rPr>
        <sz val="11"/>
        <color rgb="FF000000"/>
        <rFont val="Calibri"/>
      </rPr>
      <t xml:space="preserve">
</t>
    </r>
    <r>
      <rPr>
        <sz val="11"/>
        <color rgb="FF000000"/>
        <rFont val="Calibri"/>
      </rPr>
      <t>- to make sure that time monotonically progresses on these systems, even if it is not always correct</t>
    </r>
    <r>
      <rPr>
        <sz val="11"/>
        <color rgb="FF000000"/>
        <rFont val="Calibri"/>
      </rPr>
      <t xml:space="preserve">
</t>
    </r>
    <r>
      <rPr>
        <sz val="11"/>
        <color rgb="FF000000"/>
        <rFont val="Calibri"/>
      </rPr>
      <t>- Requires a new system user and group "systemd-timesync" to be created on installation of systemd</t>
    </r>
    <r>
      <rPr>
        <sz val="11"/>
        <color rgb="FF000000"/>
        <rFont val="Calibri"/>
      </rPr>
      <t xml:space="preserve">
</t>
    </r>
    <r>
      <rPr>
        <sz val="11"/>
        <color rgb="FF000000"/>
        <rFont val="Calibri"/>
      </rPr>
      <t>- Hooked up with networkd to only operate when network connectivity is available</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t>
    </r>
    <r>
      <rPr>
        <b/>
        <sz val="11"/>
        <color rgb="FF000000"/>
        <rFont val="Calibri"/>
      </rPr>
      <t>systemd-timesyncd</t>
    </r>
    <r>
      <rPr>
        <sz val="11"/>
        <color rgb="FF000000"/>
        <rFont val="Calibri"/>
      </rPr>
      <t xml:space="preserve"> service specifically implements only SNTP. This minimalistic service will set the system clock for large offsets or slowly adjust it for smaller deltas. More complex use cases are not covered by </t>
    </r>
    <r>
      <rPr>
        <b/>
        <sz val="11"/>
        <color rgb="FF000000"/>
        <rFont val="Calibri"/>
      </rPr>
      <t>systemd-timesyncd</t>
    </r>
    <r>
      <rPr>
        <sz val="11"/>
        <color rgb="FF000000"/>
        <rFont val="Calibri"/>
      </rPr>
      <t>.</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or </t>
    </r>
    <r>
      <rPr>
        <b/>
        <sz val="11"/>
        <color rgb="FF000000"/>
        <rFont val="Calibri"/>
      </rPr>
      <t>ntp</t>
    </r>
    <r>
      <rPr>
        <sz val="11"/>
        <color rgb="FF000000"/>
        <rFont val="Calibri"/>
      </rPr>
      <t xml:space="preserve"> are used, </t>
    </r>
    <r>
      <rPr>
        <b/>
        <sz val="11"/>
        <color rgb="FF000000"/>
        <rFont val="Calibri"/>
      </rPr>
      <t>systemd-timesyncd</t>
    </r>
    <r>
      <rPr>
        <sz val="11"/>
        <color rgb="FF000000"/>
        <rFont val="Calibri"/>
      </rPr>
      <t xml:space="preserve"> should be removed and this section skipped.</t>
    </r>
    <r>
      <rPr>
        <sz val="11"/>
        <color rgb="FF000000"/>
        <rFont val="Calibri"/>
      </rPr>
      <t xml:space="preserve">
</t>
    </r>
    <r>
      <rPr>
        <sz val="11"/>
        <color rgb="FF000000"/>
        <rFont val="Calibri"/>
      </rPr>
      <t xml:space="preserve">- This recommendation only applies if </t>
    </r>
    <r>
      <rPr>
        <b/>
        <sz val="11"/>
        <color rgb="FF000000"/>
        <rFont val="Calibri"/>
      </rPr>
      <t>timesyncd</t>
    </r>
    <r>
      <rPr>
        <sz val="11"/>
        <color rgb="FF000000"/>
        <rFont val="Calibri"/>
      </rPr>
      <t xml:space="preserve"> is in use on the system.</t>
    </r>
    <r>
      <rPr>
        <sz val="11"/>
        <color rgb="FF000000"/>
        <rFont val="Calibri"/>
      </rPr>
      <t xml:space="preserve">
</t>
    </r>
    <r>
      <rPr>
        <sz val="11"/>
        <color rgb="FF000000"/>
        <rFont val="Calibri"/>
      </rPr>
      <t xml:space="preserve">- </t>
    </r>
    <r>
      <rPr>
        <b/>
        <sz val="11"/>
        <color rgb="FF000000"/>
        <rFont val="Calibri"/>
      </rPr>
      <t>Only one</t>
    </r>
    <r>
      <rPr>
        <sz val="11"/>
        <color rgb="FF000000"/>
        <rFont val="Calibri"/>
      </rPr>
      <t xml:space="preserve"> time synchronization method should be in use on the system.</t>
    </r>
  </si>
  <si>
    <r>
      <rPr>
        <sz val="11"/>
        <color rgb="FF000000"/>
        <rFont val="Calibri"/>
      </rPr>
      <t>Ensure that timesyncd is enabled and started</t>
    </r>
    <r>
      <rPr>
        <sz val="11"/>
        <color rgb="FF000000"/>
        <rFont val="Calibri"/>
      </rPr>
      <t xml:space="preserve">
</t>
    </r>
    <r>
      <rPr>
        <sz val="11"/>
        <color rgb="FF000000"/>
        <rFont val="Calibri"/>
      </rPr>
      <t xml:space="preserve">Run the following command to verify that </t>
    </r>
    <r>
      <rPr>
        <b/>
        <sz val="11"/>
        <color rgb="FF000000"/>
        <rFont val="Calibri"/>
      </rPr>
      <t>systemd-timesyncd</t>
    </r>
    <r>
      <rPr>
        <sz val="11"/>
        <color rgb="FF000000"/>
        <rFont val="Calibri"/>
      </rPr>
      <t xml:space="preserv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Review </t>
    </r>
    <r>
      <rPr>
        <b/>
        <sz val="11"/>
        <color rgb="FF000000"/>
        <rFont val="Calibri"/>
      </rPr>
      <t>/etc/systemd/timesyncd.conf</t>
    </r>
    <r>
      <rPr>
        <sz val="11"/>
        <color rgb="FF000000"/>
        <rFont val="Calibri"/>
      </rPr>
      <t xml:space="preserve"> and ensure that the NTP servers, NTP FallbackNTP servers, and RootDistanceMaxSec listed are in accordance with local policy</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timedatectl status</t>
    </r>
    <r>
      <rPr>
        <sz val="11"/>
        <color rgb="FF006096"/>
        <rFont val="Roboto Condensed"/>
      </rPr>
      <t xml:space="preserve">
</t>
    </r>
    <r>
      <rPr>
        <sz val="11"/>
        <color rgb="FF000000"/>
        <rFont val="Calibri"/>
      </rPr>
      <t xml:space="preserve">
</t>
    </r>
    <r>
      <rPr>
        <sz val="11"/>
        <color rgb="FF000000"/>
        <rFont val="Calibri"/>
      </rPr>
      <t>This should return something similar to:</t>
    </r>
    <r>
      <rPr>
        <sz val="11"/>
        <color rgb="FF000000"/>
        <rFont val="Calibri"/>
      </rPr>
      <t xml:space="preserve">
</t>
    </r>
    <r>
      <rPr>
        <sz val="11"/>
        <color rgb="FF006096"/>
        <rFont val="Roboto Condensed"/>
      </rPr>
      <t xml:space="preserve">      Local time: Tue 2019-06-04 15:40:45 EDT</t>
    </r>
    <r>
      <rPr>
        <sz val="11"/>
        <color rgb="FF006096"/>
        <rFont val="Roboto Condensed"/>
      </rPr>
      <t xml:space="preserve">
</t>
    </r>
    <r>
      <rPr>
        <sz val="11"/>
        <color rgb="FF006096"/>
        <rFont val="Roboto Condensed"/>
      </rPr>
      <t xml:space="preserve">  Universal time: Tue 2019-06-04 19:40:45 UTC</t>
    </r>
    <r>
      <rPr>
        <sz val="11"/>
        <color rgb="FF006096"/>
        <rFont val="Roboto Condensed"/>
      </rPr>
      <t xml:space="preserve">
</t>
    </r>
    <r>
      <rPr>
        <sz val="11"/>
        <color rgb="FF006096"/>
        <rFont val="Roboto Condensed"/>
      </rPr>
      <t xml:space="preserve">        RTC time: Tue 2019-06-04 19:40:45</t>
    </r>
    <r>
      <rPr>
        <sz val="11"/>
        <color rgb="FF006096"/>
        <rFont val="Roboto Condensed"/>
      </rPr>
      <t xml:space="preserve">
</t>
    </r>
    <r>
      <rPr>
        <sz val="11"/>
        <color rgb="FF006096"/>
        <rFont val="Roboto Condensed"/>
      </rPr>
      <t xml:space="preserve">       Time zone: America/New_York (EDT, -0400)</t>
    </r>
    <r>
      <rPr>
        <sz val="11"/>
        <color rgb="FF006096"/>
        <rFont val="Roboto Condensed"/>
      </rPr>
      <t xml:space="preserve">
</t>
    </r>
    <r>
      <rPr>
        <sz val="11"/>
        <color rgb="FF006096"/>
        <rFont val="Roboto Condensed"/>
      </rPr>
      <t xml:space="preserve">     NTP enabled: yes</t>
    </r>
    <r>
      <rPr>
        <sz val="11"/>
        <color rgb="FF006096"/>
        <rFont val="Roboto Condensed"/>
      </rPr>
      <t xml:space="preserve">
</t>
    </r>
    <r>
      <rPr>
        <sz val="11"/>
        <color rgb="FF006096"/>
        <rFont val="Roboto Condensed"/>
      </rPr>
      <t>NTP synchronized: yes</t>
    </r>
    <r>
      <rPr>
        <sz val="11"/>
        <color rgb="FF006096"/>
        <rFont val="Roboto Condensed"/>
      </rPr>
      <t xml:space="preserve">
</t>
    </r>
    <r>
      <rPr>
        <sz val="11"/>
        <color rgb="FF006096"/>
        <rFont val="Roboto Condensed"/>
      </rPr>
      <t xml:space="preserve"> RTC in local TZ: no</t>
    </r>
    <r>
      <rPr>
        <sz val="11"/>
        <color rgb="FF006096"/>
        <rFont val="Roboto Condensed"/>
      </rPr>
      <t xml:space="preserve">
</t>
    </r>
    <r>
      <rPr>
        <sz val="11"/>
        <color rgb="FF006096"/>
        <rFont val="Roboto Condensed"/>
      </rPr>
      <t xml:space="preserve">      DST active: yes</t>
    </r>
    <r>
      <rPr>
        <sz val="11"/>
        <color rgb="FF006096"/>
        <rFont val="Roboto Condensed"/>
      </rPr>
      <t xml:space="preserve">
</t>
    </r>
    <r>
      <rPr>
        <sz val="11"/>
        <color rgb="FF006096"/>
        <rFont val="Roboto Condensed"/>
      </rPr>
      <t xml:space="preserve"> Last DST change: DST began at</t>
    </r>
    <r>
      <rPr>
        <sz val="11"/>
        <color rgb="FF006096"/>
        <rFont val="Roboto Condensed"/>
      </rPr>
      <t xml:space="preserve">
</t>
    </r>
    <r>
      <rPr>
        <sz val="11"/>
        <color rgb="FF006096"/>
        <rFont val="Roboto Condensed"/>
      </rPr>
      <t xml:space="preserve">                  Sun 2019-03-10 01:59:59 EST</t>
    </r>
    <r>
      <rPr>
        <sz val="11"/>
        <color rgb="FF006096"/>
        <rFont val="Roboto Condensed"/>
      </rPr>
      <t xml:space="preserve">
</t>
    </r>
    <r>
      <rPr>
        <sz val="11"/>
        <color rgb="FF006096"/>
        <rFont val="Roboto Condensed"/>
      </rPr>
      <t xml:space="preserve">                  Sun 2019-03-10 03:00:00 EDT</t>
    </r>
    <r>
      <rPr>
        <sz val="11"/>
        <color rgb="FF006096"/>
        <rFont val="Roboto Condensed"/>
      </rPr>
      <t xml:space="preserve">
</t>
    </r>
    <r>
      <rPr>
        <sz val="11"/>
        <color rgb="FF006096"/>
        <rFont val="Roboto Condensed"/>
      </rPr>
      <t xml:space="preserve"> Next DST change: DST ends (the clock jumps one hour backwards) at</t>
    </r>
    <r>
      <rPr>
        <sz val="11"/>
        <color rgb="FF006096"/>
        <rFont val="Roboto Condensed"/>
      </rPr>
      <t xml:space="preserve">
</t>
    </r>
    <r>
      <rPr>
        <sz val="11"/>
        <color rgb="FF006096"/>
        <rFont val="Roboto Condensed"/>
      </rPr>
      <t xml:space="preserve">                  Sun 2019-11-03 01:59:59 EDT</t>
    </r>
    <r>
      <rPr>
        <sz val="11"/>
        <color rgb="FF006096"/>
        <rFont val="Roboto Condensed"/>
      </rPr>
      <t xml:space="preserve">
</t>
    </r>
    <r>
      <rPr>
        <sz val="11"/>
        <color rgb="FF006096"/>
        <rFont val="Roboto Condensed"/>
      </rPr>
      <t xml:space="preserve">                  Sun 2019-11-03 01:00:00 EST</t>
    </r>
    <r>
      <rPr>
        <sz val="11"/>
        <color rgb="FF006096"/>
        <rFont val="Roboto Condensed"/>
      </rPr>
      <t xml:space="preserve">
</t>
    </r>
  </si>
  <si>
    <t>2.2.1.3</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</si>
  <si>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</si>
  <si>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as appropriate:</t>
    </r>
    <r>
      <rPr>
        <sz val="11"/>
        <color rgb="FF000000"/>
        <rFont val="Calibri"/>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 xml:space="preserve">Add or edit the </t>
    </r>
    <r>
      <rPr>
        <b/>
        <sz val="11"/>
        <color rgb="FF000000"/>
        <rFont val="Calibri"/>
      </rPr>
      <t>OPTIONS</t>
    </r>
    <r>
      <rPr>
        <sz val="11"/>
        <color rgb="FF000000"/>
        <rFont val="Calibri"/>
      </rPr>
      <t xml:space="preserve"> in </t>
    </r>
    <r>
      <rPr>
        <b/>
        <sz val="11"/>
        <color rgb="FF000000"/>
        <rFont val="Calibri"/>
      </rPr>
      <t>/etc/sysconfig/chronyd</t>
    </r>
    <r>
      <rPr>
        <sz val="11"/>
        <color rgb="FF000000"/>
        <rFont val="Calibri"/>
      </rPr>
      <t xml:space="preserve"> to include '</t>
    </r>
    <r>
      <rPr>
        <b/>
        <sz val="11"/>
        <color rgb="FF000000"/>
        <rFont val="Calibri"/>
      </rPr>
      <t>-u chrony</t>
    </r>
    <r>
      <rPr>
        <sz val="11"/>
        <color rgb="FF000000"/>
        <rFont val="Calibri"/>
      </rPr>
      <t>':</t>
    </r>
    <r>
      <rPr>
        <sz val="11"/>
        <color rgb="FF000000"/>
        <rFont val="Calibri"/>
      </rPr>
      <t xml:space="preserve">
</t>
    </r>
    <r>
      <rPr>
        <sz val="11"/>
        <color rgb="FF006096"/>
        <rFont val="Roboto Condensed"/>
      </rPr>
      <t>OPTIONS="-u chrony"</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</si>
  <si>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</si>
  <si>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 /etc/chrony.conf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r>
      <rPr>
        <sz val="11"/>
        <color rgb="FF000000"/>
        <rFont val="Calibri"/>
      </rPr>
      <t xml:space="preserve">
</t>
    </r>
    <r>
      <rPr>
        <sz val="11"/>
        <color rgb="FF000000"/>
        <rFont val="Calibri"/>
      </rPr>
      <t xml:space="preserve">Run the following command and verify </t>
    </r>
    <r>
      <rPr>
        <b/>
        <sz val="11"/>
        <color rgb="FF000000"/>
        <rFont val="Calibri"/>
      </rPr>
      <t>OPTIONS</t>
    </r>
    <r>
      <rPr>
        <sz val="11"/>
        <color rgb="FF000000"/>
        <rFont val="Calibri"/>
      </rPr>
      <t xml:space="preserve"> includes '</t>
    </r>
    <r>
      <rPr>
        <b/>
        <sz val="11"/>
        <color rgb="FF000000"/>
        <rFont val="Calibri"/>
      </rPr>
      <t>-u chrony</t>
    </r>
    <r>
      <rPr>
        <sz val="11"/>
        <color rgb="FF000000"/>
        <rFont val="Calibri"/>
      </rPr>
      <t>':</t>
    </r>
    <r>
      <rPr>
        <sz val="11"/>
        <color rgb="FF000000"/>
        <rFont val="Calibri"/>
      </rPr>
      <t xml:space="preserve">
</t>
    </r>
    <r>
      <rPr>
        <sz val="11"/>
        <color rgb="FF006096"/>
        <rFont val="Roboto Condensed"/>
      </rPr>
      <t># grep ^OPTIONS /etc/sysconfig/chronyd</t>
    </r>
    <r>
      <rPr>
        <sz val="11"/>
        <color rgb="FF006096"/>
        <rFont val="Roboto Condensed"/>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Additional options may be present.</t>
    </r>
  </si>
  <si>
    <t>2.2.1.4</t>
  </si>
  <si>
    <r>
      <rPr>
        <sz val="11"/>
        <rFont val="Calibri"/>
      </rPr>
      <t>Ensure ntp is configured</t>
    </r>
  </si>
  <si>
    <r>
      <rPr>
        <sz val="11"/>
        <color rgb="FF000000"/>
        <rFont val="Calibri"/>
      </rPr>
      <t xml:space="preserve">Add or edit restrict lines in </t>
    </r>
    <r>
      <rPr>
        <b/>
        <sz val="11"/>
        <color rgb="FF000000"/>
        <rFont val="Calibri"/>
      </rPr>
      <t>/etc/ntp.conf</t>
    </r>
    <r>
      <rPr>
        <sz val="11"/>
        <color rgb="FF000000"/>
        <rFont val="Calibri"/>
      </rPr>
      <t xml:space="preserve">  to match the following:</t>
    </r>
    <r>
      <rPr>
        <sz val="11"/>
        <color rgb="FF000000"/>
        <rFont val="Calibri"/>
      </rPr>
      <t xml:space="preserve">
</t>
    </r>
    <r>
      <rPr>
        <sz val="11"/>
        <color rgb="FF006096"/>
        <rFont val="Roboto Condensed"/>
      </rPr>
      <t>restrict -4 default kod limited nomodify notrap nopeer noquery</t>
    </r>
    <r>
      <rPr>
        <sz val="11"/>
        <color rgb="FF006096"/>
        <rFont val="Roboto Condensed"/>
      </rPr>
      <t xml:space="preserve">
</t>
    </r>
    <r>
      <rPr>
        <sz val="11"/>
        <color rgb="FF006096"/>
        <rFont val="Roboto Condensed"/>
      </rPr>
      <t>restrict -6 default kod limited nomodify notrap nopeer noquery</t>
    </r>
    <r>
      <rPr>
        <sz val="11"/>
        <color rgb="FF006096"/>
        <rFont val="Roboto Condensed"/>
      </rPr>
      <t xml:space="preserve">
</t>
    </r>
    <r>
      <rPr>
        <sz val="11"/>
        <color rgb="FF000000"/>
        <rFont val="Calibri"/>
      </rPr>
      <t xml:space="preserve">
</t>
    </r>
    <r>
      <rPr>
        <sz val="11"/>
        <color rgb="FF000000"/>
        <rFont val="Calibri"/>
      </rPr>
      <t xml:space="preserve">Add or edit server or pool lines to </t>
    </r>
    <r>
      <rPr>
        <b/>
        <sz val="11"/>
        <color rgb="FF000000"/>
        <rFont val="Calibri"/>
      </rPr>
      <t>/etc/ntp.conf</t>
    </r>
    <r>
      <rPr>
        <sz val="11"/>
        <color rgb="FF000000"/>
        <rFont val="Calibri"/>
      </rPr>
      <t xml:space="preserve"> as appropriate:</t>
    </r>
    <r>
      <rPr>
        <sz val="11"/>
        <color rgb="FF000000"/>
        <rFont val="Calibri"/>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Add or edit the NTPD_OPTIONS in /etc/sysconfig/ntp to include '-u ntp:ntp':</t>
    </r>
    <r>
      <rPr>
        <sz val="11"/>
        <color rgb="FF000000"/>
        <rFont val="Calibri"/>
      </rPr>
      <t xml:space="preserve">
</t>
    </r>
    <r>
      <rPr>
        <sz val="11"/>
        <color rgb="FF006096"/>
        <rFont val="Roboto Condensed"/>
      </rPr>
      <t>NTPD_OPTIONS="-u ntp:ntp"</t>
    </r>
    <r>
      <rPr>
        <sz val="11"/>
        <color rgb="FF006096"/>
        <rFont val="Roboto Condensed"/>
      </rPr>
      <t xml:space="preserve">
</t>
    </r>
  </si>
  <si>
    <r>
      <rPr>
        <b/>
        <sz val="11"/>
        <color rgb="FF000000"/>
        <rFont val="Calibri"/>
      </rPr>
      <t>ntp</t>
    </r>
    <r>
      <rPr>
        <sz val="11"/>
        <color rgb="FF000000"/>
        <rFont val="Calibri"/>
      </rPr>
      <t xml:space="preserve"> is a daemon which implements the Network Time Protocol (NTP). It is designed to synchronize system clocks across a variety of systems and use a source that is highly accurate. More information on NTP can be found at </t>
    </r>
    <r>
      <rPr>
        <sz val="11"/>
        <color rgb="FF0000FF"/>
        <rFont val="Calibri"/>
      </rPr>
      <t>http://www.ntp.org/</t>
    </r>
    <r>
      <rPr>
        <sz val="11"/>
        <color rgb="FF000000"/>
        <rFont val="Calibri"/>
      </rPr>
      <t xml:space="preserve">. </t>
    </r>
    <r>
      <rPr>
        <b/>
        <sz val="11"/>
        <color rgb="FF000000"/>
        <rFont val="Calibri"/>
      </rPr>
      <t>ntp</t>
    </r>
    <r>
      <rPr>
        <sz val="11"/>
        <color rgb="FF000000"/>
        <rFont val="Calibri"/>
      </rPr>
      <t xml:space="preserve"> can be configured to be a client and/or a server.</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ntp</t>
    </r>
    <r>
      <rPr>
        <sz val="11"/>
        <color rgb="FF000000"/>
        <rFont val="Calibri"/>
      </rPr>
      <t xml:space="preserve"> or </t>
    </r>
    <r>
      <rPr>
        <b/>
        <sz val="11"/>
        <color rgb="FF000000"/>
        <rFont val="Calibri"/>
      </rPr>
      <t>systemd-timesyncd</t>
    </r>
    <r>
      <rPr>
        <sz val="11"/>
        <color rgb="FF000000"/>
        <rFont val="Calibri"/>
      </rPr>
      <t xml:space="preserve"> are used, </t>
    </r>
    <r>
      <rPr>
        <b/>
        <sz val="11"/>
        <color rgb="FF000000"/>
        <rFont val="Calibri"/>
      </rPr>
      <t>chrony</t>
    </r>
    <r>
      <rPr>
        <sz val="11"/>
        <color rgb="FF000000"/>
        <rFont val="Calibri"/>
      </rPr>
      <t xml:space="preserve"> should be removed and this section skipped.</t>
    </r>
    <r>
      <rPr>
        <sz val="11"/>
        <color rgb="FF000000"/>
        <rFont val="Calibri"/>
      </rPr>
      <t xml:space="preserve">
</t>
    </r>
    <r>
      <rPr>
        <sz val="11"/>
        <color rgb="FF000000"/>
        <rFont val="Calibri"/>
      </rPr>
      <t xml:space="preserve">- This recommendation only applies if </t>
    </r>
    <r>
      <rPr>
        <b/>
        <sz val="11"/>
        <color rgb="FF000000"/>
        <rFont val="Calibri"/>
      </rPr>
      <t>chrony</t>
    </r>
    <r>
      <rPr>
        <sz val="11"/>
        <color rgb="FF000000"/>
        <rFont val="Calibri"/>
      </rPr>
      <t xml:space="preserve"> is in use on the system.</t>
    </r>
    <r>
      <rPr>
        <sz val="11"/>
        <color rgb="FF000000"/>
        <rFont val="Calibri"/>
      </rPr>
      <t xml:space="preserve">
</t>
    </r>
    <r>
      <rPr>
        <sz val="11"/>
        <color rgb="FF000000"/>
        <rFont val="Calibri"/>
      </rPr>
      <t xml:space="preserve">- </t>
    </r>
    <r>
      <rPr>
        <b/>
        <sz val="11"/>
        <color rgb="FF000000"/>
        <rFont val="Calibri"/>
      </rPr>
      <t>Only one</t>
    </r>
    <r>
      <rPr>
        <sz val="11"/>
        <color rgb="FF000000"/>
        <rFont val="Calibri"/>
      </rPr>
      <t xml:space="preserve"> time synchronization method should be in use on the system.</t>
    </r>
  </si>
  <si>
    <r>
      <rPr>
        <sz val="11"/>
        <color rgb="FF000000"/>
        <rFont val="Calibri"/>
      </rPr>
      <t>Run the following command and verify output matches:</t>
    </r>
    <r>
      <rPr>
        <sz val="11"/>
        <color rgb="FF000000"/>
        <rFont val="Calibri"/>
      </rPr>
      <t xml:space="preserve">
</t>
    </r>
    <r>
      <rPr>
        <sz val="11"/>
        <color rgb="FF006096"/>
        <rFont val="Roboto Condensed"/>
      </rPr>
      <t># grep "^restrict" /etc/ntp.conf</t>
    </r>
    <r>
      <rPr>
        <sz val="11"/>
        <color rgb="FF006096"/>
        <rFont val="Roboto Condensed"/>
      </rPr>
      <t xml:space="preserve">
</t>
    </r>
    <r>
      <rPr>
        <sz val="11"/>
        <color rgb="FF006096"/>
        <rFont val="Roboto Condensed"/>
      </rPr>
      <t>restrict -4 default kod limited nomodify notrap nopeer noquery</t>
    </r>
    <r>
      <rPr>
        <sz val="11"/>
        <color rgb="FF006096"/>
        <rFont val="Roboto Condensed"/>
      </rPr>
      <t xml:space="preserve">
</t>
    </r>
    <r>
      <rPr>
        <sz val="11"/>
        <color rgb="FF006096"/>
        <rFont val="Roboto Condensed"/>
      </rPr>
      <t>restrict -6 default kod limited nomodify notrap nopeer noquery</t>
    </r>
    <r>
      <rPr>
        <sz val="11"/>
        <color rgb="FF006096"/>
        <rFont val="Roboto Condensed"/>
      </rPr>
      <t xml:space="preserve">
</t>
    </r>
    <r>
      <rPr>
        <sz val="11"/>
        <color rgb="FF000000"/>
        <rFont val="Calibri"/>
      </rPr>
      <t xml:space="preserve">
</t>
    </r>
    <r>
      <rPr>
        <i/>
        <sz val="11"/>
        <color rgb="FF000000"/>
        <rFont val="Calibri"/>
      </rPr>
      <t xml:space="preserve">The </t>
    </r>
    <r>
      <rPr>
        <b/>
        <i/>
        <sz val="11"/>
        <color rgb="FF000000"/>
        <rFont val="Calibri"/>
      </rPr>
      <t>-4</t>
    </r>
    <r>
      <rPr>
        <i/>
        <sz val="11"/>
        <color rgb="FF000000"/>
        <rFont val="Calibri"/>
      </rPr>
      <t xml:space="preserve">  in the first line is optional and options after </t>
    </r>
    <r>
      <rPr>
        <b/>
        <i/>
        <sz val="11"/>
        <color rgb="FF000000"/>
        <rFont val="Calibri"/>
      </rPr>
      <t>default</t>
    </r>
    <r>
      <rPr>
        <i/>
        <sz val="11"/>
        <color rgb="FF000000"/>
        <rFont val="Calibri"/>
      </rPr>
      <t xml:space="preserve"> can appear in any order. Additional restriction lines may exist</t>
    </r>
    <r>
      <rPr>
        <sz val="11"/>
        <color rgb="FF000000"/>
        <rFont val="Calibri"/>
      </rPr>
      <t xml:space="preserve">
</t>
    </r>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 /etc/ntp.conf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i/>
        <sz val="11"/>
        <color rgb="FF000000"/>
        <rFont val="Calibri"/>
      </rPr>
      <t>Multiple servers may be configured.</t>
    </r>
    <r>
      <rPr>
        <sz val="11"/>
        <color rgb="FF000000"/>
        <rFont val="Calibri"/>
      </rPr>
      <t xml:space="preserve">
</t>
    </r>
    <r>
      <rPr>
        <sz val="11"/>
        <color rgb="FF000000"/>
        <rFont val="Calibri"/>
      </rPr>
      <t>Run the following command and verify that '-u ntp:ntp' is included in NTPD_OPTIONS :</t>
    </r>
    <r>
      <rPr>
        <sz val="11"/>
        <color rgb="FF000000"/>
        <rFont val="Calibri"/>
      </rPr>
      <t xml:space="preserve">
</t>
    </r>
    <r>
      <rPr>
        <sz val="11"/>
        <color rgb="FF006096"/>
        <rFont val="Roboto Condensed"/>
      </rPr>
      <t># grep "^NTPD_OPTIONS" /etc/sysconfig/ntp</t>
    </r>
    <r>
      <rPr>
        <sz val="11"/>
        <color rgb="FF006096"/>
        <rFont val="Roboto Condensed"/>
      </rPr>
      <t xml:space="preserve">
</t>
    </r>
    <r>
      <rPr>
        <sz val="11"/>
        <color rgb="FF006096"/>
        <rFont val="Roboto Condensed"/>
      </rPr>
      <t>NTPD_OPTIONS="-u ntp:ntp"</t>
    </r>
    <r>
      <rPr>
        <sz val="11"/>
        <color rgb="FF006096"/>
        <rFont val="Roboto Condensed"/>
      </rPr>
      <t xml:space="preserve">
</t>
    </r>
    <r>
      <rPr>
        <sz val="11"/>
        <color rgb="FF000000"/>
        <rFont val="Calibri"/>
      </rPr>
      <t xml:space="preserve">
</t>
    </r>
    <r>
      <rPr>
        <sz val="11"/>
        <color rgb="FF000000"/>
        <rFont val="Calibri"/>
      </rPr>
      <t>Additional options may be present.</t>
    </r>
  </si>
  <si>
    <t>Special Purpose Services</t>
  </si>
  <si>
    <t>2.2.2</t>
  </si>
  <si>
    <r>
      <rPr>
        <sz val="11"/>
        <rFont val="Calibri"/>
      </rPr>
      <t>Ensure X11 Server components are not installed</t>
    </r>
  </si>
  <si>
    <r>
      <rPr>
        <sz val="11"/>
        <color rgb="FF000000"/>
        <rFont val="Calibri"/>
      </rPr>
      <t>Run the following command to remove the X Windows Server packages:</t>
    </r>
    <r>
      <rPr>
        <sz val="11"/>
        <color rgb="FF000000"/>
        <rFont val="Calibri"/>
      </rPr>
      <t xml:space="preserve">
</t>
    </r>
    <r>
      <rPr>
        <sz val="11"/>
        <color rgb="FF006096"/>
        <rFont val="Roboto Condensed"/>
      </rPr>
      <t># zypper remove xorg-x11-server*</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</si>
  <si>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</si>
  <si>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</si>
  <si>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sz val="11"/>
        <color rgb="FF000000"/>
        <rFont val="Calibri"/>
      </rPr>
      <t>Run the following command to Verify X Windows Server is not installed.</t>
    </r>
    <r>
      <rPr>
        <sz val="11"/>
        <color rgb="FF000000"/>
        <rFont val="Calibri"/>
      </rPr>
      <t xml:space="preserve">
</t>
    </r>
    <r>
      <rPr>
        <sz val="11"/>
        <color rgb="FF006096"/>
        <rFont val="Roboto Condensed"/>
      </rPr>
      <t># rpm -qa xorg-x11-server*</t>
    </r>
    <r>
      <rPr>
        <sz val="11"/>
        <color rgb="FF006096"/>
        <rFont val="Roboto Condensed"/>
      </rPr>
      <t xml:space="preserve">
</t>
    </r>
  </si>
  <si>
    <t>2.2.3</t>
  </si>
  <si>
    <r>
      <rPr>
        <sz val="11"/>
        <rFont val="Calibri"/>
      </rPr>
      <t>Ensure Avahi Server is not installed</t>
    </r>
  </si>
  <si>
    <r>
      <rPr>
        <sz val="11"/>
        <color rgb="FF000000"/>
        <rFont val="Calibri"/>
      </rPr>
      <t xml:space="preserve">Run the following commands to stop, mask and remove </t>
    </r>
    <r>
      <rPr>
        <b/>
        <sz val="11"/>
        <color rgb="FF000000"/>
        <rFont val="Calibri"/>
      </rPr>
      <t>avahi-autoipd</t>
    </r>
    <r>
      <rPr>
        <sz val="11"/>
        <color rgb="FF000000"/>
        <rFont val="Calibri"/>
      </rPr>
      <t xml:space="preserve"> and </t>
    </r>
    <r>
      <rPr>
        <b/>
        <sz val="11"/>
        <color rgb="FF000000"/>
        <rFont val="Calibri"/>
      </rPr>
      <t>avahi</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zypper remove avahi-autoipd avahi</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</si>
  <si>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</si>
  <si>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Run one of the following command to verify </t>
    </r>
    <r>
      <rPr>
        <b/>
        <sz val="11"/>
        <color rgb="FF000000"/>
        <rFont val="Calibri"/>
      </rPr>
      <t>avahi-autoipd</t>
    </r>
    <r>
      <rPr>
        <sz val="11"/>
        <color rgb="FF000000"/>
        <rFont val="Calibri"/>
      </rPr>
      <t xml:space="preserve"> and </t>
    </r>
    <r>
      <rPr>
        <b/>
        <sz val="11"/>
        <color rgb="FF000000"/>
        <rFont val="Calibri"/>
      </rPr>
      <t>avahi</t>
    </r>
    <r>
      <rPr>
        <sz val="11"/>
        <color rgb="FF000000"/>
        <rFont val="Calibri"/>
      </rPr>
      <t xml:space="preserve"> are not installed:</t>
    </r>
    <r>
      <rPr>
        <sz val="11"/>
        <color rgb="FF000000"/>
        <rFont val="Calibri"/>
      </rPr>
      <t xml:space="preserve">
</t>
    </r>
    <r>
      <rPr>
        <sz val="11"/>
        <color rgb="FF006096"/>
        <rFont val="Roboto Condensed"/>
      </rPr>
      <t># rpm -q avahi-autoipd avahi</t>
    </r>
    <r>
      <rPr>
        <sz val="11"/>
        <color rgb="FF006096"/>
        <rFont val="Roboto Condensed"/>
      </rPr>
      <t xml:space="preserve">
</t>
    </r>
    <r>
      <rPr>
        <sz val="11"/>
        <color rgb="FF006096"/>
        <rFont val="Roboto Condensed"/>
      </rPr>
      <t>package avahi-autoipd is not installed</t>
    </r>
    <r>
      <rPr>
        <sz val="11"/>
        <color rgb="FF006096"/>
        <rFont val="Roboto Condensed"/>
      </rPr>
      <t xml:space="preserve">
</t>
    </r>
    <r>
      <rPr>
        <sz val="11"/>
        <color rgb="FF006096"/>
        <rFont val="Roboto Condensed"/>
      </rPr>
      <t>package avahi is not installed</t>
    </r>
    <r>
      <rPr>
        <sz val="11"/>
        <color rgb="FF006096"/>
        <rFont val="Roboto Condensed"/>
      </rPr>
      <t xml:space="preserve">
</t>
    </r>
  </si>
  <si>
    <t>2.2.4</t>
  </si>
  <si>
    <r>
      <rPr>
        <sz val="11"/>
        <rFont val="Calibri"/>
      </rPr>
      <t>Ensure CUPS is not installed</t>
    </r>
  </si>
  <si>
    <r>
      <rPr>
        <sz val="11"/>
        <color rgb="FF000000"/>
        <rFont val="Calibri"/>
      </rPr>
      <t xml:space="preserve">Run the following command to remove </t>
    </r>
    <r>
      <rPr>
        <b/>
        <sz val="11"/>
        <color rgb="FF000000"/>
        <rFont val="Calibri"/>
      </rPr>
      <t>cups</t>
    </r>
    <r>
      <rPr>
        <sz val="11"/>
        <color rgb="FF000000"/>
        <rFont val="Calibri"/>
      </rPr>
      <t>:</t>
    </r>
    <r>
      <rPr>
        <sz val="11"/>
        <color rgb="FF000000"/>
        <rFont val="Calibri"/>
      </rPr>
      <t xml:space="preserve">
</t>
    </r>
    <r>
      <rPr>
        <sz val="11"/>
        <color rgb="FF006096"/>
        <rFont val="Roboto Condensed"/>
      </rPr>
      <t># zypper remove cups</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</si>
  <si>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</si>
  <si>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Disabling CUPS will prevent printing from the system, a common task for workstation systems.</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</si>
  <si>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</si>
  <si>
    <t>2.2.5</t>
  </si>
  <si>
    <r>
      <rPr>
        <sz val="11"/>
        <rFont val="Calibri"/>
      </rPr>
      <t>Ensure DHCP Server is not installed</t>
    </r>
  </si>
  <si>
    <r>
      <rPr>
        <sz val="11"/>
        <color rgb="FF000000"/>
        <rFont val="Calibri"/>
      </rPr>
      <t xml:space="preserve">Run the following command to remove </t>
    </r>
    <r>
      <rPr>
        <b/>
        <sz val="11"/>
        <color rgb="FF000000"/>
        <rFont val="Calibri"/>
      </rPr>
      <t>dhcp</t>
    </r>
    <r>
      <rPr>
        <sz val="11"/>
        <color rgb="FF000000"/>
        <rFont val="Calibri"/>
      </rPr>
      <t>:</t>
    </r>
    <r>
      <rPr>
        <sz val="11"/>
        <color rgb="FF000000"/>
        <rFont val="Calibri"/>
      </rPr>
      <t xml:space="preserve">
</t>
    </r>
    <r>
      <rPr>
        <sz val="11"/>
        <color rgb="FF006096"/>
        <rFont val="Roboto Condensed"/>
      </rPr>
      <t># zypper remove dhcp</t>
    </r>
    <r>
      <rPr>
        <sz val="11"/>
        <color rgb="FF006096"/>
        <rFont val="Roboto Condensed"/>
      </rPr>
      <t xml:space="preserve">
</t>
    </r>
  </si>
  <si>
    <r>
      <rPr>
        <sz val="11"/>
        <color rgb="FF000000"/>
        <rFont val="Calibri"/>
      </rPr>
      <t>The Dynamic Host Configuration Protocol (DHCP) is a service that allows machines to be dynamically assigned IP addresses.</t>
    </r>
  </si>
  <si>
    <r>
      <rPr>
        <sz val="11"/>
        <color rgb="FF000000"/>
        <rFont val="Calibri"/>
      </rPr>
      <t xml:space="preserve">Run the following command to verify </t>
    </r>
    <r>
      <rPr>
        <b/>
        <sz val="11"/>
        <color rgb="FF000000"/>
        <rFont val="Calibri"/>
      </rPr>
      <t>dhcp</t>
    </r>
    <r>
      <rPr>
        <sz val="11"/>
        <color rgb="FF000000"/>
        <rFont val="Calibri"/>
      </rPr>
      <t xml:space="preserve"> is not installed:</t>
    </r>
    <r>
      <rPr>
        <sz val="11"/>
        <color rgb="FF000000"/>
        <rFont val="Calibri"/>
      </rPr>
      <t xml:space="preserve">
</t>
    </r>
    <r>
      <rPr>
        <sz val="11"/>
        <color rgb="FF006096"/>
        <rFont val="Roboto Condensed"/>
      </rPr>
      <t># rpm -q dhcp</t>
    </r>
    <r>
      <rPr>
        <sz val="11"/>
        <color rgb="FF006096"/>
        <rFont val="Roboto Condensed"/>
      </rPr>
      <t xml:space="preserve">
</t>
    </r>
    <r>
      <rPr>
        <sz val="11"/>
        <color rgb="FF006096"/>
        <rFont val="Roboto Condensed"/>
      </rPr>
      <t>package dhcp is not installed</t>
    </r>
    <r>
      <rPr>
        <sz val="11"/>
        <color rgb="FF006096"/>
        <rFont val="Roboto Condensed"/>
      </rPr>
      <t xml:space="preserve">
</t>
    </r>
  </si>
  <si>
    <t>2.2.6</t>
  </si>
  <si>
    <r>
      <rPr>
        <sz val="11"/>
        <rFont val="Calibri"/>
      </rPr>
      <t>Ensure LDAP server is not installed</t>
    </r>
  </si>
  <si>
    <r>
      <rPr>
        <sz val="11"/>
        <color rgb="FF000000"/>
        <rFont val="Calibri"/>
      </rPr>
      <t xml:space="preserve">Run the following command to remove </t>
    </r>
    <r>
      <rPr>
        <b/>
        <sz val="11"/>
        <color rgb="FF000000"/>
        <rFont val="Calibri"/>
      </rPr>
      <t>openldap-servers</t>
    </r>
    <r>
      <rPr>
        <sz val="11"/>
        <color rgb="FF000000"/>
        <rFont val="Calibri"/>
      </rPr>
      <t>:</t>
    </r>
    <r>
      <rPr>
        <sz val="11"/>
        <color rgb="FF000000"/>
        <rFont val="Calibri"/>
      </rPr>
      <t xml:space="preserve">
</t>
    </r>
    <r>
      <rPr>
        <sz val="11"/>
        <color rgb="FF006096"/>
        <rFont val="Roboto Condensed"/>
      </rPr>
      <t># zypper remove openldap2</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</si>
  <si>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</si>
  <si>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Run the following command to verify </t>
    </r>
    <r>
      <rPr>
        <b/>
        <sz val="11"/>
        <color rgb="FF000000"/>
        <rFont val="Calibri"/>
      </rPr>
      <t>openldap-servers</t>
    </r>
    <r>
      <rPr>
        <sz val="11"/>
        <color rgb="FF000000"/>
        <rFont val="Calibri"/>
      </rPr>
      <t xml:space="preserve"> is not installed:</t>
    </r>
    <r>
      <rPr>
        <sz val="11"/>
        <color rgb="FF000000"/>
        <rFont val="Calibri"/>
      </rPr>
      <t xml:space="preserve">
</t>
    </r>
    <r>
      <rPr>
        <sz val="11"/>
        <color rgb="FF006096"/>
        <rFont val="Roboto Condensed"/>
      </rPr>
      <t># rpm -q openldap2</t>
    </r>
    <r>
      <rPr>
        <sz val="11"/>
        <color rgb="FF006096"/>
        <rFont val="Roboto Condensed"/>
      </rPr>
      <t xml:space="preserve">
</t>
    </r>
    <r>
      <rPr>
        <sz val="11"/>
        <color rgb="FF006096"/>
        <rFont val="Roboto Condensed"/>
      </rPr>
      <t>package openldap2 is not installed</t>
    </r>
    <r>
      <rPr>
        <sz val="11"/>
        <color rgb="FF006096"/>
        <rFont val="Roboto Condensed"/>
      </rPr>
      <t xml:space="preserve">
</t>
    </r>
  </si>
  <si>
    <t>2.2.7</t>
  </si>
  <si>
    <r>
      <rPr>
        <sz val="11"/>
        <rFont val="Calibri"/>
      </rPr>
      <t>Ensure nfs-utils is not installed or the nfs-server service is masked</t>
    </r>
  </si>
  <si>
    <r>
      <rPr>
        <sz val="11"/>
        <color rgb="FF000000"/>
        <rFont val="Calibri"/>
      </rPr>
      <t xml:space="preserve">Run the following commands to remove </t>
    </r>
    <r>
      <rPr>
        <b/>
        <sz val="11"/>
        <color rgb="FF000000"/>
        <rFont val="Calibri"/>
      </rPr>
      <t>nfs-utils</t>
    </r>
    <r>
      <rPr>
        <sz val="11"/>
        <color rgb="FF000000"/>
        <rFont val="Calibri"/>
      </rPr>
      <t xml:space="preserve"> and </t>
    </r>
    <r>
      <rPr>
        <b/>
        <sz val="11"/>
        <color rgb="FF000000"/>
        <rFont val="Calibri"/>
      </rPr>
      <t>nfs-kernel-server</t>
    </r>
    <r>
      <rPr>
        <sz val="11"/>
        <color rgb="FF000000"/>
        <rFont val="Calibri"/>
      </rPr>
      <t>:</t>
    </r>
    <r>
      <rPr>
        <sz val="11"/>
        <color rgb="FF000000"/>
        <rFont val="Calibri"/>
      </rPr>
      <t xml:space="preserve">
</t>
    </r>
    <r>
      <rPr>
        <sz val="11"/>
        <color rgb="FF006096"/>
        <rFont val="Roboto Condensed"/>
      </rPr>
      <t># zypper remove nfs-utils</t>
    </r>
    <r>
      <rPr>
        <sz val="11"/>
        <color rgb="FF006096"/>
        <rFont val="Roboto Condensed"/>
      </rPr>
      <t xml:space="preserve">
</t>
    </r>
    <r>
      <rPr>
        <sz val="11"/>
        <color rgb="FF006096"/>
        <rFont val="Roboto Condensed"/>
      </rPr>
      <t># zypper remove nfs-kernel-server</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nfs-utils</t>
    </r>
    <r>
      <rPr>
        <sz val="11"/>
        <color rgb="FF000000"/>
        <rFont val="Calibri"/>
      </rPr>
      <t xml:space="preserve"> or </t>
    </r>
    <r>
      <rPr>
        <b/>
        <sz val="11"/>
        <color rgb="FF000000"/>
        <rFont val="Calibri"/>
      </rPr>
      <t>nfs-kernel-server</t>
    </r>
    <r>
      <rPr>
        <sz val="11"/>
        <color rgb="FF000000"/>
        <rFont val="Calibri"/>
      </rPr>
      <t xml:space="preserve"> packages are required as a dependency</t>
    </r>
    <r>
      <rPr>
        <sz val="11"/>
        <color rgb="FF000000"/>
        <rFont val="Calibri"/>
      </rPr>
      <t xml:space="preserve">
</t>
    </r>
    <r>
      <rPr>
        <sz val="11"/>
        <color rgb="FF000000"/>
        <rFont val="Calibri"/>
      </rPr>
      <t xml:space="preserve">Run the following command to stop and mask the </t>
    </r>
    <r>
      <rPr>
        <b/>
        <sz val="11"/>
        <color rgb="FF000000"/>
        <rFont val="Calibri"/>
      </rPr>
      <t>nfs-server</t>
    </r>
    <r>
      <rPr>
        <sz val="11"/>
        <color rgb="FF000000"/>
        <rFont val="Calibri"/>
      </rPr>
      <t xml:space="preserve"> service:</t>
    </r>
    <r>
      <rPr>
        <sz val="11"/>
        <color rgb="FF000000"/>
        <rFont val="Calibri"/>
      </rPr>
      <t xml:space="preserve">
</t>
    </r>
    <r>
      <rPr>
        <sz val="11"/>
        <color rgb="FF006096"/>
        <rFont val="Roboto Condensed"/>
      </rPr>
      <t># systemctl --now mask nfs-server</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</si>
  <si>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</si>
  <si>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Run the following command to verify </t>
    </r>
    <r>
      <rPr>
        <b/>
        <sz val="11"/>
        <color rgb="FF000000"/>
        <rFont val="Calibri"/>
      </rPr>
      <t>nfs-utils</t>
    </r>
    <r>
      <rPr>
        <sz val="11"/>
        <color rgb="FF000000"/>
        <rFont val="Calibri"/>
      </rPr>
      <t xml:space="preserve"> and </t>
    </r>
    <r>
      <rPr>
        <b/>
        <sz val="11"/>
        <color rgb="FF000000"/>
        <rFont val="Calibri"/>
      </rPr>
      <t>nfs-kernel-server</t>
    </r>
    <r>
      <rPr>
        <sz val="11"/>
        <color rgb="FF000000"/>
        <rFont val="Calibri"/>
      </rPr>
      <t xml:space="preserve"> are not installed:</t>
    </r>
    <r>
      <rPr>
        <sz val="11"/>
        <color rgb="FF000000"/>
        <rFont val="Calibri"/>
      </rPr>
      <t xml:space="preserve">
</t>
    </r>
    <r>
      <rPr>
        <sz val="11"/>
        <color rgb="FF006096"/>
        <rFont val="Roboto Condensed"/>
      </rPr>
      <t># rpm -q nfs-utils nfs-kernel-server</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6096"/>
        <rFont val="Roboto Condensed"/>
      </rPr>
      <t>package nfs-kernel-server is not installed</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nfs-utils</t>
    </r>
    <r>
      <rPr>
        <sz val="11"/>
        <color rgb="FF000000"/>
        <rFont val="Calibri"/>
      </rPr>
      <t xml:space="preserve"> or </t>
    </r>
    <r>
      <rPr>
        <b/>
        <sz val="11"/>
        <color rgb="FF000000"/>
        <rFont val="Calibri"/>
      </rPr>
      <t>nfs-kernel-server</t>
    </r>
    <r>
      <rPr>
        <sz val="11"/>
        <color rgb="FF000000"/>
        <rFont val="Calibri"/>
      </rPr>
      <t xml:space="preserve"> packages are required as a dependency</t>
    </r>
    <r>
      <rPr>
        <sz val="11"/>
        <color rgb="FF000000"/>
        <rFont val="Calibri"/>
      </rPr>
      <t xml:space="preserve">
</t>
    </r>
    <r>
      <rPr>
        <sz val="11"/>
        <color rgb="FF000000"/>
        <rFont val="Calibri"/>
      </rPr>
      <t xml:space="preserve">Run the following command to verify that the </t>
    </r>
    <r>
      <rPr>
        <b/>
        <sz val="11"/>
        <color rgb="FF000000"/>
        <rFont val="Calibri"/>
      </rPr>
      <t>nfs-server</t>
    </r>
    <r>
      <rPr>
        <sz val="11"/>
        <color rgb="FF000000"/>
        <rFont val="Calibri"/>
      </rPr>
      <t xml:space="preserve"> service is masked:</t>
    </r>
    <r>
      <rPr>
        <sz val="11"/>
        <color rgb="FF000000"/>
        <rFont val="Calibri"/>
      </rPr>
      <t xml:space="preserve">
</t>
    </r>
    <r>
      <rPr>
        <sz val="11"/>
        <color rgb="FF006096"/>
        <rFont val="Roboto Condensed"/>
      </rPr>
      <t># systemctl is-enabled nfs-server</t>
    </r>
    <r>
      <rPr>
        <sz val="11"/>
        <color rgb="FF006096"/>
        <rFont val="Roboto Condensed"/>
      </rPr>
      <t xml:space="preserve">
</t>
    </r>
    <r>
      <rPr>
        <sz val="11"/>
        <color rgb="FF006096"/>
        <rFont val="Roboto Condensed"/>
      </rPr>
      <t>masked</t>
    </r>
    <r>
      <rPr>
        <sz val="11"/>
        <color rgb="FF006096"/>
        <rFont val="Roboto Condensed"/>
      </rPr>
      <t xml:space="preserve">
</t>
    </r>
  </si>
  <si>
    <t>2.2.8</t>
  </si>
  <si>
    <r>
      <rPr>
        <sz val="11"/>
        <rFont val="Calibri"/>
      </rPr>
      <t>Ensure rpcbind is not installed or the rpcbind services are masked</t>
    </r>
  </si>
  <si>
    <r>
      <rPr>
        <sz val="11"/>
        <color rgb="FF000000"/>
        <rFont val="Calibri"/>
      </rPr>
      <t xml:space="preserve">Run the following command to remove </t>
    </r>
    <r>
      <rPr>
        <b/>
        <sz val="11"/>
        <color rgb="FF000000"/>
        <rFont val="Calibri"/>
      </rPr>
      <t>nfs-utils</t>
    </r>
    <r>
      <rPr>
        <sz val="11"/>
        <color rgb="FF000000"/>
        <rFont val="Calibri"/>
      </rPr>
      <t>:</t>
    </r>
    <r>
      <rPr>
        <sz val="11"/>
        <color rgb="FF000000"/>
        <rFont val="Calibri"/>
      </rPr>
      <t xml:space="preserve">
</t>
    </r>
    <r>
      <rPr>
        <sz val="11"/>
        <color rgb="FF006096"/>
        <rFont val="Roboto Condensed"/>
      </rPr>
      <t># zypper remove rpcbind</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t>
    </r>
    <r>
      <rPr>
        <sz val="11"/>
        <color rgb="FF000000"/>
        <rFont val="Calibri"/>
      </rPr>
      <t xml:space="preserve"> and </t>
    </r>
    <r>
      <rPr>
        <b/>
        <sz val="11"/>
        <color rgb="FF000000"/>
        <rFont val="Calibri"/>
      </rPr>
      <t>rpcbind.socket</t>
    </r>
    <r>
      <rPr>
        <sz val="11"/>
        <color rgb="FF000000"/>
        <rFont val="Calibri"/>
      </rPr>
      <t xml:space="preserve"> services:</t>
    </r>
    <r>
      <rPr>
        <sz val="11"/>
        <color rgb="FF000000"/>
        <rFont val="Calibri"/>
      </rPr>
      <t xml:space="preserve">
</t>
    </r>
    <r>
      <rPr>
        <sz val="11"/>
        <color rgb="FF006096"/>
        <rFont val="Roboto Condensed"/>
      </rPr>
      <t># systemctl --now mask rpcbind</t>
    </r>
    <r>
      <rPr>
        <sz val="11"/>
        <color rgb="FF006096"/>
        <rFont val="Roboto Condensed"/>
      </rPr>
      <t xml:space="preserve">
</t>
    </r>
    <r>
      <rPr>
        <sz val="11"/>
        <color rgb="FF006096"/>
        <rFont val="Roboto Condensed"/>
      </rPr>
      <t># systemctl --now mask rpcbind.socket</t>
    </r>
    <r>
      <rPr>
        <sz val="11"/>
        <color rgb="FF006096"/>
        <rFont val="Roboto Condensed"/>
      </rPr>
      <t xml:space="preserve">
</t>
    </r>
  </si>
  <si>
    <r>
      <rPr>
        <sz val="11"/>
        <color rgb="FF000000"/>
        <rFont val="Calibri"/>
      </rPr>
      <t>The rpcbind utility maps RPC services to the ports on which they listen. RPC processes notify rpcbind when they start, registering the ports they are listening on and the RPC program numbers they expect to serve. The client system then contacts rpcbind on the server with a particular RPC program number. The rpcbind service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</si>
  <si>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Run the following command to verify </t>
    </r>
    <r>
      <rPr>
        <b/>
        <sz val="11"/>
        <color rgb="FF000000"/>
        <rFont val="Calibri"/>
      </rPr>
      <t>rpcbind</t>
    </r>
    <r>
      <rPr>
        <sz val="11"/>
        <color rgb="FF000000"/>
        <rFont val="Calibri"/>
      </rPr>
      <t xml:space="preserv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verify that the </t>
    </r>
    <r>
      <rPr>
        <b/>
        <sz val="11"/>
        <color rgb="FF000000"/>
        <rFont val="Calibri"/>
      </rPr>
      <t>rpcbind</t>
    </r>
    <r>
      <rPr>
        <sz val="11"/>
        <color rgb="FF000000"/>
        <rFont val="Calibri"/>
      </rPr>
      <t xml:space="preserve"> is masked:</t>
    </r>
    <r>
      <rPr>
        <sz val="11"/>
        <color rgb="FF000000"/>
        <rFont val="Calibri"/>
      </rPr>
      <t xml:space="preserve">
</t>
    </r>
    <r>
      <rPr>
        <sz val="11"/>
        <color rgb="FF006096"/>
        <rFont val="Roboto Condensed"/>
      </rPr>
      <t># systemctl is-enabled rpcbind</t>
    </r>
    <r>
      <rPr>
        <sz val="11"/>
        <color rgb="FF006096"/>
        <rFont val="Roboto Condensed"/>
      </rPr>
      <t xml:space="preserve">
</t>
    </r>
    <r>
      <rPr>
        <sz val="11"/>
        <color rgb="FF006096"/>
        <rFont val="Roboto Condensed"/>
      </rPr>
      <t>masked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rpcbind.socket</t>
    </r>
    <r>
      <rPr>
        <sz val="11"/>
        <color rgb="FF000000"/>
        <rFont val="Calibri"/>
      </rPr>
      <t xml:space="preserve"> is masked:</t>
    </r>
    <r>
      <rPr>
        <sz val="11"/>
        <color rgb="FF000000"/>
        <rFont val="Calibri"/>
      </rPr>
      <t xml:space="preserve">
</t>
    </r>
    <r>
      <rPr>
        <sz val="11"/>
        <color rgb="FF006096"/>
        <rFont val="Roboto Condensed"/>
      </rPr>
      <t># systemctl is-enabled rpcbind.socket</t>
    </r>
    <r>
      <rPr>
        <sz val="11"/>
        <color rgb="FF006096"/>
        <rFont val="Roboto Condensed"/>
      </rPr>
      <t xml:space="preserve">
</t>
    </r>
    <r>
      <rPr>
        <sz val="11"/>
        <color rgb="FF006096"/>
        <rFont val="Roboto Condensed"/>
      </rPr>
      <t>masked</t>
    </r>
    <r>
      <rPr>
        <sz val="11"/>
        <color rgb="FF006096"/>
        <rFont val="Roboto Condensed"/>
      </rPr>
      <t xml:space="preserve">
</t>
    </r>
  </si>
  <si>
    <t>2.2.9</t>
  </si>
  <si>
    <r>
      <rPr>
        <sz val="11"/>
        <rFont val="Calibri"/>
      </rPr>
      <t>Ensure DNS Server is not installed</t>
    </r>
  </si>
  <si>
    <r>
      <rPr>
        <sz val="11"/>
        <color rgb="FF000000"/>
        <rFont val="Calibri"/>
      </rPr>
      <t xml:space="preserve">Run the following command to remove </t>
    </r>
    <r>
      <rPr>
        <b/>
        <sz val="11"/>
        <color rgb="FF000000"/>
        <rFont val="Calibri"/>
      </rPr>
      <t>bind</t>
    </r>
    <r>
      <rPr>
        <sz val="11"/>
        <color rgb="FF000000"/>
        <rFont val="Calibri"/>
      </rPr>
      <t>:</t>
    </r>
    <r>
      <rPr>
        <sz val="11"/>
        <color rgb="FF000000"/>
        <rFont val="Calibri"/>
      </rPr>
      <t xml:space="preserve">
</t>
    </r>
    <r>
      <rPr>
        <sz val="11"/>
        <color rgb="FF006096"/>
        <rFont val="Roboto Condensed"/>
      </rPr>
      <t># zypper remove bind</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</si>
  <si>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</si>
  <si>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</si>
  <si>
    <t>2.2.10</t>
  </si>
  <si>
    <r>
      <rPr>
        <sz val="11"/>
        <rFont val="Calibri"/>
      </rPr>
      <t>Ensure FTP Server is not installed</t>
    </r>
  </si>
  <si>
    <r>
      <rPr>
        <sz val="11"/>
        <color rgb="FF000000"/>
        <rFont val="Calibri"/>
      </rPr>
      <t xml:space="preserve">Run the following command to remove </t>
    </r>
    <r>
      <rPr>
        <b/>
        <sz val="11"/>
        <color rgb="FF000000"/>
        <rFont val="Calibri"/>
      </rPr>
      <t>vsftpd</t>
    </r>
    <r>
      <rPr>
        <sz val="11"/>
        <color rgb="FF000000"/>
        <rFont val="Calibri"/>
      </rPr>
      <t>:</t>
    </r>
    <r>
      <rPr>
        <sz val="11"/>
        <color rgb="FF000000"/>
        <rFont val="Calibri"/>
      </rPr>
      <t xml:space="preserve">
</t>
    </r>
    <r>
      <rPr>
        <sz val="11"/>
        <color rgb="FF006096"/>
        <rFont val="Roboto Condensed"/>
      </rPr>
      <t># zypper remove vsftpd</t>
    </r>
    <r>
      <rPr>
        <sz val="11"/>
        <color rgb="FF006096"/>
        <rFont val="Roboto Condensed"/>
      </rPr>
      <t xml:space="preserve">
</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</si>
  <si>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</si>
  <si>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</si>
  <si>
    <t>2.2.11</t>
  </si>
  <si>
    <r>
      <rPr>
        <sz val="11"/>
        <rFont val="Calibri"/>
      </rPr>
      <t>Ensure HTTP server is not installed</t>
    </r>
  </si>
  <si>
    <r>
      <rPr>
        <sz val="11"/>
        <color rgb="FF000000"/>
        <rFont val="Calibri"/>
      </rPr>
      <t xml:space="preserve">Run the following command to remove </t>
    </r>
    <r>
      <rPr>
        <b/>
        <sz val="11"/>
        <color rgb="FF000000"/>
        <rFont val="Calibri"/>
      </rPr>
      <t>apache2</t>
    </r>
    <r>
      <rPr>
        <sz val="11"/>
        <color rgb="FF000000"/>
        <rFont val="Calibri"/>
      </rPr>
      <t>:</t>
    </r>
    <r>
      <rPr>
        <sz val="11"/>
        <color rgb="FF000000"/>
        <rFont val="Calibri"/>
      </rPr>
      <t xml:space="preserve">
</t>
    </r>
    <r>
      <rPr>
        <sz val="11"/>
        <color rgb="FF006096"/>
        <rFont val="Roboto Condensed"/>
      </rPr>
      <t># zypper remove apache2</t>
    </r>
    <r>
      <rPr>
        <sz val="11"/>
        <color rgb="FF006096"/>
        <rFont val="Roboto Condensed"/>
      </rPr>
      <t xml:space="preserve">
</t>
    </r>
  </si>
  <si>
    <r>
      <rPr>
        <sz val="11"/>
        <color rgb="FF000000"/>
        <rFont val="Calibri"/>
      </rPr>
      <t>HTTP or web servers provide the ability to host web site content.</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</si>
  <si>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rpm -q apache2</t>
    </r>
    <r>
      <rPr>
        <sz val="11"/>
        <color rgb="FF006096"/>
        <rFont val="Roboto Condensed"/>
      </rPr>
      <t xml:space="preserve">
</t>
    </r>
    <r>
      <rPr>
        <sz val="11"/>
        <color rgb="FF006096"/>
        <rFont val="Roboto Condensed"/>
      </rPr>
      <t>package httpd is not installed</t>
    </r>
    <r>
      <rPr>
        <sz val="11"/>
        <color rgb="FF006096"/>
        <rFont val="Roboto Condensed"/>
      </rPr>
      <t xml:space="preserve">
</t>
    </r>
  </si>
  <si>
    <t>2.2.12</t>
  </si>
  <si>
    <r>
      <rPr>
        <sz val="11"/>
        <rFont val="Calibri"/>
      </rPr>
      <t>Ensure IMAP and POP3 server is not installed</t>
    </r>
  </si>
  <si>
    <r>
      <rPr>
        <sz val="11"/>
        <color rgb="FF000000"/>
        <rFont val="Calibri"/>
      </rPr>
      <t xml:space="preserve">Run the following command to remove </t>
    </r>
    <r>
      <rPr>
        <b/>
        <sz val="11"/>
        <color rgb="FF000000"/>
        <rFont val="Calibri"/>
      </rPr>
      <t>dovecot</t>
    </r>
    <r>
      <rPr>
        <sz val="11"/>
        <color rgb="FF000000"/>
        <rFont val="Calibri"/>
      </rPr>
      <t>:</t>
    </r>
    <r>
      <rPr>
        <sz val="11"/>
        <color rgb="FF000000"/>
        <rFont val="Calibri"/>
      </rPr>
      <t xml:space="preserve">
</t>
    </r>
    <r>
      <rPr>
        <sz val="11"/>
        <color rgb="FF006096"/>
        <rFont val="Roboto Condensed"/>
      </rPr>
      <t># zypper remove dovecot</t>
    </r>
    <r>
      <rPr>
        <sz val="11"/>
        <color rgb="FF006096"/>
        <rFont val="Roboto Condensed"/>
      </rPr>
      <t xml:space="preserve">
</t>
    </r>
  </si>
  <si>
    <r>
      <rPr>
        <b/>
        <sz val="11"/>
        <color rgb="FF000000"/>
        <rFont val="Calibri"/>
      </rPr>
      <t>dovecot</t>
    </r>
    <r>
      <rPr>
        <sz val="11"/>
        <color rgb="FF000000"/>
        <rFont val="Calibri"/>
      </rPr>
      <t xml:space="preserve"> is an open source IMAP and POP3 server for Linux based systems.</t>
    </r>
  </si>
  <si>
    <r>
      <rPr>
        <sz val="11"/>
        <color rgb="FF000000"/>
        <rFont val="Calibri"/>
      </rPr>
      <t xml:space="preserve">Run the following command to verify </t>
    </r>
    <r>
      <rPr>
        <b/>
        <sz val="11"/>
        <color rgb="FF000000"/>
        <rFont val="Calibri"/>
      </rPr>
      <t>dovecot</t>
    </r>
    <r>
      <rPr>
        <sz val="11"/>
        <color rgb="FF000000"/>
        <rFont val="Calibri"/>
      </rPr>
      <t xml:space="preserve"> is not installed:</t>
    </r>
    <r>
      <rPr>
        <sz val="11"/>
        <color rgb="FF000000"/>
        <rFont val="Calibri"/>
      </rPr>
      <t xml:space="preserve">
</t>
    </r>
    <r>
      <rPr>
        <sz val="11"/>
        <color rgb="FF006096"/>
        <rFont val="Roboto Condensed"/>
      </rPr>
      <t># rpm -q dovecot</t>
    </r>
    <r>
      <rPr>
        <sz val="11"/>
        <color rgb="FF006096"/>
        <rFont val="Roboto Condensed"/>
      </rPr>
      <t xml:space="preserve">
</t>
    </r>
    <r>
      <rPr>
        <sz val="11"/>
        <color rgb="FF006096"/>
        <rFont val="Roboto Condensed"/>
      </rPr>
      <t>package dovecot is not installed</t>
    </r>
    <r>
      <rPr>
        <sz val="11"/>
        <color rgb="FF006096"/>
        <rFont val="Roboto Condensed"/>
      </rPr>
      <t xml:space="preserve">
</t>
    </r>
  </si>
  <si>
    <t>2.2.13</t>
  </si>
  <si>
    <r>
      <rPr>
        <sz val="11"/>
        <rFont val="Calibri"/>
      </rPr>
      <t>Ensure Samba is not installed</t>
    </r>
  </si>
  <si>
    <r>
      <rPr>
        <sz val="11"/>
        <color rgb="FF000000"/>
        <rFont val="Calibri"/>
      </rPr>
      <t xml:space="preserve">Run the following command to remove </t>
    </r>
    <r>
      <rPr>
        <b/>
        <sz val="11"/>
        <color rgb="FF000000"/>
        <rFont val="Calibri"/>
      </rPr>
      <t>samba</t>
    </r>
    <r>
      <rPr>
        <sz val="11"/>
        <color rgb="FF000000"/>
        <rFont val="Calibri"/>
      </rPr>
      <t>:</t>
    </r>
    <r>
      <rPr>
        <sz val="11"/>
        <color rgb="FF000000"/>
        <rFont val="Calibri"/>
      </rPr>
      <t xml:space="preserve">
</t>
    </r>
    <r>
      <rPr>
        <sz val="11"/>
        <color rgb="FF006096"/>
        <rFont val="Roboto Condensed"/>
      </rPr>
      <t># zypper remove samba</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</si>
  <si>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</si>
  <si>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</si>
  <si>
    <t>2.2.14</t>
  </si>
  <si>
    <r>
      <rPr>
        <sz val="11"/>
        <rFont val="Calibri"/>
      </rPr>
      <t>Ensure HTTP Proxy Server is not installed</t>
    </r>
  </si>
  <si>
    <r>
      <rPr>
        <sz val="11"/>
        <color rgb="FF000000"/>
        <rFont val="Calibri"/>
      </rPr>
      <t xml:space="preserve">Run the following command to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zypper remove squid</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</si>
  <si>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</si>
  <si>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</si>
  <si>
    <t>2.2.15</t>
  </si>
  <si>
    <r>
      <rPr>
        <sz val="11"/>
        <rFont val="Calibri"/>
      </rPr>
      <t>Ensure net-snmp is not installed</t>
    </r>
  </si>
  <si>
    <r>
      <rPr>
        <sz val="11"/>
        <color rgb="FF000000"/>
        <rFont val="Calibri"/>
      </rPr>
      <t xml:space="preserve">Run the following command to remove </t>
    </r>
    <r>
      <rPr>
        <b/>
        <sz val="11"/>
        <color rgb="FF000000"/>
        <rFont val="Calibri"/>
      </rPr>
      <t>net-snmpd</t>
    </r>
    <r>
      <rPr>
        <sz val="11"/>
        <color rgb="FF000000"/>
        <rFont val="Calibri"/>
      </rPr>
      <t>:</t>
    </r>
    <r>
      <rPr>
        <sz val="11"/>
        <color rgb="FF000000"/>
        <rFont val="Calibri"/>
      </rPr>
      <t xml:space="preserve">
</t>
    </r>
    <r>
      <rPr>
        <sz val="11"/>
        <color rgb="FF006096"/>
        <rFont val="Roboto Condensed"/>
      </rPr>
      <t># zypper remove net-snmp</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</si>
  <si>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 Net-SNMP is a suite of applications used to implement SNMPv1 (RFC 1157), SNMPv2 (RFCs 1901-1908), and SNMPv3 (RFCs 3411-3418) using both IPv4 and IPv6.</t>
    </r>
    <r>
      <rPr>
        <sz val="11"/>
        <color rgb="FF000000"/>
        <rFont val="Calibri"/>
      </rPr>
      <t xml:space="preserve">
</t>
    </r>
    <r>
      <rPr>
        <sz val="11"/>
        <color rgb="FF000000"/>
        <rFont val="Calibri"/>
      </rPr>
      <t>- Support for SNMPv2 classic (a.k.a. "SNMPv2 historic" - RFCs 1441-1452) was dropped with the 4.0 release of the UCD-snmp package.</t>
    </r>
    <r>
      <rPr>
        <sz val="11"/>
        <color rgb="FF000000"/>
        <rFont val="Calibri"/>
      </rPr>
      <t xml:space="preserve">
</t>
    </r>
    <r>
      <rPr>
        <sz val="11"/>
        <color rgb="FF000000"/>
        <rFont val="Calibri"/>
      </rPr>
      <t>- 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</si>
  <si>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Run the following command to verify </t>
    </r>
    <r>
      <rPr>
        <b/>
        <sz val="11"/>
        <color rgb="FF000000"/>
        <rFont val="Calibri"/>
      </rPr>
      <t>net-snmp</t>
    </r>
    <r>
      <rPr>
        <sz val="11"/>
        <color rgb="FF000000"/>
        <rFont val="Calibri"/>
      </rPr>
      <t xml:space="preserv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</si>
  <si>
    <t>2.2.16</t>
  </si>
  <si>
    <r>
      <rPr>
        <sz val="11"/>
        <rFont val="Calibri"/>
      </rPr>
      <t>Ensure mail transfer agent is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</si>
  <si>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</si>
  <si>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</si>
  <si>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command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  ss -lntu | grep -E ':25\s' | grep -E -v '\s(127.0.0.1|\[?::1\]?):25\s'</t>
    </r>
    <r>
      <rPr>
        <sz val="11"/>
        <color rgb="FF006096"/>
        <rFont val="Roboto Condensed"/>
      </rPr>
      <t xml:space="preserve">
</t>
    </r>
    <r>
      <rPr>
        <sz val="11"/>
        <color rgb="FF000000"/>
        <rFont val="Calibri"/>
      </rPr>
      <t xml:space="preserve">
</t>
    </r>
    <r>
      <rPr>
        <sz val="11"/>
        <color rgb="FF000000"/>
        <rFont val="Calibri"/>
      </rPr>
      <t>Nothing should be returned.</t>
    </r>
  </si>
  <si>
    <t>2.2.17</t>
  </si>
  <si>
    <r>
      <rPr>
        <sz val="11"/>
        <rFont val="Calibri"/>
      </rPr>
      <t>Ensure rsync is not installed or the rsyncd service is masked</t>
    </r>
  </si>
  <si>
    <r>
      <rPr>
        <sz val="11"/>
        <color rgb="FF000000"/>
        <rFont val="Calibri"/>
      </rPr>
      <t xml:space="preserve">Run the following command to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zypper remove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mask the </t>
    </r>
    <r>
      <rPr>
        <b/>
        <sz val="11"/>
        <color rgb="FF000000"/>
        <rFont val="Calibri"/>
      </rPr>
      <t>rsyncd</t>
    </r>
    <r>
      <rPr>
        <sz val="11"/>
        <color rgb="FF000000"/>
        <rFont val="Calibri"/>
      </rPr>
      <t xml:space="preserve"> service:</t>
    </r>
    <r>
      <rPr>
        <sz val="11"/>
        <color rgb="FF000000"/>
        <rFont val="Calibri"/>
      </rPr>
      <t xml:space="preserve">
</t>
    </r>
    <r>
      <rPr>
        <sz val="11"/>
        <color rgb="FF006096"/>
        <rFont val="Roboto Condensed"/>
      </rPr>
      <t># systemctl --now mask rsyncd</t>
    </r>
    <r>
      <rPr>
        <sz val="11"/>
        <color rgb="FF006096"/>
        <rFont val="Roboto Condensed"/>
      </rPr>
      <t xml:space="preserve">
</t>
    </r>
  </si>
  <si>
    <r>
      <rPr>
        <sz val="11"/>
        <color rgb="FF000000"/>
        <rFont val="Calibri"/>
      </rPr>
      <t xml:space="preserve">The </t>
    </r>
    <r>
      <rPr>
        <b/>
        <sz val="11"/>
        <color rgb="FF000000"/>
        <rFont val="Calibri"/>
      </rPr>
      <t>rsyncd</t>
    </r>
    <r>
      <rPr>
        <sz val="11"/>
        <color rgb="FF000000"/>
        <rFont val="Calibri"/>
      </rPr>
      <t xml:space="preserve"> service can be used to synchronize files between systems over network links.</t>
    </r>
  </si>
  <si>
    <r>
      <rPr>
        <sz val="11"/>
        <color rgb="FF000000"/>
        <rFont val="Calibri"/>
      </rPr>
      <t>There are packages that are dependent on the rsync package.  If the rsync package is removed, these packages will be removed as well.</t>
    </r>
    <r>
      <rPr>
        <sz val="11"/>
        <color rgb="FF000000"/>
        <rFont val="Calibri"/>
      </rPr>
      <t xml:space="preserve">
</t>
    </r>
    <r>
      <rPr>
        <sz val="11"/>
        <color rgb="FF000000"/>
        <rFont val="Calibri"/>
      </rPr>
      <t>Before removing the rsync package, review any dependent packages to determine if they are required on the system.  If a dependent package is required, mask the rsyncd service and leave the rsync package installed.</t>
    </r>
  </si>
  <si>
    <r>
      <rPr>
        <sz val="11"/>
        <color rgb="FF000000"/>
        <rFont val="Calibri"/>
      </rPr>
      <t xml:space="preserve">Run the following command to verify that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rpm -q rsync</t>
    </r>
    <r>
      <rPr>
        <sz val="11"/>
        <color rgb="FF006096"/>
        <rFont val="Roboto Condensed"/>
      </rPr>
      <t xml:space="preserve">
</t>
    </r>
    <r>
      <rPr>
        <sz val="11"/>
        <color rgb="FF006096"/>
        <rFont val="Roboto Condensed"/>
      </rPr>
      <t>package rsync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the </t>
    </r>
    <r>
      <rPr>
        <b/>
        <sz val="11"/>
        <color rgb="FF000000"/>
        <rFont val="Calibri"/>
      </rPr>
      <t>rsyncd</t>
    </r>
    <r>
      <rPr>
        <sz val="11"/>
        <color rgb="FF000000"/>
        <rFont val="Calibri"/>
      </rPr>
      <t xml:space="preserve"> service is masked:</t>
    </r>
    <r>
      <rPr>
        <sz val="11"/>
        <color rgb="FF000000"/>
        <rFont val="Calibri"/>
      </rPr>
      <t xml:space="preserve">
</t>
    </r>
    <r>
      <rPr>
        <sz val="11"/>
        <color rgb="FF006096"/>
        <rFont val="Roboto Condensed"/>
      </rPr>
      <t># systemctl is-enabled rsyncd</t>
    </r>
    <r>
      <rPr>
        <sz val="11"/>
        <color rgb="FF006096"/>
        <rFont val="Roboto Condensed"/>
      </rPr>
      <t xml:space="preserve">
</t>
    </r>
    <r>
      <rPr>
        <sz val="11"/>
        <color rgb="FF006096"/>
        <rFont val="Roboto Condensed"/>
      </rPr>
      <t>masked</t>
    </r>
    <r>
      <rPr>
        <sz val="11"/>
        <color rgb="FF006096"/>
        <rFont val="Roboto Condensed"/>
      </rPr>
      <t xml:space="preserve">
</t>
    </r>
  </si>
  <si>
    <t>2.2.18</t>
  </si>
  <si>
    <r>
      <rPr>
        <sz val="11"/>
        <rFont val="Calibri"/>
      </rPr>
      <t>Ensure NIS server is not installed</t>
    </r>
  </si>
  <si>
    <r>
      <rPr>
        <sz val="11"/>
        <color rgb="FF000000"/>
        <rFont val="Calibri"/>
      </rPr>
      <t xml:space="preserve">Run the following command to remove </t>
    </r>
    <r>
      <rPr>
        <b/>
        <sz val="11"/>
        <color rgb="FF000000"/>
        <rFont val="Calibri"/>
      </rPr>
      <t>ypserv</t>
    </r>
    <r>
      <rPr>
        <sz val="11"/>
        <color rgb="FF000000"/>
        <rFont val="Calibri"/>
      </rPr>
      <t>:</t>
    </r>
    <r>
      <rPr>
        <sz val="11"/>
        <color rgb="FF000000"/>
        <rFont val="Calibri"/>
      </rPr>
      <t xml:space="preserve">
</t>
    </r>
    <r>
      <rPr>
        <sz val="11"/>
        <color rgb="FF006096"/>
        <rFont val="Roboto Condensed"/>
      </rPr>
      <t># zypper remove ypserv</t>
    </r>
    <r>
      <rPr>
        <sz val="11"/>
        <color rgb="FF006096"/>
        <rFont val="Roboto Condensed"/>
      </rPr>
      <t xml:space="preserve">
</t>
    </r>
  </si>
  <si>
    <r>
      <rPr>
        <sz val="11"/>
        <color rgb="FF000000"/>
        <rFont val="Calibri"/>
      </rPr>
      <t xml:space="preserve">The </t>
    </r>
    <r>
      <rPr>
        <b/>
        <sz val="11"/>
        <color rgb="FF000000"/>
        <rFont val="Calibri"/>
      </rPr>
      <t>ypserv</t>
    </r>
    <r>
      <rPr>
        <sz val="11"/>
        <color rgb="FF000000"/>
        <rFont val="Calibri"/>
      </rPr>
      <t xml:space="preserve"> package provides the Network Information Service (NIS).  This service, formally known as Yellow Pages, is a client-server directory service protocol for distributing system configuration files. The NIS server is a collection of programs that allow for the distribution of configuration files.</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</si>
  <si>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</si>
  <si>
    <t>2.2.19</t>
  </si>
  <si>
    <r>
      <rPr>
        <sz val="11"/>
        <rFont val="Calibri"/>
      </rPr>
      <t>Ensure telnet-server is not installed</t>
    </r>
  </si>
  <si>
    <r>
      <rPr>
        <sz val="11"/>
        <color rgb="FF000000"/>
        <rFont val="Calibri"/>
      </rPr>
      <t>Run the following command to remove the telnet-server package:</t>
    </r>
    <r>
      <rPr>
        <sz val="11"/>
        <color rgb="FF000000"/>
        <rFont val="Calibri"/>
      </rPr>
      <t xml:space="preserve">
</t>
    </r>
    <r>
      <rPr>
        <sz val="11"/>
        <color rgb="FF006096"/>
        <rFont val="Roboto Condensed"/>
      </rPr>
      <t># zypper remove telnet-server</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</si>
  <si>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</si>
  <si>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Run the following command to verify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</si>
  <si>
    <t>Service Clients</t>
  </si>
  <si>
    <t>2.3.1</t>
  </si>
  <si>
    <r>
      <rPr>
        <sz val="11"/>
        <rFont val="Calibri"/>
      </rPr>
      <t>Ensure NIS Client is not installed</t>
    </r>
  </si>
  <si>
    <r>
      <rPr>
        <sz val="11"/>
        <color rgb="FF000000"/>
        <rFont val="Calibri"/>
      </rPr>
      <t xml:space="preserve">Run the following command to remove the </t>
    </r>
    <r>
      <rPr>
        <b/>
        <sz val="11"/>
        <color rgb="FF000000"/>
        <rFont val="Calibri"/>
      </rPr>
      <t>ypbind</t>
    </r>
    <r>
      <rPr>
        <sz val="11"/>
        <color rgb="FF000000"/>
        <rFont val="Calibri"/>
      </rPr>
      <t xml:space="preserve"> package:</t>
    </r>
    <r>
      <rPr>
        <sz val="11"/>
        <color rgb="FF000000"/>
        <rFont val="Calibri"/>
      </rPr>
      <t xml:space="preserve">
</t>
    </r>
    <r>
      <rPr>
        <sz val="11"/>
        <color rgb="FF006096"/>
        <rFont val="Roboto Condensed"/>
      </rPr>
      <t># zypper remove ypbind</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</si>
  <si>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</si>
  <si>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</si>
  <si>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</si>
  <si>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2.3.2</t>
  </si>
  <si>
    <r>
      <rPr>
        <sz val="11"/>
        <rFont val="Calibri"/>
      </rPr>
      <t>Ensure rsh client is not installed</t>
    </r>
  </si>
  <si>
    <r>
      <rPr>
        <sz val="11"/>
        <color rgb="FF000000"/>
        <rFont val="Calibri"/>
      </rPr>
      <t xml:space="preserve">Run the following command to remove the </t>
    </r>
    <r>
      <rPr>
        <b/>
        <sz val="11"/>
        <color rgb="FF000000"/>
        <rFont val="Calibri"/>
      </rPr>
      <t>rsh</t>
    </r>
    <r>
      <rPr>
        <sz val="11"/>
        <color rgb="FF000000"/>
        <rFont val="Calibri"/>
      </rPr>
      <t xml:space="preserve"> package:</t>
    </r>
    <r>
      <rPr>
        <sz val="11"/>
        <color rgb="FF000000"/>
        <rFont val="Calibri"/>
      </rPr>
      <t xml:space="preserve">
</t>
    </r>
    <r>
      <rPr>
        <sz val="11"/>
        <color rgb="FF006096"/>
        <rFont val="Roboto Condensed"/>
      </rPr>
      <t># zypper remove rsh</t>
    </r>
    <r>
      <rPr>
        <sz val="11"/>
        <color rgb="FF006096"/>
        <rFont val="Roboto Condensed"/>
      </rPr>
      <t xml:space="preserve">
</t>
    </r>
  </si>
  <si>
    <r>
      <rPr>
        <sz val="11"/>
        <color rgb="FF000000"/>
        <rFont val="Calibri"/>
      </rPr>
      <t xml:space="preserve">The </t>
    </r>
    <r>
      <rPr>
        <b/>
        <sz val="11"/>
        <color rgb="FF000000"/>
        <rFont val="Calibri"/>
      </rPr>
      <t>rsh</t>
    </r>
    <r>
      <rPr>
        <sz val="11"/>
        <color rgb="FF000000"/>
        <rFont val="Calibri"/>
      </rPr>
      <t xml:space="preserve"> package contains the client commands for the rsh services.</t>
    </r>
  </si>
  <si>
    <r>
      <rPr>
        <sz val="11"/>
        <color rgb="FF000000"/>
        <rFont val="Calibri"/>
      </rPr>
      <t xml:space="preserve">Run the following command to verify that the </t>
    </r>
    <r>
      <rPr>
        <b/>
        <sz val="11"/>
        <color rgb="FF000000"/>
        <rFont val="Calibri"/>
      </rPr>
      <t>rsh</t>
    </r>
    <r>
      <rPr>
        <sz val="11"/>
        <color rgb="FF000000"/>
        <rFont val="Calibri"/>
      </rPr>
      <t xml:space="preserve"> package is not installed:</t>
    </r>
    <r>
      <rPr>
        <sz val="11"/>
        <color rgb="FF000000"/>
        <rFont val="Calibri"/>
      </rPr>
      <t xml:space="preserve">
</t>
    </r>
    <r>
      <rPr>
        <sz val="11"/>
        <color rgb="FF006096"/>
        <rFont val="Roboto Condensed"/>
      </rPr>
      <t># rpm -q rsh</t>
    </r>
    <r>
      <rPr>
        <sz val="11"/>
        <color rgb="FF006096"/>
        <rFont val="Roboto Condensed"/>
      </rPr>
      <t xml:space="preserve">
</t>
    </r>
    <r>
      <rPr>
        <sz val="11"/>
        <color rgb="FF006096"/>
        <rFont val="Roboto Condensed"/>
      </rPr>
      <t>package rsh is not installed</t>
    </r>
    <r>
      <rPr>
        <sz val="11"/>
        <color rgb="FF006096"/>
        <rFont val="Roboto Condensed"/>
      </rPr>
      <t xml:space="preserve">
</t>
    </r>
  </si>
  <si>
    <t>2.3.3</t>
  </si>
  <si>
    <r>
      <rPr>
        <sz val="11"/>
        <rFont val="Calibri"/>
      </rPr>
      <t>Ensure talk client is not installed</t>
    </r>
  </si>
  <si>
    <r>
      <rPr>
        <sz val="11"/>
        <color rgb="FF000000"/>
        <rFont val="Calibri"/>
      </rPr>
      <t xml:space="preserve">Run the following command to remove the </t>
    </r>
    <r>
      <rPr>
        <b/>
        <sz val="11"/>
        <color rgb="FF000000"/>
        <rFont val="Calibri"/>
      </rPr>
      <t>talk</t>
    </r>
    <r>
      <rPr>
        <sz val="11"/>
        <color rgb="FF000000"/>
        <rFont val="Calibri"/>
      </rPr>
      <t xml:space="preserve"> package:</t>
    </r>
    <r>
      <rPr>
        <sz val="11"/>
        <color rgb="FF000000"/>
        <rFont val="Calibri"/>
      </rPr>
      <t xml:space="preserve">
</t>
    </r>
    <r>
      <rPr>
        <sz val="11"/>
        <color rgb="FF006096"/>
        <rFont val="Roboto Condensed"/>
      </rPr>
      <t># zypper remove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</si>
  <si>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</si>
  <si>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Run the following command to verify that the </t>
    </r>
    <r>
      <rPr>
        <b/>
        <sz val="11"/>
        <color rgb="FF000000"/>
        <rFont val="Calibri"/>
      </rPr>
      <t>talk</t>
    </r>
    <r>
      <rPr>
        <sz val="11"/>
        <color rgb="FF000000"/>
        <rFont val="Calibri"/>
      </rPr>
      <t xml:space="preserve"> package is not installed:</t>
    </r>
    <r>
      <rPr>
        <sz val="11"/>
        <color rgb="FF000000"/>
        <rFont val="Calibri"/>
      </rPr>
      <t xml:space="preserve">
</t>
    </r>
    <r>
      <rPr>
        <sz val="11"/>
        <color rgb="FF006096"/>
        <rFont val="Roboto Condensed"/>
      </rPr>
      <t># rpm -q talk</t>
    </r>
    <r>
      <rPr>
        <sz val="11"/>
        <color rgb="FF006096"/>
        <rFont val="Roboto Condensed"/>
      </rPr>
      <t xml:space="preserve">
</t>
    </r>
    <r>
      <rPr>
        <sz val="11"/>
        <color rgb="FF006096"/>
        <rFont val="Roboto Condensed"/>
      </rPr>
      <t>package talk is not installed</t>
    </r>
    <r>
      <rPr>
        <sz val="11"/>
        <color rgb="FF006096"/>
        <rFont val="Roboto Condensed"/>
      </rPr>
      <t xml:space="preserve">
</t>
    </r>
  </si>
  <si>
    <t>2.3.4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</si>
  <si>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</si>
  <si>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zypper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</si>
  <si>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</si>
  <si>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</si>
  <si>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2.3.5</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</si>
  <si>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</si>
  <si>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zypper remove openldap2-clients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</si>
  <si>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</si>
  <si>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openldap2-clients</t>
    </r>
    <r>
      <rPr>
        <sz val="11"/>
        <color rgb="FF006096"/>
        <rFont val="Roboto Condensed"/>
      </rPr>
      <t xml:space="preserve">
</t>
    </r>
    <r>
      <rPr>
        <sz val="11"/>
        <color rgb="FF006096"/>
        <rFont val="Roboto Condensed"/>
      </rPr>
      <t>package openldap2-clients is not installed</t>
    </r>
    <r>
      <rPr>
        <sz val="11"/>
        <color rgb="FF006096"/>
        <rFont val="Roboto Condensed"/>
      </rPr>
      <t xml:space="preserve">
</t>
    </r>
  </si>
  <si>
    <t>Services</t>
  </si>
  <si>
    <t>2.4</t>
  </si>
  <si>
    <r>
      <rPr>
        <sz val="11"/>
        <rFont val="Calibri"/>
      </rPr>
      <t>Ensure nonessential services are removed or masked</t>
    </r>
  </si>
  <si>
    <r>
      <rPr>
        <sz val="11"/>
        <color rgb="FF000000"/>
        <rFont val="Calibri"/>
      </rPr>
      <t>Run the following command to remove the package containing the service:</t>
    </r>
    <r>
      <rPr>
        <sz val="11"/>
        <color rgb="FF000000"/>
        <rFont val="Calibri"/>
      </rPr>
      <t xml:space="preserve">
</t>
    </r>
    <r>
      <rPr>
        <sz val="11"/>
        <color rgb="FF006096"/>
        <rFont val="Roboto Condensed"/>
      </rPr>
      <t># zypper remove &lt;package_name&gt;</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required packages have a dependency:</t>
    </r>
    <r>
      <rPr>
        <sz val="11"/>
        <color rgb="FF000000"/>
        <rFont val="Calibri"/>
      </rPr>
      <t xml:space="preserve">
</t>
    </r>
    <r>
      <rPr>
        <sz val="11"/>
        <color rgb="FF000000"/>
        <rFont val="Calibri"/>
      </rPr>
      <t>Run the following command to stop and mask the service:</t>
    </r>
    <r>
      <rPr>
        <sz val="11"/>
        <color rgb="FF000000"/>
        <rFont val="Calibri"/>
      </rPr>
      <t xml:space="preserve">
</t>
    </r>
    <r>
      <rPr>
        <sz val="11"/>
        <color rgb="FF006096"/>
        <rFont val="Roboto Condensed"/>
      </rPr>
      <t># systemctl --now mask &lt;service_name&gt;</t>
    </r>
    <r>
      <rPr>
        <sz val="11"/>
        <color rgb="FF006096"/>
        <rFont val="Roboto Condensed"/>
      </rPr>
      <t xml:space="preserve">
</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</si>
  <si>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</si>
  <si>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Run the following command:</t>
    </r>
    <r>
      <rPr>
        <sz val="11"/>
        <color rgb="FF000000"/>
        <rFont val="Calibri"/>
      </rPr>
      <t xml:space="preserve">
</t>
    </r>
    <r>
      <rPr>
        <sz val="11"/>
        <color rgb="FF006096"/>
        <rFont val="Roboto Condensed"/>
      </rPr>
      <t># lsof -i -P -n | grep -v "(ESTABLISHED)"</t>
    </r>
    <r>
      <rPr>
        <sz val="11"/>
        <color rgb="FF006096"/>
        <rFont val="Roboto Condensed"/>
      </rPr>
      <t xml:space="preserve">
</t>
    </r>
    <r>
      <rPr>
        <sz val="11"/>
        <color rgb="FF000000"/>
        <rFont val="Calibri"/>
      </rPr>
      <t xml:space="preserve">
</t>
    </r>
    <r>
      <rPr>
        <sz val="11"/>
        <color rgb="FF000000"/>
        <rFont val="Calibri"/>
      </rPr>
      <t>Review the output to ensure that all services listed are required on the system.  If a listed service is not required, remove the package containing the service.  If the package containing the service is required, stop and mask the service</t>
    </r>
  </si>
  <si>
    <t>Disable unused network protocols and devices</t>
  </si>
  <si>
    <t>3.1.1</t>
  </si>
  <si>
    <r>
      <rPr>
        <sz val="11"/>
        <rFont val="Calibri"/>
      </rPr>
      <t>Disable IPv6</t>
    </r>
  </si>
  <si>
    <r>
      <rPr>
        <sz val="11"/>
        <color rgb="FF000000"/>
        <rFont val="Calibri"/>
      </rPr>
      <t>Use one of the two following methods to disable IPv6 on the system:</t>
    </r>
    <r>
      <rPr>
        <sz val="11"/>
        <color rgb="FF000000"/>
        <rFont val="Calibri"/>
      </rPr>
      <t xml:space="preserve">
</t>
    </r>
    <r>
      <rPr>
        <sz val="11"/>
        <color rgb="FF000000"/>
        <rFont val="Calibri"/>
      </rPr>
      <t>To disable IPv6 through the GRUB2 config:</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ipv6.disable=1</t>
    </r>
    <r>
      <rPr>
        <sz val="11"/>
        <color rgb="FF000000"/>
        <rFont val="Calibri"/>
      </rPr>
      <t xml:space="preserve"> to the </t>
    </r>
    <r>
      <rPr>
        <b/>
        <sz val="11"/>
        <color rgb="FF000000"/>
        <rFont val="Calibri"/>
      </rPr>
      <t>GRUB_CMDLINE_LINUX</t>
    </r>
    <r>
      <rPr>
        <sz val="11"/>
        <color rgb="FF000000"/>
        <rFont val="Calibri"/>
      </rPr>
      <t xml:space="preserve"> parameters:</t>
    </r>
    <r>
      <rPr>
        <sz val="11"/>
        <color rgb="FF000000"/>
        <rFont val="Calibri"/>
      </rPr>
      <t xml:space="preserve">
</t>
    </r>
    <r>
      <rPr>
        <sz val="11"/>
        <color rgb="FF006096"/>
        <rFont val="Roboto Condensed"/>
      </rPr>
      <t>GRUB_CMDLINE_LINUX="ipv6.disable=1"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To disable IPv6 through sysctl settings:</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net.ipv6.conf.all.disable_ipv6 = 1</t>
    </r>
    <r>
      <rPr>
        <sz val="11"/>
        <color rgb="FF006096"/>
        <rFont val="Roboto Condensed"/>
      </rPr>
      <t xml:space="preserve">
</t>
    </r>
    <r>
      <rPr>
        <sz val="11"/>
        <color rgb="FF006096"/>
        <rFont val="Roboto Condensed"/>
      </rPr>
      <t>net.ipv6.conf.default.disable_ipv6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net.ipv6.conf.all.disable_ipv6=1</t>
    </r>
    <r>
      <rPr>
        <sz val="11"/>
        <color rgb="FF006096"/>
        <rFont val="Roboto Condensed"/>
      </rPr>
      <t xml:space="preserve">
</t>
    </r>
    <r>
      <rPr>
        <sz val="11"/>
        <color rgb="FF006096"/>
        <rFont val="Roboto Condensed"/>
      </rPr>
      <t># sysctl -w net.ipv6.conf.default.disable_ipv6=1</t>
    </r>
    <r>
      <rPr>
        <sz val="11"/>
        <color rgb="FF006096"/>
        <rFont val="Roboto Condensed"/>
      </rPr>
      <t xml:space="preserve">
</t>
    </r>
    <r>
      <rPr>
        <sz val="11"/>
        <color rgb="FF006096"/>
        <rFont val="Roboto Condensed"/>
      </rPr>
      <t># sysctl -w net.ipv6.route.flush=1</t>
    </r>
    <r>
      <rPr>
        <sz val="11"/>
        <color rgb="FF006096"/>
        <rFont val="Roboto Condensed"/>
      </rPr>
      <t xml:space="preserve">
</t>
    </r>
  </si>
  <si>
    <r>
      <rPr>
        <sz val="11"/>
        <color rgb="FF000000"/>
        <rFont val="Calibri"/>
      </rPr>
      <t>Although IPv6 has many advantages over IPv4, not all organizations have IPv6 or dual stack configurations implemented.</t>
    </r>
  </si>
  <si>
    <r>
      <rPr>
        <b/>
        <sz val="11"/>
        <color rgb="FF000000"/>
        <rFont val="Calibri"/>
      </rPr>
      <t>- IF -</t>
    </r>
    <r>
      <rPr>
        <sz val="11"/>
        <color rgb="FF000000"/>
        <rFont val="Calibri"/>
      </rPr>
      <t xml:space="preserve"> IPv6 is disabled through sysctl config, </t>
    </r>
    <r>
      <rPr>
        <b/>
        <sz val="11"/>
        <color rgb="FF000000"/>
        <rFont val="Calibri"/>
      </rPr>
      <t>SSH X11forwarding</t>
    </r>
    <r>
      <rPr>
        <sz val="11"/>
        <color rgb="FF000000"/>
        <rFont val="Calibri"/>
      </rPr>
      <t xml:space="preserve"> may no longer function as expected.</t>
    </r>
    <r>
      <rPr>
        <sz val="11"/>
        <color rgb="FF000000"/>
        <rFont val="Calibri"/>
      </rPr>
      <t xml:space="preserve">
</t>
    </r>
    <r>
      <rPr>
        <sz val="11"/>
        <color rgb="FF000000"/>
        <rFont val="Calibri"/>
      </rPr>
      <t xml:space="preserve">We recommend that SSH X11forwarding be disabled, but if required, the following will allow for </t>
    </r>
    <r>
      <rPr>
        <b/>
        <sz val="11"/>
        <color rgb="FF000000"/>
        <rFont val="Calibri"/>
      </rPr>
      <t>SSH X11forwarding</t>
    </r>
    <r>
      <rPr>
        <sz val="11"/>
        <color rgb="FF000000"/>
        <rFont val="Calibri"/>
      </rPr>
      <t xml:space="preserve"> with IPv6 disabled through sysctl config:</t>
    </r>
    <r>
      <rPr>
        <sz val="11"/>
        <color rgb="FF000000"/>
        <rFont val="Calibri"/>
      </rPr>
      <t xml:space="preserve">
</t>
    </r>
    <r>
      <rPr>
        <sz val="11"/>
        <color rgb="FF000000"/>
        <rFont val="Calibri"/>
      </rPr>
      <t xml:space="preserve">Add the following line the </t>
    </r>
    <r>
      <rPr>
        <b/>
        <sz val="11"/>
        <color rgb="FF000000"/>
        <rFont val="Calibri"/>
      </rPr>
      <t>/etc/ssh/sshd_config</t>
    </r>
    <r>
      <rPr>
        <sz val="11"/>
        <color rgb="FF000000"/>
        <rFont val="Calibri"/>
      </rPr>
      <t xml:space="preserve"> file:</t>
    </r>
    <r>
      <rPr>
        <sz val="11"/>
        <color rgb="FF000000"/>
        <rFont val="Calibri"/>
      </rPr>
      <t xml:space="preserve">
</t>
    </r>
    <r>
      <rPr>
        <sz val="11"/>
        <color rgb="FF006096"/>
        <rFont val="Roboto Condensed"/>
      </rPr>
      <t>AddressFamily inet</t>
    </r>
    <r>
      <rPr>
        <sz val="11"/>
        <color rgb="FF006096"/>
        <rFont val="Roboto Condensed"/>
      </rPr>
      <t xml:space="preserve">
</t>
    </r>
    <r>
      <rPr>
        <sz val="11"/>
        <color rgb="FF000000"/>
        <rFont val="Calibri"/>
      </rPr>
      <t xml:space="preserve">
</t>
    </r>
    <r>
      <rPr>
        <sz val="11"/>
        <color rgb="FF000000"/>
        <rFont val="Calibri"/>
      </rPr>
      <t>Run the following command to re-start the openSSH server:</t>
    </r>
    <r>
      <rPr>
        <sz val="11"/>
        <color rgb="FF000000"/>
        <rFont val="Calibri"/>
      </rPr>
      <t xml:space="preserve">
</t>
    </r>
    <r>
      <rPr>
        <sz val="11"/>
        <color rgb="FF006096"/>
        <rFont val="Roboto Condensed"/>
      </rPr>
      <t># systemctl restart sshd</t>
    </r>
    <r>
      <rPr>
        <sz val="11"/>
        <color rgb="FF006096"/>
        <rFont val="Roboto Condensed"/>
      </rPr>
      <t xml:space="preserve">
</t>
    </r>
  </si>
  <si>
    <r>
      <rPr>
        <sz val="11"/>
        <color rgb="FF000000"/>
        <rFont val="Calibri"/>
      </rPr>
      <t>Run the following commands to verify that one of the following methods has been used to disable IPv6:</t>
    </r>
    <r>
      <rPr>
        <sz val="11"/>
        <color rgb="FF000000"/>
        <rFont val="Calibri"/>
      </rPr>
      <t xml:space="preserve">
</t>
    </r>
    <r>
      <rPr>
        <b/>
        <sz val="11"/>
        <color rgb="FF000000"/>
        <rFont val="Calibri"/>
      </rPr>
      <t>- IF -</t>
    </r>
    <r>
      <rPr>
        <sz val="11"/>
        <color rgb="FF000000"/>
        <rFont val="Calibri"/>
      </rPr>
      <t xml:space="preserve"> IPv6 is disabled through the GRUB2 config:</t>
    </r>
    <r>
      <rPr>
        <sz val="11"/>
        <color rgb="FF000000"/>
        <rFont val="Calibri"/>
      </rPr>
      <t xml:space="preserve">
</t>
    </r>
    <r>
      <rPr>
        <sz val="11"/>
        <color rgb="FF000000"/>
        <rFont val="Calibri"/>
      </rPr>
      <t>Run the following command and verify no lines should be returned.</t>
    </r>
    <r>
      <rPr>
        <sz val="11"/>
        <color rgb="FF000000"/>
        <rFont val="Calibri"/>
      </rPr>
      <t xml:space="preserve">
</t>
    </r>
    <r>
      <rPr>
        <sz val="11"/>
        <color rgb="FF006096"/>
        <rFont val="Roboto Condensed"/>
      </rPr>
      <t>#  grep "^\s*linux" /boot/grub2/grub.cfg | grep -v ipv6.disable=1</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IPv6 is disabled through sysctl settings:</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sysctl net.ipv6.conf.all.disable_ipv6</t>
    </r>
    <r>
      <rPr>
        <sz val="11"/>
        <color rgb="FF006096"/>
        <rFont val="Roboto Condensed"/>
      </rPr>
      <t xml:space="preserve">
</t>
    </r>
    <r>
      <rPr>
        <sz val="11"/>
        <color rgb="FF006096"/>
        <rFont val="Roboto Condensed"/>
      </rPr>
      <t>net.ipv6.conf.all.disable_ipv6 = 1</t>
    </r>
    <r>
      <rPr>
        <sz val="11"/>
        <color rgb="FF006096"/>
        <rFont val="Roboto Condensed"/>
      </rPr>
      <t xml:space="preserve">
</t>
    </r>
    <r>
      <rPr>
        <sz val="11"/>
        <color rgb="FF000000"/>
        <rFont val="Calibri"/>
      </rPr>
      <t xml:space="preserve">
</t>
    </r>
    <r>
      <rPr>
        <sz val="11"/>
        <color rgb="FF006096"/>
        <rFont val="Roboto Condensed"/>
      </rPr>
      <t># sysctl net.ipv6.conf.default.disable_ipv6</t>
    </r>
    <r>
      <rPr>
        <sz val="11"/>
        <color rgb="FF006096"/>
        <rFont val="Roboto Condensed"/>
      </rPr>
      <t xml:space="preserve">
</t>
    </r>
    <r>
      <rPr>
        <sz val="11"/>
        <color rgb="FF006096"/>
        <rFont val="Roboto Condensed"/>
      </rPr>
      <t>net.ipv6.conf.default.disable_ipv6 = 1</t>
    </r>
    <r>
      <rPr>
        <sz val="11"/>
        <color rgb="FF006096"/>
        <rFont val="Roboto Condensed"/>
      </rPr>
      <t xml:space="preserve">
</t>
    </r>
    <r>
      <rPr>
        <sz val="11"/>
        <color rgb="FF000000"/>
        <rFont val="Calibri"/>
      </rPr>
      <t xml:space="preserve">
</t>
    </r>
    <r>
      <rPr>
        <sz val="11"/>
        <color rgb="FF006096"/>
        <rFont val="Roboto Condensed"/>
      </rPr>
      <t># grep -E '^\s*net\.ipv6\.conf\.(all|default)\.disable_ipv6\s*=\s*1\b(\s+#.*)?$' /etc/sysctl.conf /etc/sysctl.d/*.conf 2&gt; /dev/null | cut -d: -f2</t>
    </r>
    <r>
      <rPr>
        <sz val="11"/>
        <color rgb="FF006096"/>
        <rFont val="Roboto Condensed"/>
      </rPr>
      <t xml:space="preserve">
</t>
    </r>
    <r>
      <rPr>
        <sz val="11"/>
        <color rgb="FF006096"/>
        <rFont val="Roboto Condensed"/>
      </rPr>
      <t>net.ipv6.conf.all.disable_ipv6 = 1</t>
    </r>
    <r>
      <rPr>
        <sz val="11"/>
        <color rgb="FF006096"/>
        <rFont val="Roboto Condensed"/>
      </rPr>
      <t xml:space="preserve">
</t>
    </r>
    <r>
      <rPr>
        <sz val="11"/>
        <color rgb="FF006096"/>
        <rFont val="Roboto Condensed"/>
      </rPr>
      <t>net.ipv6.conf.default.disable_ipv6 = 1</t>
    </r>
    <r>
      <rPr>
        <sz val="11"/>
        <color rgb="FF006096"/>
        <rFont val="Roboto Condensed"/>
      </rPr>
      <t xml:space="preserve">
</t>
    </r>
  </si>
  <si>
    <t>3.1.2</t>
  </si>
  <si>
    <r>
      <rPr>
        <sz val="11"/>
        <rFont val="Calibri"/>
      </rPr>
      <t>Ensure wireless interfaces are disabled</t>
    </r>
  </si>
  <si>
    <r>
      <rPr>
        <sz val="11"/>
        <color rgb="FF000000"/>
        <rFont val="Calibri"/>
      </rPr>
      <t>Run the following command to disable any wireless interfaces:</t>
    </r>
    <r>
      <rPr>
        <sz val="11"/>
        <color rgb="FF000000"/>
        <rFont val="Calibri"/>
      </rPr>
      <t xml:space="preserve">
</t>
    </r>
    <r>
      <rPr>
        <sz val="11"/>
        <color rgb="FF006096"/>
        <rFont val="Roboto Condensed"/>
      </rPr>
      <t># ip link set &lt;interface&gt; down</t>
    </r>
    <r>
      <rPr>
        <sz val="11"/>
        <color rgb="FF006096"/>
        <rFont val="Roboto Condensed"/>
      </rPr>
      <t xml:space="preserve">
</t>
    </r>
    <r>
      <rPr>
        <sz val="11"/>
        <color rgb="FF000000"/>
        <rFont val="Calibri"/>
      </rPr>
      <t xml:space="preserve">
</t>
    </r>
    <r>
      <rPr>
        <sz val="11"/>
        <color rgb="FF000000"/>
        <rFont val="Calibri"/>
      </rPr>
      <t>Disable any wireless interfaces in your network configuration.</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</si>
  <si>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</si>
  <si>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</si>
  <si>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command to determine wireless interfaces on the system:</t>
    </r>
    <r>
      <rPr>
        <sz val="11"/>
        <color rgb="FF000000"/>
        <rFont val="Calibri"/>
      </rPr>
      <t xml:space="preserve">
</t>
    </r>
    <r>
      <rPr>
        <sz val="11"/>
        <color rgb="FF006096"/>
        <rFont val="Roboto Condensed"/>
      </rPr>
      <t># iw list</t>
    </r>
    <r>
      <rPr>
        <sz val="11"/>
        <color rgb="FF006096"/>
        <rFont val="Roboto Condensed"/>
      </rPr>
      <t xml:space="preserve">
</t>
    </r>
    <r>
      <rPr>
        <sz val="11"/>
        <color rgb="FF000000"/>
        <rFont val="Calibri"/>
      </rPr>
      <t xml:space="preserve">
</t>
    </r>
    <r>
      <rPr>
        <sz val="11"/>
        <color rgb="FF000000"/>
        <rFont val="Calibri"/>
      </rPr>
      <t>Run the following command and verify wireless interfaces are active:</t>
    </r>
    <r>
      <rPr>
        <sz val="11"/>
        <color rgb="FF000000"/>
        <rFont val="Calibri"/>
      </rPr>
      <t xml:space="preserve">
</t>
    </r>
    <r>
      <rPr>
        <sz val="11"/>
        <color rgb="FF006096"/>
        <rFont val="Roboto Condensed"/>
      </rPr>
      <t># ip link show up</t>
    </r>
    <r>
      <rPr>
        <sz val="11"/>
        <color rgb="FF006096"/>
        <rFont val="Roboto Condensed"/>
      </rPr>
      <t xml:space="preserve">
</t>
    </r>
  </si>
  <si>
    <t>Network Parameters (Host Only)</t>
  </si>
  <si>
    <t>3.2.1</t>
  </si>
  <si>
    <r>
      <rPr>
        <sz val="11"/>
        <rFont val="Calibri"/>
      </rPr>
      <t>Ensure IP forwarding is disabled</t>
    </r>
  </si>
  <si>
    <r>
      <rPr>
        <sz val="11"/>
        <color rgb="FF000000"/>
        <rFont val="Calibri"/>
      </rPr>
      <t>Run the following commands to restore the default parameters and set the active kernel parameters:</t>
    </r>
    <r>
      <rPr>
        <sz val="11"/>
        <color rgb="FF000000"/>
        <rFont val="Calibri"/>
      </rPr>
      <t xml:space="preserve">
</t>
    </r>
    <r>
      <rPr>
        <sz val="11"/>
        <color rgb="FF006096"/>
        <rFont val="Roboto Condensed"/>
      </rPr>
      <t># grep -Els "^\s*net\.ipv4\.ip_forward\s*=\s*1" /etc/sysctl.conf /etc/sysctl.d/*.conf /usr/lib/sysctl.d/*.conf /run/sysctl.d/*.conf | while read filename; do sed -ri "s/^\s*(net\.ipv4\.ip_forward\s*)(=)(\s*\S+\b).*$/# *REMOVED* \1/" $filename; done; sysctl -w net.ipv4.ip_forward=0; sysctl -w net.ipv4.route.flush=1</t>
    </r>
    <r>
      <rPr>
        <sz val="11"/>
        <color rgb="FF006096"/>
        <rFont val="Roboto Condensed"/>
      </rPr>
      <t xml:space="preserve">
</t>
    </r>
    <r>
      <rPr>
        <sz val="11"/>
        <color rgb="FF000000"/>
        <rFont val="Calibri"/>
      </rPr>
      <t xml:space="preserve">
</t>
    </r>
    <r>
      <rPr>
        <sz val="11"/>
        <color rgb="FF006096"/>
        <rFont val="Roboto Condensed"/>
      </rPr>
      <t># grep -Els "^\s*net\.ipv6\.conf\.all\.forwarding\s*=\s*1" /etc/sysctl.conf /etc/sysctl.d/*.conf /usr/lib/sysctl.d/*.conf /run/sysctl.d/*.conf | while read filename; do sed -ri "s/^\s*(net\.ipv6\.conf\.all\.forwarding\s*)(=)(\s*\S+\b).*$/# *REMOVED* \1/" $filename; done; sysctl -w net.ipv6.conf.all.forwarding=0; sysctl -w net.ipv6.route.flush=1</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</si>
  <si>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</si>
  <si>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Run the following commands and verify output matches:</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6096"/>
        <rFont val="Roboto Condensed"/>
      </rPr>
      <t># grep -E -s "^\s*net\.ipv4\.ip_forward\s*=\s*1" /etc/sysctl.conf /etc/sysctl.d/*.conf /usr/lib/sysctl.d/*.conf /run/sysctl.d/*.conf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IPv6 is enabled:</t>
    </r>
    <r>
      <rPr>
        <sz val="11"/>
        <color rgb="FF000000"/>
        <rFont val="Calibri"/>
      </rPr>
      <t xml:space="preserve">
</t>
    </r>
    <r>
      <rPr>
        <sz val="11"/>
        <color rgb="FF000000"/>
        <rFont val="Calibri"/>
      </rPr>
      <t>Run the following commands and verify output matches:</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6096"/>
        <rFont val="Roboto Condensed"/>
      </rPr>
      <t># grep -E -s "^\s*net\.ipv6\.conf\.all\.forwarding\s*=\s*1" /etc/sysctl.conf /etc/sysctl.d/*.conf /usr/lib/sysctl.d/*.conf /run/sysctl.d/*.conf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Verify that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ipv6.disabled=1)"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</si>
  <si>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3.2.2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</si>
  <si>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</si>
  <si>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net.ipv4.conf.all.send_redirects=0</t>
    </r>
    <r>
      <rPr>
        <sz val="11"/>
        <color rgb="FF006096"/>
        <rFont val="Roboto Condensed"/>
      </rPr>
      <t xml:space="preserve">
</t>
    </r>
    <r>
      <rPr>
        <sz val="11"/>
        <color rgb="FF006096"/>
        <rFont val="Roboto Condensed"/>
      </rPr>
      <t># sysctl -w net.ipv4.conf.default.send_redirects=0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</si>
  <si>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</si>
  <si>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6096"/>
        <rFont val="Roboto Condensed"/>
      </rPr>
      <t># grep -s -- "net\.ipv4\.conf\.all\.send_redirects" /run/sysctl.d/*.conf /etc/sysctl.d/*.conf /usr/local/lib/sysctl.d/*.conf /usr/lib/sysctl.d/*.conf /lib/sysctl.d/*.conf /etc/sysctl.conf</t>
    </r>
    <r>
      <rPr>
        <sz val="11"/>
        <color rgb="FF006096"/>
        <rFont val="Roboto Condensed"/>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6096"/>
        <rFont val="Roboto Condensed"/>
      </rPr>
      <t># grep -s -- "net\.ipv4\.conf\.default\.send_redirects" /run/sysctl.d/*.conf /etc/sysctl.d/*.conf /usr/local/lib/sysctl.d/*.conf /usr/lib/sysctl.d/*.conf /lib/sysctl.d/*.conf /etc/sysctl.conf</t>
    </r>
    <r>
      <rPr>
        <sz val="11"/>
        <color rgb="FF006096"/>
        <rFont val="Roboto Condensed"/>
      </rPr>
      <t xml:space="preserve">
</t>
    </r>
    <r>
      <rPr>
        <sz val="11"/>
        <color rgb="FF006096"/>
        <rFont val="Roboto Condensed"/>
      </rPr>
      <t>net.ipv4.conf.default.send_redirects= 0</t>
    </r>
    <r>
      <rPr>
        <sz val="11"/>
        <color rgb="FF006096"/>
        <rFont val="Roboto Condensed"/>
      </rPr>
      <t xml:space="preserve">
</t>
    </r>
  </si>
  <si>
    <t>Network Parameters (Host and Router)</t>
  </si>
  <si>
    <t>3.3.1</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</si>
  <si>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</si>
  <si>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net.ipv4.conf.all.accept_source_route=0</t>
    </r>
    <r>
      <rPr>
        <sz val="11"/>
        <color rgb="FF006096"/>
        <rFont val="Roboto Condensed"/>
      </rPr>
      <t xml:space="preserve">
</t>
    </r>
    <r>
      <rPr>
        <sz val="11"/>
        <color rgb="FF006096"/>
        <rFont val="Roboto Condensed"/>
      </rPr>
      <t># sysctl -w net.ipv4.conf.default.accept_source_route=0</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i/>
        <sz val="11"/>
        <color rgb="FF000000"/>
        <rFont val="Calibri"/>
      </rPr>
      <t>IF IPv6 is not disabled:</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net.ipv6.conf.all.accept_source_route=0</t>
    </r>
    <r>
      <rPr>
        <sz val="11"/>
        <color rgb="FF006096"/>
        <rFont val="Roboto Condensed"/>
      </rPr>
      <t xml:space="preserve">
</t>
    </r>
    <r>
      <rPr>
        <sz val="11"/>
        <color rgb="FF006096"/>
        <rFont val="Roboto Condensed"/>
      </rPr>
      <t># sysctl -w net.ipv6.conf.default.accept_source_route=0</t>
    </r>
    <r>
      <rPr>
        <sz val="11"/>
        <color rgb="FF006096"/>
        <rFont val="Roboto Condensed"/>
      </rPr>
      <t xml:space="preserve">
</t>
    </r>
    <r>
      <rPr>
        <sz val="11"/>
        <color rgb="FF006096"/>
        <rFont val="Roboto Condensed"/>
      </rPr>
      <t># sysctl -w net.ipv6.route.flush=1</t>
    </r>
    <r>
      <rPr>
        <sz val="11"/>
        <color rgb="FF006096"/>
        <rFont val="Roboto Condensed"/>
      </rPr>
      <t xml:space="preserve">
</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</si>
  <si>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</si>
  <si>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6096"/>
        <rFont val="Roboto Condensed"/>
      </rPr>
      <t># grep -s -- "net\.ipv4\.conf\.all\.accept_source_route" /run/sysctl.d/*.conf /etc/sysctl.d/*.conf /usr/local/lib/sysctl.d/*.conf /usr/lib/sysctl.d/*.conf /lib/sysctl.d/*.conf /etc/sysctl.conf</t>
    </r>
    <r>
      <rPr>
        <sz val="11"/>
        <color rgb="FF006096"/>
        <rFont val="Roboto Condensed"/>
      </rPr>
      <t xml:space="preserve">
</t>
    </r>
    <r>
      <rPr>
        <sz val="11"/>
        <color rgb="FF006096"/>
        <rFont val="Roboto Condensed"/>
      </rPr>
      <t>net.ipv4.conf.all.accept_source_route= 0</t>
    </r>
    <r>
      <rPr>
        <sz val="11"/>
        <color rgb="FF006096"/>
        <rFont val="Roboto Condensed"/>
      </rPr>
      <t xml:space="preserve">
</t>
    </r>
    <r>
      <rPr>
        <sz val="11"/>
        <color rgb="FF000000"/>
        <rFont val="Calibri"/>
      </rPr>
      <t xml:space="preserve">
</t>
    </r>
    <r>
      <rPr>
        <sz val="11"/>
        <color rgb="FF006096"/>
        <rFont val="Roboto Condensed"/>
      </rPr>
      <t># grep -s -- "net\.ipv4\.conf\.default\.accept_source_route" /run/sysctl.d/*.conf /etc/sysctl.d/*.conf /usr/local/lib/sysctl.d/*.conf /usr/lib/sysctl.d/*.conf /lib/sysctl.d/*.conf /etc/sysctl.conf</t>
    </r>
    <r>
      <rPr>
        <sz val="11"/>
        <color rgb="FF006096"/>
        <rFont val="Roboto Condensed"/>
      </rPr>
      <t xml:space="preserve">
</t>
    </r>
    <r>
      <rPr>
        <sz val="11"/>
        <color rgb="FF006096"/>
        <rFont val="Roboto Condensed"/>
      </rPr>
      <t>net.ipv4.conf.default.accept_source_route= 0</t>
    </r>
    <r>
      <rPr>
        <sz val="11"/>
        <color rgb="FF006096"/>
        <rFont val="Roboto Condensed"/>
      </rPr>
      <t xml:space="preserve">
</t>
    </r>
    <r>
      <rPr>
        <sz val="11"/>
        <color rgb="FF000000"/>
        <rFont val="Calibri"/>
      </rPr>
      <t xml:space="preserve">
</t>
    </r>
    <r>
      <rPr>
        <i/>
        <sz val="11"/>
        <color rgb="FF000000"/>
        <rFont val="Calibri"/>
      </rPr>
      <t>IF IPv6 is enabled:</t>
    </r>
    <r>
      <rPr>
        <sz val="11"/>
        <color rgb="FF000000"/>
        <rFont val="Calibri"/>
      </rPr>
      <t xml:space="preserve">
</t>
    </r>
    <r>
      <rPr>
        <sz val="11"/>
        <color rgb="FF000000"/>
        <rFont val="Calibri"/>
      </rPr>
      <t>Run the following commands and verify output matches:</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6096"/>
        <rFont val="Roboto Condensed"/>
      </rPr>
      <t># grep -s -- "net\.ipv6\.conf\.all\.accept_source_route" /run/sysctl.d/*.conf /etc/sysctl.d/*.conf /usr/local/lib/sysctl.d/*.conf /usr/lib/sysctl.d/*.conf /lib/sysctl.d/*.conf /etc/sysctl.conf</t>
    </r>
    <r>
      <rPr>
        <sz val="11"/>
        <color rgb="FF006096"/>
        <rFont val="Roboto Condensed"/>
      </rPr>
      <t xml:space="preserve">
</t>
    </r>
    <r>
      <rPr>
        <sz val="11"/>
        <color rgb="FF006096"/>
        <rFont val="Roboto Condensed"/>
      </rPr>
      <t>net.ipv4.conf.all.accept_source_route= 0</t>
    </r>
    <r>
      <rPr>
        <sz val="11"/>
        <color rgb="FF006096"/>
        <rFont val="Roboto Condensed"/>
      </rPr>
      <t xml:space="preserve">
</t>
    </r>
    <r>
      <rPr>
        <sz val="11"/>
        <color rgb="FF000000"/>
        <rFont val="Calibri"/>
      </rPr>
      <t xml:space="preserve">
</t>
    </r>
    <r>
      <rPr>
        <sz val="11"/>
        <color rgb="FF006096"/>
        <rFont val="Roboto Condensed"/>
      </rPr>
      <t># grep -s -- "net\.ipv6\.conf\.default\.accept_source_route" /run/sysctl.d/*.conf /etc/sysctl.d/*.conf /usr/local/lib/sysctl.d/*.conf /usr/lib/sysctl.d/*.conf /lib/sysctl.d/*.conf /etc/sysctl.conf</t>
    </r>
    <r>
      <rPr>
        <sz val="11"/>
        <color rgb="FF006096"/>
        <rFont val="Roboto Condensed"/>
      </rPr>
      <t xml:space="preserve">
</t>
    </r>
    <r>
      <rPr>
        <sz val="11"/>
        <color rgb="FF006096"/>
        <rFont val="Roboto Condensed"/>
      </rPr>
      <t>net.ipv6.conf.default.accept_source_route= 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Verify that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ipv6_chk()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passing=""</t>
    </r>
    <r>
      <rPr>
        <sz val="11"/>
        <color rgb="FF006096"/>
        <rFont val="Roboto Condensed"/>
      </rPr>
      <t xml:space="preserve">
</t>
    </r>
    <r>
      <rPr>
        <sz val="11"/>
        <color rgb="FF006096"/>
        <rFont val="Roboto Condensed"/>
      </rPr>
      <t xml:space="preserve">   grubfile="$(find /boot -type f \( -name 'grubenv' -o -name 'grub.conf' -o -name 'grub.cfg' \) \</t>
    </r>
    <r>
      <rPr>
        <sz val="11"/>
        <color rgb="FF006096"/>
        <rFont val="Roboto Condensed"/>
      </rPr>
      <t xml:space="preserve">
</t>
    </r>
    <r>
      <rPr>
        <sz val="11"/>
        <color rgb="FF006096"/>
        <rFont val="Roboto Condensed"/>
      </rPr>
      <t xml:space="preserve">   -exec grep -Pl -- '^\h*(kernelopts=|linux|kernel)' {} \;)"</t>
    </r>
    <r>
      <rPr>
        <sz val="11"/>
        <color rgb="FF006096"/>
        <rFont val="Roboto Condensed"/>
      </rPr>
      <t xml:space="preserve">
</t>
    </r>
    <r>
      <rPr>
        <sz val="11"/>
        <color rgb="FF006096"/>
        <rFont val="Roboto Condensed"/>
      </rPr>
      <t xml:space="preserve">   ! grep -P -- "^\h*(kernelopts=|linux|kernel)" "$grubfile" | grep -vq -- ipv6.disable=1 &amp;&amp; passing="true"</t>
    </r>
    <r>
      <rPr>
        <sz val="11"/>
        <color rgb="FF006096"/>
        <rFont val="Roboto Condensed"/>
      </rPr>
      <t xml:space="preserve">
</t>
    </r>
    <r>
      <rPr>
        <sz val="11"/>
        <color rgb="FF006096"/>
        <rFont val="Roboto Condensed"/>
      </rPr>
      <t xml:space="preserve">   grep -Pq -- "^\s*net\.ipv6\.conf\.all\.disable_ipv6\h*=\h*1\h*(#.*)?$" \</t>
    </r>
    <r>
      <rPr>
        <sz val="11"/>
        <color rgb="FF006096"/>
        <rFont val="Roboto Condensed"/>
      </rPr>
      <t xml:space="preserve">
</t>
    </r>
    <r>
      <rPr>
        <sz val="11"/>
        <color rgb="FF006096"/>
        <rFont val="Roboto Condensed"/>
      </rPr>
      <t xml:space="preserve">   /etc/sysctl.conf /etc/sysctl.d/*.conf /usr/lib/sysctl.d/*.conf /run/sysctl.d/*.conf &amp;&amp; \</t>
    </r>
    <r>
      <rPr>
        <sz val="11"/>
        <color rgb="FF006096"/>
        <rFont val="Roboto Condensed"/>
      </rPr>
      <t xml:space="preserve">
</t>
    </r>
    <r>
      <rPr>
        <sz val="11"/>
        <color rgb="FF006096"/>
        <rFont val="Roboto Condensed"/>
      </rPr>
      <t xml:space="preserve">   grep -Pq -- "^\h*net\.ipv6\.conf\.default\.disable_ipv6\h*=\h*1\h*(#.*)?$" \</t>
    </r>
    <r>
      <rPr>
        <sz val="11"/>
        <color rgb="FF006096"/>
        <rFont val="Roboto Condensed"/>
      </rPr>
      <t xml:space="preserve">
</t>
    </r>
    <r>
      <rPr>
        <sz val="11"/>
        <color rgb="FF006096"/>
        <rFont val="Roboto Condensed"/>
      </rPr>
      <t xml:space="preserve">   /etc/sysctl.conf /etc/sysctl.d/*.conf /usr/lib/sysctl.d/*.conf /run/sysctl.d/*.conf &amp;&amp; \</t>
    </r>
    <r>
      <rPr>
        <sz val="11"/>
        <color rgb="FF006096"/>
        <rFont val="Roboto Condensed"/>
      </rPr>
      <t xml:space="preserve">
</t>
    </r>
    <r>
      <rPr>
        <sz val="11"/>
        <color rgb="FF006096"/>
        <rFont val="Roboto Condensed"/>
      </rPr>
      <t xml:space="preserve">   sysctl net.ipv6.conf.all.disable_ipv6 | \</t>
    </r>
    <r>
      <rPr>
        <sz val="11"/>
        <color rgb="FF006096"/>
        <rFont val="Roboto Condensed"/>
      </rPr>
      <t xml:space="preserve">
</t>
    </r>
    <r>
      <rPr>
        <sz val="11"/>
        <color rgb="FF006096"/>
        <rFont val="Roboto Condensed"/>
      </rPr>
      <t xml:space="preserve">   grep -Pq -- "^\h*net\.ipv6\.conf\.all\.disable_ipv6\h*=\h*1\h*(#.*)?$" &amp;&amp; \</t>
    </r>
    <r>
      <rPr>
        <sz val="11"/>
        <color rgb="FF006096"/>
        <rFont val="Roboto Condensed"/>
      </rPr>
      <t xml:space="preserve">
</t>
    </r>
    <r>
      <rPr>
        <sz val="11"/>
        <color rgb="FF006096"/>
        <rFont val="Roboto Condensed"/>
      </rPr>
      <t xml:space="preserve">   sysctl net.ipv6.conf.default.disable_ipv6 | \</t>
    </r>
    <r>
      <rPr>
        <sz val="11"/>
        <color rgb="FF006096"/>
        <rFont val="Roboto Condensed"/>
      </rPr>
      <t xml:space="preserve">
</t>
    </r>
    <r>
      <rPr>
        <sz val="11"/>
        <color rgb="FF006096"/>
        <rFont val="Roboto Condensed"/>
      </rPr>
      <t xml:space="preserve">   grep -Pq -- "^\h*net\.ipv6\.conf\.default\.disable_ipv6\h*=\h*1\h*(#.*)?$" &amp;&amp; passing="true"</t>
    </r>
    <r>
      <rPr>
        <sz val="11"/>
        <color rgb="FF006096"/>
        <rFont val="Roboto Condensed"/>
      </rPr>
      <t xml:space="preserve">
</t>
    </r>
    <r>
      <rPr>
        <sz val="11"/>
        <color rgb="FF006096"/>
        <rFont val="Roboto Condensed"/>
      </rPr>
      <t xml:space="preserve">   if [ "$passing" = true ] ; then</t>
    </r>
    <r>
      <rPr>
        <sz val="11"/>
        <color rgb="FF006096"/>
        <rFont val="Roboto Condensed"/>
      </rPr>
      <t xml:space="preserve">
</t>
    </r>
    <r>
      <rPr>
        <sz val="11"/>
        <color rgb="FF006096"/>
        <rFont val="Roboto Condensed"/>
      </rPr>
      <t xml:space="preserve">      echo -e "\nIPv6 is disabled on the system\n"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"\nIPv6 is enabled on the system\n"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ipv6_chk</t>
    </r>
    <r>
      <rPr>
        <sz val="11"/>
        <color rgb="FF006096"/>
        <rFont val="Roboto Condensed"/>
      </rPr>
      <t xml:space="preserve">
</t>
    </r>
  </si>
  <si>
    <t>3.3.2</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</si>
  <si>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</si>
  <si>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net.ipv4.conf.all.accept_redirects=0</t>
    </r>
    <r>
      <rPr>
        <sz val="11"/>
        <color rgb="FF006096"/>
        <rFont val="Roboto Condensed"/>
      </rPr>
      <t xml:space="preserve">
</t>
    </r>
    <r>
      <rPr>
        <sz val="11"/>
        <color rgb="FF006096"/>
        <rFont val="Roboto Condensed"/>
      </rPr>
      <t># sysctl -w net.ipv4.conf.default.accept_redirects=0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i/>
        <sz val="11"/>
        <color rgb="FF000000"/>
        <rFont val="Calibri"/>
      </rPr>
      <t>IF IPv6 is not disabled:</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net.ipv6.conf.all.accept_redirects=0</t>
    </r>
    <r>
      <rPr>
        <sz val="11"/>
        <color rgb="FF006096"/>
        <rFont val="Roboto Condensed"/>
      </rPr>
      <t xml:space="preserve">
</t>
    </r>
    <r>
      <rPr>
        <sz val="11"/>
        <color rgb="FF006096"/>
        <rFont val="Roboto Condensed"/>
      </rPr>
      <t># sysctl -w net.ipv6.conf.default.accept_redirects=0</t>
    </r>
    <r>
      <rPr>
        <sz val="11"/>
        <color rgb="FF006096"/>
        <rFont val="Roboto Condensed"/>
      </rPr>
      <t xml:space="preserve">
</t>
    </r>
    <r>
      <rPr>
        <sz val="11"/>
        <color rgb="FF006096"/>
        <rFont val="Roboto Condensed"/>
      </rPr>
      <t># sysctl -w net.ipv6.route.flush=1</t>
    </r>
    <r>
      <rPr>
        <sz val="11"/>
        <color rgb="FF006096"/>
        <rFont val="Roboto Condensed"/>
      </rPr>
      <t xml:space="preserve">
</t>
    </r>
  </si>
  <si>
    <r>
      <rPr>
        <sz val="11"/>
        <color rgb="FF000000"/>
        <rFont val="Calibri"/>
      </rPr>
      <t xml:space="preserve">ICMP redirect messages are packets that convey routing information and tell your host (acting as a router) to send packets via an alternate path. It is a way of allowing an outside routing device to update your system routing tables. By setting </t>
    </r>
    <r>
      <rPr>
        <b/>
        <sz val="11"/>
        <color rgb="FF000000"/>
        <rFont val="Calibri"/>
      </rPr>
      <t>net.ipv4.conf.all.accept_redirects</t>
    </r>
    <r>
      <rPr>
        <sz val="11"/>
        <color rgb="FF000000"/>
        <rFont val="Calibri"/>
      </rPr>
      <t xml:space="preserve"> and </t>
    </r>
    <r>
      <rPr>
        <b/>
        <sz val="11"/>
        <color rgb="FF000000"/>
        <rFont val="Calibri"/>
      </rPr>
      <t>net.ipv6.conf.all.accept_redirects</t>
    </r>
    <r>
      <rPr>
        <sz val="11"/>
        <color rgb="FF000000"/>
        <rFont val="Calibri"/>
      </rPr>
      <t xml:space="preserve"> to 0, the system will not accept any ICMP redirect messages, and therefore, won't allow outsiders to update the system's routing tables.</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</si>
  <si>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6096"/>
        <rFont val="Roboto Condensed"/>
      </rPr>
      <t># grep -s -- "net\.ipv4\.conf\.all\.accept_redirects" /run/sysctl.d/*.conf /etc/sysctl.d/*.conf /usr/local/lib/sysctl.d/*.conf /usr/lib/sysctl.d/*.conf /lib/sysctl.d/*.conf /etc/sysctl.conf</t>
    </r>
    <r>
      <rPr>
        <sz val="11"/>
        <color rgb="FF006096"/>
        <rFont val="Roboto Condensed"/>
      </rPr>
      <t xml:space="preserve">
</t>
    </r>
    <r>
      <rPr>
        <sz val="11"/>
        <color rgb="FF006096"/>
        <rFont val="Roboto Condensed"/>
      </rPr>
      <t>net.ipv4.conf.all.accept_redirects= 0</t>
    </r>
    <r>
      <rPr>
        <sz val="11"/>
        <color rgb="FF006096"/>
        <rFont val="Roboto Condensed"/>
      </rPr>
      <t xml:space="preserve">
</t>
    </r>
    <r>
      <rPr>
        <sz val="11"/>
        <color rgb="FF000000"/>
        <rFont val="Calibri"/>
      </rPr>
      <t xml:space="preserve">
</t>
    </r>
    <r>
      <rPr>
        <sz val="11"/>
        <color rgb="FF006096"/>
        <rFont val="Roboto Condensed"/>
      </rPr>
      <t># grep -s -- "net\.ipv4\.conf\.default\.accept_redirects" /run/sysctl.d/*.conf /etc/sysctl.d/*.conf /usr/local/lib/sysctl.d/*.conf /usr/lib/sysctl.d/*.conf /lib/sysctl.d/*.conf /etc/sysctl.conf</t>
    </r>
    <r>
      <rPr>
        <sz val="11"/>
        <color rgb="FF006096"/>
        <rFont val="Roboto Condensed"/>
      </rPr>
      <t xml:space="preserve">
</t>
    </r>
    <r>
      <rPr>
        <sz val="11"/>
        <color rgb="FF006096"/>
        <rFont val="Roboto Condensed"/>
      </rPr>
      <t>net.ipv4.conf.default.accept_redirects= 0</t>
    </r>
    <r>
      <rPr>
        <sz val="11"/>
        <color rgb="FF006096"/>
        <rFont val="Roboto Condensed"/>
      </rPr>
      <t xml:space="preserve">
</t>
    </r>
    <r>
      <rPr>
        <sz val="11"/>
        <color rgb="FF000000"/>
        <rFont val="Calibri"/>
      </rPr>
      <t xml:space="preserve">
</t>
    </r>
    <r>
      <rPr>
        <i/>
        <sz val="11"/>
        <color rgb="FF000000"/>
        <rFont val="Calibri"/>
      </rPr>
      <t>IF IPv6 is not disabled:</t>
    </r>
    <r>
      <rPr>
        <sz val="11"/>
        <color rgb="FF000000"/>
        <rFont val="Calibri"/>
      </rPr>
      <t xml:space="preserve">
</t>
    </r>
    <r>
      <rPr>
        <sz val="11"/>
        <color rgb="FF000000"/>
        <rFont val="Calibri"/>
      </rPr>
      <t>Run the following commands and verify output matches:</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6096"/>
        <rFont val="Roboto Condensed"/>
      </rPr>
      <t># grep -s -- "net\.ipv6\.conf\.all\.accept_redirects" /run/sysctl.d/*.conf /etc/sysctl.d/*.conf /usr/local/lib/sysctl.d/*.conf /usr/lib/sysctl.d/*.conf /lib/sysctl.d/*.conf /etc/sysctl.conf</t>
    </r>
    <r>
      <rPr>
        <sz val="11"/>
        <color rgb="FF006096"/>
        <rFont val="Roboto Condensed"/>
      </rPr>
      <t xml:space="preserve">
</t>
    </r>
    <r>
      <rPr>
        <sz val="11"/>
        <color rgb="FF006096"/>
        <rFont val="Roboto Condensed"/>
      </rPr>
      <t>net.ipv6.conf.all.accept_redirects= 0</t>
    </r>
    <r>
      <rPr>
        <sz val="11"/>
        <color rgb="FF006096"/>
        <rFont val="Roboto Condensed"/>
      </rPr>
      <t xml:space="preserve">
</t>
    </r>
    <r>
      <rPr>
        <sz val="11"/>
        <color rgb="FF000000"/>
        <rFont val="Calibri"/>
      </rPr>
      <t xml:space="preserve">
</t>
    </r>
    <r>
      <rPr>
        <sz val="11"/>
        <color rgb="FF006096"/>
        <rFont val="Roboto Condensed"/>
      </rPr>
      <t># grep -s -- "net\.ipv6\.conf\.default\.accept_redirects" /run/sysctl.d/*.conf /etc/sysctl.d/*.conf /usr/local/lib/sysctl.d/*.conf /usr/lib/sysctl.d/*.conf /lib/sysctl.d/*.conf /etc/sysctl.conf</t>
    </r>
    <r>
      <rPr>
        <sz val="11"/>
        <color rgb="FF006096"/>
        <rFont val="Roboto Condensed"/>
      </rPr>
      <t xml:space="preserve">
</t>
    </r>
    <r>
      <rPr>
        <sz val="11"/>
        <color rgb="FF006096"/>
        <rFont val="Roboto Condensed"/>
      </rPr>
      <t>net.ipv6.conf.default.accept_redirects= 0</t>
    </r>
    <r>
      <rPr>
        <sz val="11"/>
        <color rgb="FF006096"/>
        <rFont val="Roboto Condensed"/>
      </rPr>
      <t xml:space="preserve">
</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ipv6.disabled=1)"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</si>
  <si>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3.3.3</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</si>
  <si>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</si>
  <si>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net.ipv4.conf.all.secure_redirects=0</t>
    </r>
    <r>
      <rPr>
        <sz val="11"/>
        <color rgb="FF006096"/>
        <rFont val="Roboto Condensed"/>
      </rPr>
      <t xml:space="preserve">
</t>
    </r>
    <r>
      <rPr>
        <sz val="11"/>
        <color rgb="FF006096"/>
        <rFont val="Roboto Condensed"/>
      </rPr>
      <t># sysctl -w net.ipv4.conf.default.secure_redirects=0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</si>
  <si>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</si>
  <si>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6096"/>
        <rFont val="Roboto Condensed"/>
      </rPr>
      <t># grep -s -- "net\.ipv4\.conf\.all\.secure_redirects" /run/sysctl.d/*.conf /etc/sysctl.d/*.conf /usr/local/lib/sysctl.d/*.conf /usr/lib/sysctl.d/*.conf /lib/sysctl.d/*.conf /etc/sysctl.conf</t>
    </r>
    <r>
      <rPr>
        <sz val="11"/>
        <color rgb="FF006096"/>
        <rFont val="Roboto Condensed"/>
      </rPr>
      <t xml:space="preserve">
</t>
    </r>
    <r>
      <rPr>
        <sz val="11"/>
        <color rgb="FF006096"/>
        <rFont val="Roboto Condensed"/>
      </rPr>
      <t>net.ipv4.conf.all.secure_redirects= 0</t>
    </r>
    <r>
      <rPr>
        <sz val="11"/>
        <color rgb="FF006096"/>
        <rFont val="Roboto Condensed"/>
      </rPr>
      <t xml:space="preserve">
</t>
    </r>
    <r>
      <rPr>
        <sz val="11"/>
        <color rgb="FF000000"/>
        <rFont val="Calibri"/>
      </rPr>
      <t xml:space="preserve">
</t>
    </r>
    <r>
      <rPr>
        <sz val="11"/>
        <color rgb="FF006096"/>
        <rFont val="Roboto Condensed"/>
      </rPr>
      <t># grep -s -- "net\.ipv4\.conf\.default\.secure_redirects" /run/sysctl.d/*.conf /etc/sysctl.d/*.conf /usr/local/lib/sysctl.d/*.conf /usr/lib/sysctl.d/*.conf /lib/sysctl.d/*.conf /etc/sysctl.conf</t>
    </r>
    <r>
      <rPr>
        <sz val="11"/>
        <color rgb="FF006096"/>
        <rFont val="Roboto Condensed"/>
      </rPr>
      <t xml:space="preserve">
</t>
    </r>
    <r>
      <rPr>
        <sz val="11"/>
        <color rgb="FF006096"/>
        <rFont val="Roboto Condensed"/>
      </rPr>
      <t>net.ipv4.conf.default.secure_redirects= 0</t>
    </r>
    <r>
      <rPr>
        <sz val="11"/>
        <color rgb="FF006096"/>
        <rFont val="Roboto Condensed"/>
      </rPr>
      <t xml:space="preserve">
</t>
    </r>
  </si>
  <si>
    <t>3.3.4</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</si>
  <si>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</si>
  <si>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net.ipv4.conf.all.log_martians=1</t>
    </r>
    <r>
      <rPr>
        <sz val="11"/>
        <color rgb="FF006096"/>
        <rFont val="Roboto Condensed"/>
      </rPr>
      <t xml:space="preserve">
</t>
    </r>
    <r>
      <rPr>
        <sz val="11"/>
        <color rgb="FF006096"/>
        <rFont val="Roboto Condensed"/>
      </rPr>
      <t># sysctl -w net.ipv4.conf.default.log_martians=1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</si>
  <si>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When enabled, this feature logs packets with un-routable source addresses to the kernel log.</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</si>
  <si>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6096"/>
        <rFont val="Roboto Condensed"/>
      </rPr>
      <t># grep -s -- "net\.ipv4\.conf\.all\.log_martians" /run/sysctl.d/*.conf /etc/sysctl.d/*.conf /usr/local/lib/sysctl.d/*.conf /usr/lib/sysctl.d/*.conf /lib/sysctl.d/*.conf /etc/sysctl.conf</t>
    </r>
    <r>
      <rPr>
        <sz val="11"/>
        <color rgb="FF006096"/>
        <rFont val="Roboto Condensed"/>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6096"/>
        <rFont val="Roboto Condensed"/>
      </rPr>
      <t># grep -s -- "net\.ipv4\.conf\.default\.log_martians" /run/sysctl.d/*.conf /etc/sysctl.d/*.conf /usr/local/lib/sysctl.d/*.conf /usr/lib/sysctl.d/*.conf /lib/sysctl.d/*.conf /etc/sysctl.conf</t>
    </r>
    <r>
      <rPr>
        <sz val="11"/>
        <color rgb="FF006096"/>
        <rFont val="Roboto Condensed"/>
      </rPr>
      <t xml:space="preserve">
</t>
    </r>
    <r>
      <rPr>
        <sz val="11"/>
        <color rgb="FF006096"/>
        <rFont val="Roboto Condensed"/>
      </rPr>
      <t>net.ipv4.conf.default.log_martians = 1</t>
    </r>
    <r>
      <rPr>
        <sz val="11"/>
        <color rgb="FF006096"/>
        <rFont val="Roboto Condensed"/>
      </rPr>
      <t xml:space="preserve">
</t>
    </r>
  </si>
  <si>
    <t>3.3.5</t>
  </si>
  <si>
    <r>
      <rPr>
        <sz val="11"/>
        <rFont val="Calibri"/>
      </rPr>
      <t>Ensure broadcast ICMP requests are ignored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</si>
  <si>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net.ipv4.icmp_echo_ignore_broadcasts=1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</si>
  <si>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 xml:space="preserve">Setting </t>
    </r>
    <r>
      <rPr>
        <b/>
        <sz val="11"/>
        <color rgb="FF000000"/>
        <rFont val="Calibri"/>
      </rPr>
      <t>net.ipv4.icmp_echo_ignore_broadcasts</t>
    </r>
    <r>
      <rPr>
        <sz val="11"/>
        <color rgb="FF000000"/>
        <rFont val="Calibri"/>
      </rPr>
      <t xml:space="preserve"> to 1 will cause the system to ignore all ICMP echo and timestamp requests to broadcast and multicast addresses.</t>
    </r>
  </si>
  <si>
    <r>
      <rPr>
        <sz val="11"/>
        <color rgb="FF000000"/>
        <rFont val="Calibri"/>
      </rPr>
      <t>Run the following commands and verify output matches:</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6096"/>
        <rFont val="Roboto Condensed"/>
      </rPr>
      <t># grep -s -- "net\.ipv4\.icmp_echo_ignore_broadcasts" /run/sysctl.d/*.conf /etc/sysctl.d/*.conf /usr/local/lib/sysctl.d/*.conf /usr/lib/sysctl.d/*.conf /lib/sysctl.d/*.conf /etc/sysctl.conf</t>
    </r>
    <r>
      <rPr>
        <sz val="11"/>
        <color rgb="FF006096"/>
        <rFont val="Roboto Condensed"/>
      </rPr>
      <t xml:space="preserve">
</t>
    </r>
    <r>
      <rPr>
        <sz val="11"/>
        <color rgb="FF006096"/>
        <rFont val="Roboto Condensed"/>
      </rPr>
      <t>net.ipv4.icmp_echo_ignore_broadcasts = 1</t>
    </r>
    <r>
      <rPr>
        <sz val="11"/>
        <color rgb="FF006096"/>
        <rFont val="Roboto Condensed"/>
      </rPr>
      <t xml:space="preserve">
</t>
    </r>
  </si>
  <si>
    <t>3.3.6</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</si>
  <si>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</si>
  <si>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net.ipv4.icmp_ignore_bogus_error_responses=1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</si>
  <si>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 xml:space="preserve">Setting </t>
    </r>
    <r>
      <rPr>
        <b/>
        <sz val="11"/>
        <color rgb="FF000000"/>
        <rFont val="Calibri"/>
      </rPr>
      <t>icmp_ignore_bogus_error_responses</t>
    </r>
    <r>
      <rPr>
        <sz val="11"/>
        <color rgb="FF000000"/>
        <rFont val="Calibri"/>
      </rPr>
      <t xml:space="preserve"> to 1 prevents the kernel from logging bogus responses (RFC-1122 non-compliant) from broadcast reframes, keeping file systems from filling up with useless log messages.</t>
    </r>
  </si>
  <si>
    <r>
      <rPr>
        <sz val="11"/>
        <color rgb="FF000000"/>
        <rFont val="Calibri"/>
      </rPr>
      <t>Run the following commands and verify output matches:</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6096"/>
        <rFont val="Roboto Condensed"/>
      </rPr>
      <t># grep -s -- "net.ipv4.icmp_ignore_bogus_error_responses" /run/sysctl.d/*.conf /etc/sysctl.d/*.conf /usr/local/lib/sysctl.d/*.conf /usr/lib/sysctl.d/*.conf /lib/sysctl.d/*.conf /etc/sysctl.conf</t>
    </r>
    <r>
      <rPr>
        <sz val="11"/>
        <color rgb="FF006096"/>
        <rFont val="Roboto Condensed"/>
      </rPr>
      <t xml:space="preserve">
</t>
    </r>
    <r>
      <rPr>
        <sz val="11"/>
        <color rgb="FF006096"/>
        <rFont val="Roboto Condensed"/>
      </rPr>
      <t>net.ipv4.icmp_ignore_bogus_error_responses = 1</t>
    </r>
    <r>
      <rPr>
        <sz val="11"/>
        <color rgb="FF006096"/>
        <rFont val="Roboto Condensed"/>
      </rPr>
      <t xml:space="preserve">
</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</si>
  <si>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</si>
  <si>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</si>
  <si>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net.ipv4.conf.all.rp_filter=1</t>
    </r>
    <r>
      <rPr>
        <sz val="11"/>
        <color rgb="FF006096"/>
        <rFont val="Roboto Condensed"/>
      </rPr>
      <t xml:space="preserve">
</t>
    </r>
    <r>
      <rPr>
        <sz val="11"/>
        <color rgb="FF006096"/>
        <rFont val="Roboto Condensed"/>
      </rPr>
      <t># sysctl -w net.ipv4.conf.default.rp_filter=1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</si>
  <si>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1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</si>
  <si>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6096"/>
        <rFont val="Roboto Condensed"/>
      </rPr>
      <t># grep -s -- "net\.ipv4\.conf\.all\.rp_filter" /run/sysctl.d/*.conf /etc/sysctl.d/*.conf /usr/local/lib/sysctl.d/*.conf /usr/lib/sysctl.d/*.conf /lib/sysctl.d/*.conf /etc/sysctl.conf</t>
    </r>
    <r>
      <rPr>
        <sz val="11"/>
        <color rgb="FF006096"/>
        <rFont val="Roboto Condensed"/>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6096"/>
        <rFont val="Roboto Condensed"/>
      </rPr>
      <t># grep -s -- "net\.ipv4\.conf\.default\.rp_filter" /run/sysctl.d/*.conf /etc/sysctl.d/*.conf /usr/local/lib/sysctl.d/*.conf /usr/lib/sysctl.d/*.conf /lib/sysctl.d/*.conf /etc/sysctl.conf</t>
    </r>
    <r>
      <rPr>
        <sz val="11"/>
        <color rgb="FF006096"/>
        <rFont val="Roboto Condensed"/>
      </rPr>
      <t xml:space="preserve">
</t>
    </r>
    <r>
      <rPr>
        <sz val="11"/>
        <color rgb="FF006096"/>
        <rFont val="Roboto Condensed"/>
      </rPr>
      <t>net.ipv4.conf.default.rp_filter = 1</t>
    </r>
    <r>
      <rPr>
        <sz val="11"/>
        <color rgb="FF006096"/>
        <rFont val="Roboto Condensed"/>
      </rPr>
      <t xml:space="preserve">
</t>
    </r>
  </si>
  <si>
    <t>3.3.8</t>
  </si>
  <si>
    <r>
      <rPr>
        <sz val="11"/>
        <rFont val="Calibri"/>
      </rPr>
      <t>Ensure TCP SYN Cookies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</si>
  <si>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net.ipv4.tcp_syncookies=1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</si>
  <si>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</si>
  <si>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commands and verify output matches:</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6096"/>
        <rFont val="Roboto Condensed"/>
      </rPr>
      <t># grep -s -- "net\.ipv4\.tcp_syncookies" /run/sysctl.d/*.conf /etc/sysctl.d/*.conf /usr/local/lib/sysctl.d/*.conf /usr/lib/sysctl.d/*.conf /lib/sysctl.d/*.conf /etc/sysctl.conf</t>
    </r>
    <r>
      <rPr>
        <sz val="11"/>
        <color rgb="FF006096"/>
        <rFont val="Roboto Condensed"/>
      </rPr>
      <t xml:space="preserve">
</t>
    </r>
    <r>
      <rPr>
        <sz val="11"/>
        <color rgb="FF006096"/>
        <rFont val="Roboto Condensed"/>
      </rPr>
      <t>net.ipv4.tcp_syncookies = 1</t>
    </r>
    <r>
      <rPr>
        <sz val="11"/>
        <color rgb="FF006096"/>
        <rFont val="Roboto Condensed"/>
      </rPr>
      <t xml:space="preserve">
</t>
    </r>
  </si>
  <si>
    <t>3.3.9</t>
  </si>
  <si>
    <r>
      <rPr>
        <sz val="11"/>
        <rFont val="Calibri"/>
      </rPr>
      <t>Ensure IPv6 router advertisements are not accepted</t>
    </r>
  </si>
  <si>
    <r>
      <rPr>
        <i/>
        <sz val="11"/>
        <color rgb="FF000000"/>
        <rFont val="Calibri"/>
      </rPr>
      <t>IF IPv6 is enabled:</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net.ipv6.conf.all.accept_ra=0</t>
    </r>
    <r>
      <rPr>
        <sz val="11"/>
        <color rgb="FF006096"/>
        <rFont val="Roboto Condensed"/>
      </rPr>
      <t xml:space="preserve">
</t>
    </r>
    <r>
      <rPr>
        <sz val="11"/>
        <color rgb="FF006096"/>
        <rFont val="Roboto Condensed"/>
      </rPr>
      <t># sysctl -w net.ipv6.conf.default.accept_ra=0</t>
    </r>
    <r>
      <rPr>
        <sz val="11"/>
        <color rgb="FF006096"/>
        <rFont val="Roboto Condensed"/>
      </rPr>
      <t xml:space="preserve">
</t>
    </r>
    <r>
      <rPr>
        <sz val="11"/>
        <color rgb="FF006096"/>
        <rFont val="Roboto Condensed"/>
      </rPr>
      <t># sysctl -w net.ipv6.route.flush=1</t>
    </r>
    <r>
      <rPr>
        <sz val="11"/>
        <color rgb="FF006096"/>
        <rFont val="Roboto Condensed"/>
      </rPr>
      <t xml:space="preserve">
</t>
    </r>
  </si>
  <si>
    <r>
      <rPr>
        <sz val="11"/>
        <color rgb="FF000000"/>
        <rFont val="Calibri"/>
      </rPr>
      <t>This setting disables the system's ability to accept IPv6 router advertisements.</t>
    </r>
  </si>
  <si>
    <r>
      <rPr>
        <sz val="11"/>
        <color rgb="FF000000"/>
        <rFont val="Calibri"/>
      </rPr>
      <t>Run the following commands and verify output matches:</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6096"/>
        <rFont val="Roboto Condensed"/>
      </rPr>
      <t># grep -s -- "net\.ipv6\.conf\.all\.accept_ra" /run/sysctl.d/*.conf /etc/sysctl.d/*.conf /usr/local/lib/sysctl.d/*.conf /usr/lib/sysctl.d/*.conf /lib/sysctl.d/*.conf /etc/sysctl.conf</t>
    </r>
    <r>
      <rPr>
        <sz val="11"/>
        <color rgb="FF006096"/>
        <rFont val="Roboto Condensed"/>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6096"/>
        <rFont val="Roboto Condensed"/>
      </rPr>
      <t># grep -s -- "net\.ipv6\.conf\.default\.accept_ra" /run/sysctl.d/*.conf /etc/sysctl.d/*.conf /usr/local/lib/sysctl.d/*.conf /usr/lib/sysctl.d/*.conf /lib/sysctl.d/*.conf /etc/sysctl.conf</t>
    </r>
    <r>
      <rPr>
        <sz val="11"/>
        <color rgb="FF006096"/>
        <rFont val="Roboto Condensed"/>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ipv6_chk()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passing=""</t>
    </r>
    <r>
      <rPr>
        <sz val="11"/>
        <color rgb="FF006096"/>
        <rFont val="Roboto Condensed"/>
      </rPr>
      <t xml:space="preserve">
</t>
    </r>
    <r>
      <rPr>
        <sz val="11"/>
        <color rgb="FF006096"/>
        <rFont val="Roboto Condensed"/>
      </rPr>
      <t xml:space="preserve">   grubfile="$(find /boot -type f \( -name 'grubenv' -o -name 'grub.conf' -o -name 'grub.cfg' \) \</t>
    </r>
    <r>
      <rPr>
        <sz val="11"/>
        <color rgb="FF006096"/>
        <rFont val="Roboto Condensed"/>
      </rPr>
      <t xml:space="preserve">
</t>
    </r>
    <r>
      <rPr>
        <sz val="11"/>
        <color rgb="FF006096"/>
        <rFont val="Roboto Condensed"/>
      </rPr>
      <t xml:space="preserve">   -exec grep -Pl -- '^\h*(kernelopts=|linux|kernel)' {} \;)"</t>
    </r>
    <r>
      <rPr>
        <sz val="11"/>
        <color rgb="FF006096"/>
        <rFont val="Roboto Condensed"/>
      </rPr>
      <t xml:space="preserve">
</t>
    </r>
    <r>
      <rPr>
        <sz val="11"/>
        <color rgb="FF006096"/>
        <rFont val="Roboto Condensed"/>
      </rPr>
      <t xml:space="preserve">   ! grep -P -- "^\h*(kernelopts=|linux|kernel)" "$grubfile" | grep -vq -- ipv6.disable=1 &amp;&amp; passing="true"</t>
    </r>
    <r>
      <rPr>
        <sz val="11"/>
        <color rgb="FF006096"/>
        <rFont val="Roboto Condensed"/>
      </rPr>
      <t xml:space="preserve">
</t>
    </r>
    <r>
      <rPr>
        <sz val="11"/>
        <color rgb="FF006096"/>
        <rFont val="Roboto Condensed"/>
      </rPr>
      <t xml:space="preserve">   grep -Pq -- "^\s*net\.ipv6\.conf\.all\.disable_ipv6\h*=\h*1\h*(#.*)?$" \</t>
    </r>
    <r>
      <rPr>
        <sz val="11"/>
        <color rgb="FF006096"/>
        <rFont val="Roboto Condensed"/>
      </rPr>
      <t xml:space="preserve">
</t>
    </r>
    <r>
      <rPr>
        <sz val="11"/>
        <color rgb="FF006096"/>
        <rFont val="Roboto Condensed"/>
      </rPr>
      <t xml:space="preserve">   /etc/sysctl.conf /etc/sysctl.d/*.conf /usr/lib/sysctl.d/*.conf /run/sysctl.d/*.conf &amp;&amp; \</t>
    </r>
    <r>
      <rPr>
        <sz val="11"/>
        <color rgb="FF006096"/>
        <rFont val="Roboto Condensed"/>
      </rPr>
      <t xml:space="preserve">
</t>
    </r>
    <r>
      <rPr>
        <sz val="11"/>
        <color rgb="FF006096"/>
        <rFont val="Roboto Condensed"/>
      </rPr>
      <t xml:space="preserve">   grep -Pq -- "^\h*net\.ipv6\.conf\.default\.disable_ipv6\h*=\h*1\h*(#.*)?$" \</t>
    </r>
    <r>
      <rPr>
        <sz val="11"/>
        <color rgb="FF006096"/>
        <rFont val="Roboto Condensed"/>
      </rPr>
      <t xml:space="preserve">
</t>
    </r>
    <r>
      <rPr>
        <sz val="11"/>
        <color rgb="FF006096"/>
        <rFont val="Roboto Condensed"/>
      </rPr>
      <t xml:space="preserve">   /etc/sysctl.conf /etc/sysctl.d/*.conf /usr/lib/sysctl.d/*.conf /run/sysctl.d/*.conf &amp;&amp; \</t>
    </r>
    <r>
      <rPr>
        <sz val="11"/>
        <color rgb="FF006096"/>
        <rFont val="Roboto Condensed"/>
      </rPr>
      <t xml:space="preserve">
</t>
    </r>
    <r>
      <rPr>
        <sz val="11"/>
        <color rgb="FF006096"/>
        <rFont val="Roboto Condensed"/>
      </rPr>
      <t xml:space="preserve">   sysctl net.ipv6.conf.all.disable_ipv6 | \</t>
    </r>
    <r>
      <rPr>
        <sz val="11"/>
        <color rgb="FF006096"/>
        <rFont val="Roboto Condensed"/>
      </rPr>
      <t xml:space="preserve">
</t>
    </r>
    <r>
      <rPr>
        <sz val="11"/>
        <color rgb="FF006096"/>
        <rFont val="Roboto Condensed"/>
      </rPr>
      <t xml:space="preserve">   grep -Pq -- "^\h*net\.ipv6\.conf\.all\.disable_ipv6\h*=\h*1\h*(#.*)?$" &amp;&amp; \</t>
    </r>
    <r>
      <rPr>
        <sz val="11"/>
        <color rgb="FF006096"/>
        <rFont val="Roboto Condensed"/>
      </rPr>
      <t xml:space="preserve">
</t>
    </r>
    <r>
      <rPr>
        <sz val="11"/>
        <color rgb="FF006096"/>
        <rFont val="Roboto Condensed"/>
      </rPr>
      <t xml:space="preserve">   sysctl net.ipv6.conf.default.disable_ipv6 | \</t>
    </r>
    <r>
      <rPr>
        <sz val="11"/>
        <color rgb="FF006096"/>
        <rFont val="Roboto Condensed"/>
      </rPr>
      <t xml:space="preserve">
</t>
    </r>
    <r>
      <rPr>
        <sz val="11"/>
        <color rgb="FF006096"/>
        <rFont val="Roboto Condensed"/>
      </rPr>
      <t xml:space="preserve">   grep -Pq -- "^\h*net\.ipv6\.conf\.default\.disable_ipv6\h*=\h*1\h*(#.*)?$" &amp;&amp; passing="true"</t>
    </r>
    <r>
      <rPr>
        <sz val="11"/>
        <color rgb="FF006096"/>
        <rFont val="Roboto Condensed"/>
      </rPr>
      <t xml:space="preserve">
</t>
    </r>
    <r>
      <rPr>
        <sz val="11"/>
        <color rgb="FF006096"/>
        <rFont val="Roboto Condensed"/>
      </rPr>
      <t xml:space="preserve">   if [ "$passing" = true ] ; then</t>
    </r>
    <r>
      <rPr>
        <sz val="11"/>
        <color rgb="FF006096"/>
        <rFont val="Roboto Condensed"/>
      </rPr>
      <t xml:space="preserve">
</t>
    </r>
    <r>
      <rPr>
        <sz val="11"/>
        <color rgb="FF006096"/>
        <rFont val="Roboto Condensed"/>
      </rPr>
      <t xml:space="preserve">      echo -e "\nIPv6 is disabled on the system\n"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"\nIPv6 is enabled on the system\n"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ipv6_chk</t>
    </r>
    <r>
      <rPr>
        <sz val="11"/>
        <color rgb="FF006096"/>
        <rFont val="Roboto Condensed"/>
      </rPr>
      <t xml:space="preserve">
</t>
    </r>
  </si>
  <si>
    <t>Uncommon Network Protocols</t>
  </si>
  <si>
    <t>3.4.1</t>
  </si>
  <si>
    <r>
      <rPr>
        <sz val="11"/>
        <rFont val="Calibri"/>
      </rPr>
      <t>Ensure DCCP is disabled</t>
    </r>
  </si>
  <si>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i/>
        <sz val="11"/>
        <color rgb="FF000000"/>
        <rFont val="Calibri"/>
      </rPr>
      <t xml:space="preserve">Example: </t>
    </r>
    <r>
      <rPr>
        <b/>
        <i/>
        <sz val="11"/>
        <color rgb="FF000000"/>
        <rFont val="Calibri"/>
      </rPr>
      <t>vim /etc/modprobe.d/dccp.conf</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install dccp /bin/true</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</si>
  <si>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</si>
  <si>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dccp</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6096"/>
        <rFont val="Roboto Condensed"/>
      </rPr>
      <t>&lt;No output&gt;</t>
    </r>
    <r>
      <rPr>
        <sz val="11"/>
        <color rgb="FF006096"/>
        <rFont val="Roboto Condensed"/>
      </rPr>
      <t xml:space="preserve">
</t>
    </r>
  </si>
  <si>
    <t>3.4.2</t>
  </si>
  <si>
    <r>
      <rPr>
        <sz val="11"/>
        <rFont val="Calibri"/>
      </rPr>
      <t>Ensure SCTP is disabled</t>
    </r>
  </si>
  <si>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i/>
        <sz val="11"/>
        <color rgb="FF000000"/>
        <rFont val="Calibri"/>
      </rPr>
      <t xml:space="preserve">Example: </t>
    </r>
    <r>
      <rPr>
        <b/>
        <i/>
        <sz val="11"/>
        <color rgb="FF000000"/>
        <rFont val="Calibri"/>
      </rPr>
      <t>vim /etc/modprobe.d/sctp.conf</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install sctp /bin/true</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</si>
  <si>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</si>
  <si>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sctp</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6096"/>
        <rFont val="Roboto Condensed"/>
      </rPr>
      <t>&lt;No output&gt;</t>
    </r>
    <r>
      <rPr>
        <sz val="11"/>
        <color rgb="FF006096"/>
        <rFont val="Roboto Condensed"/>
      </rPr>
      <t xml:space="preserve">
</t>
    </r>
  </si>
  <si>
    <t>Install iptables package</t>
  </si>
  <si>
    <t>3.5.1.1</t>
  </si>
  <si>
    <r>
      <rPr>
        <sz val="11"/>
        <rFont val="Calibri"/>
      </rPr>
      <t>Ensure iptables package is installed</t>
    </r>
  </si>
  <si>
    <r>
      <rPr>
        <sz val="11"/>
        <color rgb="FF000000"/>
        <rFont val="Calibri"/>
      </rPr>
      <t xml:space="preserve">Run the following command to install </t>
    </r>
    <r>
      <rPr>
        <b/>
        <sz val="11"/>
        <color rgb="FF000000"/>
        <rFont val="Calibri"/>
      </rPr>
      <t>iptables</t>
    </r>
    <r>
      <rPr>
        <sz val="11"/>
        <color rgb="FF000000"/>
        <rFont val="Calibri"/>
      </rPr>
      <t xml:space="preserve">
</t>
    </r>
    <r>
      <rPr>
        <sz val="11"/>
        <color rgb="FF006096"/>
        <rFont val="Roboto Condensed"/>
      </rPr>
      <t># zypper install iptables</t>
    </r>
    <r>
      <rPr>
        <sz val="11"/>
        <color rgb="FF006096"/>
        <rFont val="Roboto Condensed"/>
      </rPr>
      <t xml:space="preserve">
</t>
    </r>
  </si>
  <si>
    <r>
      <rPr>
        <sz val="11"/>
        <color rgb="FF000000"/>
        <rFont val="Calibri"/>
      </rPr>
      <t>iptables is a utility program that allows a system administrator to configure the tables provided by the Linux kernel firewall, implemented as different Netfilter modules, and the chains and rules it stores. Different kernel modules and programs are used for different protocols; iptables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</si>
  <si>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is installed:</t>
    </r>
    <r>
      <rPr>
        <sz val="11"/>
        <color rgb="FF000000"/>
        <rFont val="Calibri"/>
      </rPr>
      <t xml:space="preserve">
</t>
    </r>
    <r>
      <rPr>
        <sz val="11"/>
        <color rgb="FF006096"/>
        <rFont val="Roboto Condensed"/>
      </rPr>
      <t>rpm -q iptables</t>
    </r>
    <r>
      <rPr>
        <sz val="11"/>
        <color rgb="FF006096"/>
        <rFont val="Roboto Condensed"/>
      </rPr>
      <t xml:space="preserve">
</t>
    </r>
    <r>
      <rPr>
        <sz val="11"/>
        <color rgb="FF006096"/>
        <rFont val="Roboto Condensed"/>
      </rPr>
      <t>iptables-&lt;version&gt;</t>
    </r>
    <r>
      <rPr>
        <sz val="11"/>
        <color rgb="FF006096"/>
        <rFont val="Roboto Condensed"/>
      </rPr>
      <t xml:space="preserve">
</t>
    </r>
  </si>
  <si>
    <r>
      <rPr>
        <sz val="11"/>
        <color rgb="FF000000"/>
        <rFont val="Calibri"/>
      </rPr>
      <t>Installed</t>
    </r>
  </si>
  <si>
    <t>Configure IPv4 iptables</t>
  </si>
  <si>
    <t>3.5.2.1</t>
  </si>
  <si>
    <r>
      <rPr>
        <sz val="11"/>
        <rFont val="Calibri"/>
      </rPr>
      <t>Ensure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</si>
  <si>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iptables -A INPUT -i lo -j ACCEPT</t>
    </r>
    <r>
      <rPr>
        <sz val="11"/>
        <color rgb="FF006096"/>
        <rFont val="Roboto Condensed"/>
      </rPr>
      <t xml:space="preserve">
</t>
    </r>
    <r>
      <rPr>
        <sz val="11"/>
        <color rgb="FF006096"/>
        <rFont val="Roboto Condensed"/>
      </rPr>
      <t># iptables -A OUTPUT -o lo -j ACCEPT</t>
    </r>
    <r>
      <rPr>
        <sz val="11"/>
        <color rgb="FF006096"/>
        <rFont val="Roboto Condensed"/>
      </rPr>
      <t xml:space="preserve">
</t>
    </r>
    <r>
      <rPr>
        <sz val="11"/>
        <color rgb="FF006096"/>
        <rFont val="Roboto Condensed"/>
      </rPr>
      <t># iptables -A INPUT -s 127.0.0.0/8 -j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</si>
  <si>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</si>
  <si>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 iptables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      lo      0.0.0.0/0            0.0.0.0/0</t>
    </r>
    <r>
      <rPr>
        <sz val="11"/>
        <color rgb="FF006096"/>
        <rFont val="Roboto Condensed"/>
      </rPr>
      <t xml:space="preserve">
</t>
    </r>
  </si>
  <si>
    <t>3.5.2.2</t>
  </si>
  <si>
    <r>
      <rPr>
        <sz val="11"/>
        <rFont val="Calibri"/>
      </rPr>
      <t>Ensure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</si>
  <si>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iptables -A OUTPUT -p tcp -m state --state NEW,ESTABLISHED -j ACCEPT</t>
    </r>
    <r>
      <rPr>
        <sz val="11"/>
        <color rgb="FF006096"/>
        <rFont val="Roboto Condensed"/>
      </rPr>
      <t xml:space="preserve">
</t>
    </r>
    <r>
      <rPr>
        <sz val="11"/>
        <color rgb="FF006096"/>
        <rFont val="Roboto Condensed"/>
      </rPr>
      <t># iptables -A OUTPUT -p udp -m state --state NEW,ESTABLISHED -j ACCEPT</t>
    </r>
    <r>
      <rPr>
        <sz val="11"/>
        <color rgb="FF006096"/>
        <rFont val="Roboto Condensed"/>
      </rPr>
      <t xml:space="preserve">
</t>
    </r>
    <r>
      <rPr>
        <sz val="11"/>
        <color rgb="FF006096"/>
        <rFont val="Roboto Condensed"/>
      </rPr>
      <t># iptables -A INPUT -p tcp -m state --state ESTABLISHED -j ACCEPT</t>
    </r>
    <r>
      <rPr>
        <sz val="11"/>
        <color rgb="FF006096"/>
        <rFont val="Roboto Condensed"/>
      </rPr>
      <t xml:space="preserve">
</t>
    </r>
    <r>
      <rPr>
        <sz val="11"/>
        <color rgb="FF006096"/>
        <rFont val="Roboto Condensed"/>
      </rPr>
      <t># iptables -A INPUT -p udp -m state --state ESTABLISHED -j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</si>
  <si>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</si>
  <si>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iptables -L -v -n</t>
    </r>
    <r>
      <rPr>
        <sz val="11"/>
        <color rgb="FF006096"/>
        <rFont val="Roboto Condensed"/>
      </rPr>
      <t xml:space="preserve">
</t>
    </r>
  </si>
  <si>
    <t>3.5.2.3</t>
  </si>
  <si>
    <r>
      <rPr>
        <sz val="11"/>
        <rFont val="Calibri"/>
      </rPr>
      <t>Ensure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</si>
  <si>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iptables -A INPUT -p &lt;protocol&gt; --dport &lt;port&gt; -m state --state NEW -j ACCEPT</t>
    </r>
    <r>
      <rPr>
        <sz val="11"/>
        <color rgb="FF006096"/>
        <rFont val="Roboto Condensed"/>
      </rPr>
      <t xml:space="preserve">
</t>
    </r>
  </si>
  <si>
    <r>
      <rPr>
        <sz val="11"/>
        <color rgb="FF000000"/>
        <rFont val="Calibri"/>
      </rPr>
      <t>Any ports that have been opened on non-loopback addresses need firewall rules to govern traffic.</t>
    </r>
  </si>
  <si>
    <r>
      <rPr>
        <sz val="11"/>
        <color rgb="FF000000"/>
        <rFont val="Calibri"/>
      </rPr>
      <t>Run the following command to determine open ports:</t>
    </r>
    <r>
      <rPr>
        <sz val="11"/>
        <color rgb="FF000000"/>
        <rFont val="Calibri"/>
      </rPr>
      <t xml:space="preserve">
</t>
    </r>
    <r>
      <rPr>
        <sz val="11"/>
        <color rgb="FF006096"/>
        <rFont val="Roboto Condensed"/>
      </rPr>
      <t># ss -4tuln</t>
    </r>
    <r>
      <rPr>
        <sz val="11"/>
        <color rgb="FF006096"/>
        <rFont val="Roboto Condensed"/>
      </rPr>
      <t xml:space="preserve">
</t>
    </r>
    <r>
      <rPr>
        <sz val="11"/>
        <color rgb="FF006096"/>
        <rFont val="Roboto Condensed"/>
      </rPr>
      <t>Netid  State      Recv-Q Send-Q    Local Address:Port                   Peer Address:Port</t>
    </r>
    <r>
      <rPr>
        <sz val="11"/>
        <color rgb="FF006096"/>
        <rFont val="Roboto Condensed"/>
      </rPr>
      <t xml:space="preserve">
</t>
    </r>
    <r>
      <rPr>
        <sz val="11"/>
        <color rgb="FF006096"/>
        <rFont val="Roboto Condensed"/>
      </rPr>
      <t>udp    UNCONN     0      0                     *:68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0     0 ACCEPT     tcp  --  *      *       0.0.0.0/0            0.0.0.0/0            tcp dpt:22 state NEW</t>
    </r>
    <r>
      <rPr>
        <sz val="11"/>
        <color rgb="FF006096"/>
        <rFont val="Roboto Condensed"/>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</si>
  <si>
    <t>3.5.2.4</t>
  </si>
  <si>
    <r>
      <rPr>
        <sz val="11"/>
        <rFont val="Calibri"/>
      </rPr>
      <t>Ensure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</si>
  <si>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iptables -P INPUT DROP</t>
    </r>
    <r>
      <rPr>
        <sz val="11"/>
        <color rgb="FF006096"/>
        <rFont val="Roboto Condensed"/>
      </rPr>
      <t xml:space="preserve">
</t>
    </r>
    <r>
      <rPr>
        <sz val="11"/>
        <color rgb="FF006096"/>
        <rFont val="Roboto Condensed"/>
      </rPr>
      <t># iptables -P OUTPUT DROP</t>
    </r>
    <r>
      <rPr>
        <sz val="11"/>
        <color rgb="FF006096"/>
        <rFont val="Roboto Condensed"/>
      </rPr>
      <t xml:space="preserve">
</t>
    </r>
    <r>
      <rPr>
        <sz val="11"/>
        <color rgb="FF006096"/>
        <rFont val="Roboto Condensed"/>
      </rPr>
      <t># iptables -P FORWARD DROP</t>
    </r>
    <r>
      <rPr>
        <sz val="11"/>
        <color rgb="FF006096"/>
        <rFont val="Roboto Condensed"/>
      </rPr>
      <t xml:space="preserve">
</t>
    </r>
  </si>
  <si>
    <r>
      <rPr>
        <sz val="11"/>
        <color rgb="FF000000"/>
        <rFont val="Calibri"/>
      </rPr>
      <t>A default deny all policy on connections ensures that any unconfigured network usage will be rejected.</t>
    </r>
  </si>
  <si>
    <r>
      <rPr>
        <sz val="11"/>
        <color rgb="FF000000"/>
        <rFont val="Calibri"/>
      </rPr>
      <t xml:space="preserve">Run the following command and verify that the policy for the </t>
    </r>
    <r>
      <rPr>
        <b/>
        <sz val="11"/>
        <color rgb="FF000000"/>
        <rFont val="Calibri"/>
      </rPr>
      <t>INPUT</t>
    </r>
    <r>
      <rPr>
        <sz val="11"/>
        <color rgb="FF000000"/>
        <rFont val="Calibri"/>
      </rPr>
      <t xml:space="preserve"> , </t>
    </r>
    <r>
      <rPr>
        <b/>
        <sz val="11"/>
        <color rgb="FF000000"/>
        <rFont val="Calibri"/>
      </rPr>
      <t>OUTPUT</t>
    </r>
    <r>
      <rPr>
        <sz val="11"/>
        <color rgb="FF000000"/>
        <rFont val="Calibri"/>
      </rPr>
      <t xml:space="preserve"> , and </t>
    </r>
    <r>
      <rPr>
        <b/>
        <sz val="11"/>
        <color rgb="FF000000"/>
        <rFont val="Calibri"/>
      </rPr>
      <t>FORWARD</t>
    </r>
    <r>
      <rPr>
        <sz val="11"/>
        <color rgb="FF000000"/>
        <rFont val="Calibri"/>
      </rPr>
      <t xml:space="preserve">  chains is </t>
    </r>
    <r>
      <rPr>
        <b/>
        <sz val="11"/>
        <color rgb="FF000000"/>
        <rFont val="Calibri"/>
      </rPr>
      <t>DROP</t>
    </r>
    <r>
      <rPr>
        <sz val="11"/>
        <color rgb="FF000000"/>
        <rFont val="Calibri"/>
      </rPr>
      <t xml:space="preserve">  or </t>
    </r>
    <r>
      <rPr>
        <b/>
        <sz val="11"/>
        <color rgb="FF000000"/>
        <rFont val="Calibri"/>
      </rPr>
      <t>REJECT</t>
    </r>
    <r>
      <rPr>
        <sz val="11"/>
        <color rgb="FF000000"/>
        <rFont val="Calibri"/>
      </rPr>
      <t xml:space="preserve"> :</t>
    </r>
    <r>
      <rPr>
        <sz val="11"/>
        <color rgb="FF000000"/>
        <rFont val="Calibri"/>
      </rPr>
      <t xml:space="preserve">
</t>
    </r>
    <r>
      <rPr>
        <sz val="11"/>
        <color rgb="FF006096"/>
        <rFont val="Roboto Condensed"/>
      </rPr>
      <t># iptables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</si>
  <si>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Configure IPv6  ip6tables</t>
  </si>
  <si>
    <t>3.5.3.1</t>
  </si>
  <si>
    <r>
      <rPr>
        <sz val="11"/>
        <rFont val="Calibri"/>
      </rPr>
      <t>Ensure IPv6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</si>
  <si>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ip6tables -A INPUT -i lo -j ACCEPT</t>
    </r>
    <r>
      <rPr>
        <sz val="11"/>
        <color rgb="FF006096"/>
        <rFont val="Roboto Condensed"/>
      </rPr>
      <t xml:space="preserve">
</t>
    </r>
    <r>
      <rPr>
        <sz val="11"/>
        <color rgb="FF006096"/>
        <rFont val="Roboto Condensed"/>
      </rPr>
      <t># ip6tables -A OUTPUT -o lo -j ACCEPT</t>
    </r>
    <r>
      <rPr>
        <sz val="11"/>
        <color rgb="FF006096"/>
        <rFont val="Roboto Condensed"/>
      </rPr>
      <t xml:space="preserve">
</t>
    </r>
    <r>
      <rPr>
        <sz val="11"/>
        <color rgb="FF006096"/>
        <rFont val="Roboto Condensed"/>
      </rPr>
      <t># ip6tables -A INPUT -s ::1 -j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</si>
  <si>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</si>
  <si>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ip6tables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      lo      ::/0                 ::/0        </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</si>
  <si>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3.5.3.2</t>
  </si>
  <si>
    <r>
      <rPr>
        <sz val="11"/>
        <rFont val="Calibri"/>
      </rPr>
      <t>Ensure IPv6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</si>
  <si>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ip6tables -A OUTPUT -p tcp -m state --state NEW,ESTABLISHED -j ACCEPT</t>
    </r>
    <r>
      <rPr>
        <sz val="11"/>
        <color rgb="FF006096"/>
        <rFont val="Roboto Condensed"/>
      </rPr>
      <t xml:space="preserve">
</t>
    </r>
    <r>
      <rPr>
        <sz val="11"/>
        <color rgb="FF006096"/>
        <rFont val="Roboto Condensed"/>
      </rPr>
      <t># ip6tables -A OUTPUT -p udp -m state --state NEW,ESTABLISHED -j ACCEPT</t>
    </r>
    <r>
      <rPr>
        <sz val="11"/>
        <color rgb="FF006096"/>
        <rFont val="Roboto Condensed"/>
      </rPr>
      <t xml:space="preserve">
</t>
    </r>
    <r>
      <rPr>
        <sz val="11"/>
        <color rgb="FF006096"/>
        <rFont val="Roboto Condensed"/>
      </rPr>
      <t># ip6tables -A INPUT -p tcp -m state --state ESTABLISHED -j ACCEPT</t>
    </r>
    <r>
      <rPr>
        <sz val="11"/>
        <color rgb="FF006096"/>
        <rFont val="Roboto Condensed"/>
      </rPr>
      <t xml:space="preserve">
</t>
    </r>
    <r>
      <rPr>
        <sz val="11"/>
        <color rgb="FF006096"/>
        <rFont val="Roboto Condensed"/>
      </rPr>
      <t># ip6tables -A INPUT -p udp -m state --state ESTABLISHED -j ACCEPT</t>
    </r>
    <r>
      <rPr>
        <sz val="11"/>
        <color rgb="FF006096"/>
        <rFont val="Roboto Condensed"/>
      </rPr>
      <t xml:space="preserve">
</t>
    </r>
  </si>
  <si>
    <r>
      <rPr>
        <sz val="11"/>
        <color rgb="FF000000"/>
        <rFont val="Calibri"/>
      </rPr>
      <t>Configure the firewall rules for new outbound, and established IPv6 connections.</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</si>
  <si>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ip6tables -L -v -n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</si>
  <si>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3.5.3.3</t>
  </si>
  <si>
    <r>
      <rPr>
        <sz val="11"/>
        <rFont val="Calibri"/>
      </rPr>
      <t>Ensure IPv6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</si>
  <si>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ip6tables -A INPUT -p &lt;protocol&gt; --dport &lt;port&gt; -m state --state NEW -j ACCEPT</t>
    </r>
    <r>
      <rPr>
        <sz val="11"/>
        <color rgb="FF006096"/>
        <rFont val="Roboto Condensed"/>
      </rPr>
      <t xml:space="preserve">
</t>
    </r>
  </si>
  <si>
    <r>
      <rPr>
        <sz val="11"/>
        <color rgb="FF000000"/>
        <rFont val="Calibri"/>
      </rPr>
      <t>Run the following command to determine open ports:</t>
    </r>
    <r>
      <rPr>
        <sz val="11"/>
        <color rgb="FF000000"/>
        <rFont val="Calibri"/>
      </rPr>
      <t xml:space="preserve">
</t>
    </r>
    <r>
      <rPr>
        <sz val="11"/>
        <color rgb="FF006096"/>
        <rFont val="Roboto Condensed"/>
      </rPr>
      <t># ss -6tuln</t>
    </r>
    <r>
      <rPr>
        <sz val="11"/>
        <color rgb="FF006096"/>
        <rFont val="Roboto Condensed"/>
      </rPr>
      <t xml:space="preserve">
</t>
    </r>
    <r>
      <rPr>
        <sz val="11"/>
        <color rgb="FF006096"/>
        <rFont val="Roboto Condensed"/>
      </rPr>
      <t xml:space="preserve">Netid  State      Recv-Q Send-Q    Local Address:Port                   Peer Address:Port  </t>
    </r>
    <r>
      <rPr>
        <sz val="11"/>
        <color rgb="FF006096"/>
        <rFont val="Roboto Condensed"/>
      </rPr>
      <t xml:space="preserve">
</t>
    </r>
    <r>
      <rPr>
        <sz val="11"/>
        <color rgb="FF006096"/>
        <rFont val="Roboto Condensed"/>
      </rPr>
      <t>udp    UNCONN     0      0                   ::1:123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6096"/>
        <rFont val="Roboto Condensed"/>
      </rPr>
      <t>tcp    LISTEN     0      20                  ::1:25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 </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xml:space="preserve">    0     0 ACCEPT     tcp      *      *       ::/0                 ::/0                 tcp dpt:22 state NEW</t>
    </r>
    <r>
      <rPr>
        <sz val="11"/>
        <color rgb="FF006096"/>
        <rFont val="Roboto Condensed"/>
      </rPr>
      <t xml:space="preserve">
</t>
    </r>
    <r>
      <rPr>
        <sz val="11"/>
        <color rgb="FF000000"/>
        <rFont val="Calibri"/>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r>
      <rPr>
        <sz val="11"/>
        <color rgb="FF000000"/>
        <rFont val="Calibri"/>
      </rPr>
      <t xml:space="preserve">
</t>
    </r>
    <r>
      <rPr>
        <b/>
        <sz val="11"/>
        <color rgb="FF000000"/>
        <rFont val="Calibri"/>
      </rPr>
      <t>- OR -</t>
    </r>
    <r>
      <rPr>
        <sz val="11"/>
        <color rgb="FF000000"/>
        <rFont val="Calibri"/>
      </rPr>
      <t xml:space="preserve">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</si>
  <si>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3.5.3.4</t>
  </si>
  <si>
    <r>
      <rPr>
        <sz val="11"/>
        <rFont val="Calibri"/>
      </rPr>
      <t>Ensure IPv6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</si>
  <si>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ip6tables -P INPUT DROP</t>
    </r>
    <r>
      <rPr>
        <sz val="11"/>
        <color rgb="FF006096"/>
        <rFont val="Roboto Condensed"/>
      </rPr>
      <t xml:space="preserve">
</t>
    </r>
    <r>
      <rPr>
        <sz val="11"/>
        <color rgb="FF006096"/>
        <rFont val="Roboto Condensed"/>
      </rPr>
      <t># ip6tables -P OUTPUT DROP</t>
    </r>
    <r>
      <rPr>
        <sz val="11"/>
        <color rgb="FF006096"/>
        <rFont val="Roboto Condensed"/>
      </rPr>
      <t xml:space="preserve">
</t>
    </r>
    <r>
      <rPr>
        <sz val="11"/>
        <color rgb="FF006096"/>
        <rFont val="Roboto Condensed"/>
      </rPr>
      <t># ip6tables -P FORWARD DROP</t>
    </r>
    <r>
      <rPr>
        <sz val="11"/>
        <color rgb="FF006096"/>
        <rFont val="Roboto Condensed"/>
      </rPr>
      <t xml:space="preserve">
</t>
    </r>
  </si>
  <si>
    <r>
      <rPr>
        <sz val="11"/>
        <color rgb="FF000000"/>
        <rFont val="Calibri"/>
      </rPr>
      <t>Run the following command and verify that the policy for the INPUT, OUTPUT, and FORWARD chains is DROP or REJECT:</t>
    </r>
    <r>
      <rPr>
        <sz val="11"/>
        <color rgb="FF000000"/>
        <rFont val="Calibri"/>
      </rPr>
      <t xml:space="preserve">
</t>
    </r>
    <r>
      <rPr>
        <sz val="11"/>
        <color rgb="FF006096"/>
        <rFont val="Roboto Condensed"/>
      </rPr>
      <t># ip6tables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</si>
  <si>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Ensure auditing is enabled</t>
  </si>
  <si>
    <t>4.1.1.1</t>
  </si>
  <si>
    <r>
      <rPr>
        <sz val="11"/>
        <rFont val="Calibri"/>
      </rPr>
      <t>Ensure auditd is installed</t>
    </r>
  </si>
  <si>
    <r>
      <rPr>
        <sz val="11"/>
        <color rgb="FF000000"/>
        <rFont val="Calibri"/>
      </rPr>
      <t>Run the following command to Install auditd</t>
    </r>
    <r>
      <rPr>
        <sz val="11"/>
        <color rgb="FF000000"/>
        <rFont val="Calibri"/>
      </rPr>
      <t xml:space="preserve">
</t>
    </r>
    <r>
      <rPr>
        <sz val="11"/>
        <color rgb="FF006096"/>
        <rFont val="Roboto Condensed"/>
      </rPr>
      <t># zypper install audit</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</si>
  <si>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</si>
  <si>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Run the following command and verify auditd is installed:</t>
    </r>
    <r>
      <rPr>
        <sz val="11"/>
        <color rgb="FF000000"/>
        <rFont val="Calibri"/>
      </rPr>
      <t xml:space="preserve">
</t>
    </r>
    <r>
      <rPr>
        <sz val="11"/>
        <color rgb="FF006096"/>
        <rFont val="Roboto Condensed"/>
      </rPr>
      <t># rpm -q audit</t>
    </r>
    <r>
      <rPr>
        <sz val="11"/>
        <color rgb="FF006096"/>
        <rFont val="Roboto Condensed"/>
      </rPr>
      <t xml:space="preserve">
</t>
    </r>
    <r>
      <rPr>
        <sz val="11"/>
        <color rgb="FF006096"/>
        <rFont val="Roboto Condensed"/>
      </rPr>
      <t>audit-&lt;version&gt;</t>
    </r>
    <r>
      <rPr>
        <sz val="11"/>
        <color rgb="FF006096"/>
        <rFont val="Roboto Condensed"/>
      </rPr>
      <t xml:space="preserve">
</t>
    </r>
  </si>
  <si>
    <t>4.1.1.2</t>
  </si>
  <si>
    <r>
      <rPr>
        <sz val="11"/>
        <rFont val="Calibri"/>
      </rPr>
      <t>Ensure auditd service is enabled and running</t>
    </r>
  </si>
  <si>
    <r>
      <rPr>
        <sz val="11"/>
        <color rgb="FF000000"/>
        <rFont val="Calibri"/>
      </rPr>
      <t xml:space="preserve">Run the following command to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--now enable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</si>
  <si>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</si>
  <si>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auditd</t>
    </r>
    <r>
      <rPr>
        <sz val="11"/>
        <color rgb="FF000000"/>
        <rFont val="Calibri"/>
      </rPr>
      <t xml:space="preserve"> is running:</t>
    </r>
    <r>
      <rPr>
        <sz val="11"/>
        <color rgb="FF000000"/>
        <rFont val="Calibri"/>
      </rPr>
      <t xml:space="preserve">
</t>
    </r>
    <r>
      <rPr>
        <sz val="11"/>
        <color rgb="FF006096"/>
        <rFont val="Roboto Condensed"/>
      </rPr>
      <t># systemctl status auditd | grep 'Active: active (running) '</t>
    </r>
    <r>
      <rPr>
        <sz val="11"/>
        <color rgb="FF006096"/>
        <rFont val="Roboto Condensed"/>
      </rPr>
      <t xml:space="preserve">
</t>
    </r>
    <r>
      <rPr>
        <sz val="11"/>
        <color rgb="FF006096"/>
        <rFont val="Roboto Condensed"/>
      </rPr>
      <t xml:space="preserve">   Active: active (running) since &lt;time and date&gt;</t>
    </r>
    <r>
      <rPr>
        <sz val="11"/>
        <color rgb="FF006096"/>
        <rFont val="Roboto Condensed"/>
      </rPr>
      <t xml:space="preserve">
</t>
    </r>
  </si>
  <si>
    <t>4.1.1.3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</si>
  <si>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</si>
  <si>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</si>
  <si>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 xml:space="preserve">Configure </t>
    </r>
    <r>
      <rPr>
        <b/>
        <sz val="11"/>
        <color rgb="FF000000"/>
        <rFont val="Calibri"/>
      </rPr>
      <t>grub</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</si>
  <si>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 and verify that each linux line has the audit=1 parameter set:</t>
    </r>
    <r>
      <rPr>
        <sz val="11"/>
        <color rgb="FF000000"/>
        <rFont val="Calibri"/>
      </rPr>
      <t xml:space="preserve">
</t>
    </r>
    <r>
      <rPr>
        <sz val="11"/>
        <color rgb="FF006096"/>
        <rFont val="Roboto Condensed"/>
      </rPr>
      <t># grep "^\s*linux" /boot/grub2/grub.cfg | grep -v "audit=1"</t>
    </r>
    <r>
      <rPr>
        <sz val="11"/>
        <color rgb="FF006096"/>
        <rFont val="Roboto Condensed"/>
      </rPr>
      <t xml:space="preserve">
</t>
    </r>
    <r>
      <rPr>
        <sz val="11"/>
        <color rgb="FF000000"/>
        <rFont val="Calibri"/>
      </rPr>
      <t xml:space="preserve">
</t>
    </r>
    <r>
      <rPr>
        <sz val="11"/>
        <color rgb="FF000000"/>
        <rFont val="Calibri"/>
      </rPr>
      <t>Nothing should be returned.</t>
    </r>
  </si>
  <si>
    <t>Configure Data Retention</t>
  </si>
  <si>
    <t>4.1.2.1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</si>
  <si>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</si>
  <si>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</si>
  <si>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max_log_file</t>
    </r>
    <r>
      <rPr>
        <sz val="11"/>
        <color rgb="FF000000"/>
        <rFont val="Calibri"/>
      </rPr>
      <t xml:space="preserve"> parameter is measured in megabytes.</t>
    </r>
    <r>
      <rPr>
        <sz val="11"/>
        <color rgb="FF000000"/>
        <rFont val="Calibri"/>
      </rPr>
      <t xml:space="preserve">
</t>
    </r>
    <r>
      <rPr>
        <sz val="11"/>
        <color rgb="FF000000"/>
        <rFont val="Calibri"/>
      </rPr>
      <t>- Other methods of log rotation may be appropriate based on-site policy. One example is time-based rotation strategies which don't have native support in auditd configurations. Manual audit of custom configurations should be evaluated for effectiveness and completeness.</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</si>
  <si>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max_log_file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</si>
  <si>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t>4.1.2.2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</si>
  <si>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</si>
  <si>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</si>
  <si>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</si>
  <si>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</si>
  <si>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4.1.2.3</t>
  </si>
  <si>
    <r>
      <rPr>
        <sz val="11"/>
        <rFont val="Calibri"/>
      </rPr>
      <t>Ensure system is disabled when audit logs are full</t>
    </r>
  </si>
  <si>
    <r>
      <rPr>
        <sz val="11"/>
        <color rgb="FF000000"/>
        <rFont val="Calibri"/>
      </rPr>
      <t xml:space="preserve">Set the following parameters in </t>
    </r>
    <r>
      <rPr>
        <b/>
        <sz val="11"/>
        <color rgb="FF000000"/>
        <rFont val="Calibri"/>
      </rPr>
      <t>/etc/audit/auditd.conf:</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6096"/>
        <rFont val="Roboto Condensed"/>
      </rPr>
      <t>action_mail_acct = root</t>
    </r>
    <r>
      <rPr>
        <sz val="11"/>
        <color rgb="FF006096"/>
        <rFont val="Roboto Condensed"/>
      </rPr>
      <t xml:space="preserve">
</t>
    </r>
    <r>
      <rPr>
        <sz val="11"/>
        <color rgb="FF006096"/>
        <rFont val="Roboto Condensed"/>
      </rPr>
      <t>admin_space_left_action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</si>
  <si>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when the audit logs are full.</t>
    </r>
  </si>
  <si>
    <r>
      <rPr>
        <sz val="11"/>
        <color rgb="FF000000"/>
        <rFont val="Calibri"/>
      </rPr>
      <t>Run the following commands and verify output matches:</t>
    </r>
    <r>
      <rPr>
        <sz val="11"/>
        <color rgb="FF000000"/>
        <rFont val="Calibri"/>
      </rPr>
      <t xml:space="preserve">
</t>
    </r>
    <r>
      <rPr>
        <sz val="11"/>
        <color rgb="FF006096"/>
        <rFont val="Roboto Condensed"/>
      </rPr>
      <t># grep space_left_action /etc/audit/auditd.conf</t>
    </r>
    <r>
      <rPr>
        <sz val="11"/>
        <color rgb="FF006096"/>
        <rFont val="Roboto Condensed"/>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6096"/>
        <rFont val="Roboto Condensed"/>
      </rPr>
      <t># grep action_mail_acct /etc/audit/auditd.conf</t>
    </r>
    <r>
      <rPr>
        <sz val="11"/>
        <color rgb="FF006096"/>
        <rFont val="Roboto Condensed"/>
      </rPr>
      <t xml:space="preserve">
</t>
    </r>
    <r>
      <rPr>
        <sz val="11"/>
        <color rgb="FF006096"/>
        <rFont val="Roboto Condensed"/>
      </rPr>
      <t>action_mail_acct = root</t>
    </r>
    <r>
      <rPr>
        <sz val="11"/>
        <color rgb="FF006096"/>
        <rFont val="Roboto Condensed"/>
      </rPr>
      <t xml:space="preserve">
</t>
    </r>
    <r>
      <rPr>
        <sz val="11"/>
        <color rgb="FF000000"/>
        <rFont val="Calibri"/>
      </rPr>
      <t xml:space="preserve">
</t>
    </r>
    <r>
      <rPr>
        <sz val="11"/>
        <color rgb="FF006096"/>
        <rFont val="Roboto Condensed"/>
      </rPr>
      <t># grep admin_space_left_action /etc/audit/auditd.conf</t>
    </r>
    <r>
      <rPr>
        <sz val="11"/>
        <color rgb="FF006096"/>
        <rFont val="Roboto Condensed"/>
      </rPr>
      <t xml:space="preserve">
</t>
    </r>
    <r>
      <rPr>
        <sz val="11"/>
        <color rgb="FF006096"/>
        <rFont val="Roboto Condensed"/>
      </rPr>
      <t>admin_space_left_action = halt</t>
    </r>
    <r>
      <rPr>
        <sz val="11"/>
        <color rgb="FF006096"/>
        <rFont val="Roboto Condensed"/>
      </rPr>
      <t xml:space="preserve">
</t>
    </r>
  </si>
  <si>
    <t>4.1.2.4</t>
  </si>
  <si>
    <r>
      <rPr>
        <sz val="11"/>
        <rFont val="Calibri"/>
      </rPr>
      <t>Ensure audit_backlog_limit is sufficient</t>
    </r>
  </si>
  <si>
    <r>
      <rPr>
        <sz val="11"/>
        <color rgb="FF000000"/>
        <rFont val="Calibri"/>
      </rPr>
      <t xml:space="preserve">Edit /etc/default/grub and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Run the following command to update the grub2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</si>
  <si>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The backlog limit has a default setting of 64</t>
    </r>
  </si>
  <si>
    <r>
      <rPr>
        <sz val="11"/>
        <color rgb="FF000000"/>
        <rFont val="Calibri"/>
      </rPr>
      <t xml:space="preserve">Run the following commands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grep "^\s*linux" /boot/grub2/grub.cfg | grep -v "audit_backlog_limit="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grep "audit_backlog_limit=" /boot/grub2/grub.cfg</t>
    </r>
    <r>
      <rPr>
        <sz val="11"/>
        <color rgb="FF006096"/>
        <rFont val="Roboto Condensed"/>
      </rPr>
      <t xml:space="preserve">
</t>
    </r>
    <r>
      <rPr>
        <sz val="11"/>
        <color rgb="FF006096"/>
        <rFont val="Roboto Condensed"/>
      </rPr>
      <t>Ensure the returned value complies with local site policy</t>
    </r>
    <r>
      <rPr>
        <sz val="11"/>
        <color rgb="FF006096"/>
        <rFont val="Roboto Condensed"/>
      </rPr>
      <t xml:space="preserve">
</t>
    </r>
    <r>
      <rPr>
        <sz val="11"/>
        <color rgb="FF000000"/>
        <rFont val="Calibri"/>
      </rPr>
      <t xml:space="preserve">
</t>
    </r>
    <r>
      <rPr>
        <sz val="11"/>
        <color rgb="FF000000"/>
        <rFont val="Calibri"/>
      </rPr>
      <t xml:space="preserve">Recommended that this value be </t>
    </r>
    <r>
      <rPr>
        <b/>
        <sz val="11"/>
        <color rgb="FF000000"/>
        <rFont val="Calibri"/>
      </rPr>
      <t>8192</t>
    </r>
    <r>
      <rPr>
        <sz val="11"/>
        <color rgb="FF000000"/>
        <rFont val="Calibri"/>
      </rPr>
      <t xml:space="preserve"> or larger.</t>
    </r>
  </si>
  <si>
    <t>Configure System Accounting (auditd)</t>
  </si>
  <si>
    <t>4.1.3</t>
  </si>
  <si>
    <r>
      <rPr>
        <sz val="11"/>
        <rFont val="Calibri"/>
      </rPr>
      <t>Ensure events that modify date and time information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</si>
  <si>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/etc/audit/rules.d/time_change.rules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arch=b32 -S adjtimex -S settimeofday -S stime -k time-change</t>
    </r>
    <r>
      <rPr>
        <sz val="11"/>
        <color rgb="FF006096"/>
        <rFont val="Roboto Condensed"/>
      </rPr>
      <t xml:space="preserve">
</t>
    </r>
    <r>
      <rPr>
        <sz val="11"/>
        <color rgb="FF006096"/>
        <rFont val="Roboto Condensed"/>
      </rPr>
      <t>-a always,exit -F arch=b32 -S 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/etc/audit/rules.d/time_change.rules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arch=b64 -S adjtimex -S settimeofday -k time-change</t>
    </r>
    <r>
      <rPr>
        <sz val="11"/>
        <color rgb="FF006096"/>
        <rFont val="Roboto Condensed"/>
      </rPr>
      <t xml:space="preserve">
</t>
    </r>
    <r>
      <rPr>
        <sz val="11"/>
        <color rgb="FF006096"/>
        <rFont val="Roboto Condensed"/>
      </rPr>
      <t>-a always,exit -F arch=b32 -S adjtimex -S settimeofday -S stime -k time-change</t>
    </r>
    <r>
      <rPr>
        <sz val="11"/>
        <color rgb="FF006096"/>
        <rFont val="Roboto Condensed"/>
      </rPr>
      <t xml:space="preserve">
</t>
    </r>
    <r>
      <rPr>
        <sz val="11"/>
        <color rgb="FF006096"/>
        <rFont val="Roboto Condensed"/>
      </rPr>
      <t>-a always,exit -F arch=b64 -S clock_settime -k time-change</t>
    </r>
    <r>
      <rPr>
        <sz val="11"/>
        <color rgb="FF006096"/>
        <rFont val="Roboto Condensed"/>
      </rPr>
      <t xml:space="preserve">
</t>
    </r>
    <r>
      <rPr>
        <sz val="11"/>
        <color rgb="FF006096"/>
        <rFont val="Roboto Condensed"/>
      </rPr>
      <t>-a always,exit -F arch=b32 -S 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</si>
  <si>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r>
      <rPr>
        <sz val="11"/>
        <color rgb="FF000000"/>
        <rFont val="Calibri"/>
      </rPr>
      <t xml:space="preserve">Capture events where the system date and/or time has been modified. The parameters in this section are set to determine if the </t>
    </r>
    <r>
      <rPr>
        <b/>
        <sz val="11"/>
        <color rgb="FF000000"/>
        <rFont val="Calibri"/>
      </rPr>
      <t>adjtimex</t>
    </r>
    <r>
      <rPr>
        <sz val="11"/>
        <color rgb="FF000000"/>
        <rFont val="Calibri"/>
      </rPr>
      <t xml:space="preserve"> (tune kernel clock), </t>
    </r>
    <r>
      <rPr>
        <b/>
        <sz val="11"/>
        <color rgb="FF000000"/>
        <rFont val="Calibri"/>
      </rPr>
      <t>settimeofday</t>
    </r>
    <r>
      <rPr>
        <sz val="11"/>
        <color rgb="FF000000"/>
        <rFont val="Calibri"/>
      </rPr>
      <t xml:space="preserve"> (Set time, using timeval and timezone structures) </t>
    </r>
    <r>
      <rPr>
        <b/>
        <sz val="11"/>
        <color rgb="FF000000"/>
        <rFont val="Calibri"/>
      </rPr>
      <t>stime</t>
    </r>
    <r>
      <rPr>
        <sz val="11"/>
        <color rgb="FF000000"/>
        <rFont val="Calibri"/>
      </rPr>
      <t xml:space="preserve"> (using seconds since 1/1/1970) or </t>
    </r>
    <r>
      <rPr>
        <b/>
        <sz val="11"/>
        <color rgb="FF000000"/>
        <rFont val="Calibri"/>
      </rPr>
      <t>clock_settime</t>
    </r>
    <r>
      <rPr>
        <sz val="11"/>
        <color rgb="FF000000"/>
        <rFont val="Calibri"/>
      </rPr>
      <t xml:space="preserve"> (allows for the setting of several internal clocks and timers) system calls have been executed and always write an audit record to the </t>
    </r>
    <r>
      <rPr>
        <b/>
        <sz val="11"/>
        <color rgb="FF000000"/>
        <rFont val="Calibri"/>
      </rPr>
      <t>/var/log/audit.log</t>
    </r>
    <r>
      <rPr>
        <sz val="11"/>
        <color rgb="FF000000"/>
        <rFont val="Calibri"/>
      </rPr>
      <t xml:space="preserve">  file upon exit, tagging the records with the identifier "time-change"</t>
    </r>
    <r>
      <rPr>
        <sz val="11"/>
        <color rgb="FF000000"/>
        <rFont val="Calibri"/>
      </rPr>
      <t xml:space="preserve">
</t>
    </r>
    <r>
      <rPr>
        <b/>
        <sz val="11"/>
        <color rgb="FF000000"/>
        <rFont val="Calibri"/>
      </rPr>
      <t>Note:</t>
    </r>
    <r>
      <rPr>
        <sz val="11"/>
        <color rgb="FF000000"/>
        <rFont val="Calibri"/>
      </rPr>
      <t xml:space="preserve"> Reloading the </t>
    </r>
    <r>
      <rPr>
        <b/>
        <sz val="11"/>
        <color rgb="FF000000"/>
        <rFont val="Calibri"/>
      </rPr>
      <t>auditd</t>
    </r>
    <r>
      <rPr>
        <sz val="11"/>
        <color rgb="FF000000"/>
        <rFont val="Calibri"/>
      </rPr>
      <t xml:space="preserve"> config to set active settings requires the </t>
    </r>
    <r>
      <rPr>
        <b/>
        <sz val="11"/>
        <color rgb="FF000000"/>
        <rFont val="Calibri"/>
      </rPr>
      <t>auditd</t>
    </r>
    <r>
      <rPr>
        <sz val="11"/>
        <color rgb="FF000000"/>
        <rFont val="Calibri"/>
      </rPr>
      <t xml:space="preserve"> service to be restarted, and may require a system reboot.</t>
    </r>
  </si>
  <si>
    <r>
      <rPr>
        <sz val="11"/>
        <color rgb="FF000000"/>
        <rFont val="Calibri"/>
      </rPr>
      <t>On a 32 bit system run the following commands:</t>
    </r>
    <r>
      <rPr>
        <sz val="11"/>
        <color rgb="FF000000"/>
        <rFont val="Calibri"/>
      </rPr>
      <t xml:space="preserve">
</t>
    </r>
    <r>
      <rPr>
        <sz val="11"/>
        <color rgb="FF006096"/>
        <rFont val="Roboto Condensed"/>
      </rPr>
      <t># grep time-change /etc/audit/rules.d/*.rules</t>
    </r>
    <r>
      <rPr>
        <sz val="11"/>
        <color rgb="FF006096"/>
        <rFont val="Roboto Condensed"/>
      </rPr>
      <t xml:space="preserve">
</t>
    </r>
    <r>
      <rPr>
        <sz val="11"/>
        <color rgb="FF006096"/>
        <rFont val="Roboto Condensed"/>
      </rPr>
      <t># auditctl -l | grep time-change</t>
    </r>
    <r>
      <rPr>
        <sz val="11"/>
        <color rgb="FF006096"/>
        <rFont val="Roboto Condensed"/>
      </rPr>
      <t xml:space="preserve">
</t>
    </r>
    <r>
      <rPr>
        <sz val="11"/>
        <color rgb="FF000000"/>
        <rFont val="Calibri"/>
      </rPr>
      <t xml:space="preserve">
</t>
    </r>
    <r>
      <rPr>
        <sz val="11"/>
        <color rgb="FF000000"/>
        <rFont val="Calibri"/>
      </rPr>
      <t>Verify output of both matches:</t>
    </r>
    <r>
      <rPr>
        <sz val="11"/>
        <color rgb="FF000000"/>
        <rFont val="Calibri"/>
      </rPr>
      <t xml:space="preserve">
</t>
    </r>
    <r>
      <rPr>
        <sz val="11"/>
        <color rgb="FF006096"/>
        <rFont val="Roboto Condensed"/>
      </rPr>
      <t>-a always,exit -F arch=b32 -S adjtimex -S settimeofday -S stime -k time-change</t>
    </r>
    <r>
      <rPr>
        <sz val="11"/>
        <color rgb="FF006096"/>
        <rFont val="Roboto Condensed"/>
      </rPr>
      <t xml:space="preserve">
</t>
    </r>
    <r>
      <rPr>
        <sz val="11"/>
        <color rgb="FF006096"/>
        <rFont val="Roboto Condensed"/>
      </rPr>
      <t>-a always,exit -F arch=b32 -S 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time-change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/etc/audit/rules.d/time_change.rules:-a always,exit -F arch=b64 -S adjtimex -S settimeofday -k time-change</t>
    </r>
    <r>
      <rPr>
        <sz val="11"/>
        <color rgb="FF006096"/>
        <rFont val="Roboto Condensed"/>
      </rPr>
      <t xml:space="preserve">
</t>
    </r>
    <r>
      <rPr>
        <sz val="11"/>
        <color rgb="FF006096"/>
        <rFont val="Roboto Condensed"/>
      </rPr>
      <t>/etc/audit/rules.d/time_change.rules:-a always,exit -F arch=b32 -S adjtimex -S settimeofday -S stime -k time-change</t>
    </r>
    <r>
      <rPr>
        <sz val="11"/>
        <color rgb="FF006096"/>
        <rFont val="Roboto Condensed"/>
      </rPr>
      <t xml:space="preserve">
</t>
    </r>
    <r>
      <rPr>
        <sz val="11"/>
        <color rgb="FF006096"/>
        <rFont val="Roboto Condensed"/>
      </rPr>
      <t>/etc/audit/rules.d/time_change.rules:-a always,exit -F arch=b64 -S clock_settime -k time-change</t>
    </r>
    <r>
      <rPr>
        <sz val="11"/>
        <color rgb="FF006096"/>
        <rFont val="Roboto Condensed"/>
      </rPr>
      <t xml:space="preserve">
</t>
    </r>
    <r>
      <rPr>
        <sz val="11"/>
        <color rgb="FF006096"/>
        <rFont val="Roboto Condensed"/>
      </rPr>
      <t>/etc/audit/rules.d/time_change.rules:-a always,exit -F arch=b32 -S clock_settime -k time-change</t>
    </r>
    <r>
      <rPr>
        <sz val="11"/>
        <color rgb="FF006096"/>
        <rFont val="Roboto Condensed"/>
      </rPr>
      <t xml:space="preserve">
</t>
    </r>
    <r>
      <rPr>
        <sz val="11"/>
        <color rgb="FF006096"/>
        <rFont val="Roboto Condensed"/>
      </rPr>
      <t>/etc/audit/rules.d/time_change.rules:-w /etc/localtime -p wa -k time-change</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time-change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stime,settimeofday,adjtimex -F key=time-change</t>
    </r>
    <r>
      <rPr>
        <sz val="11"/>
        <color rgb="FF006096"/>
        <rFont val="Roboto Condensed"/>
      </rPr>
      <t xml:space="preserve">
</t>
    </r>
    <r>
      <rPr>
        <sz val="11"/>
        <color rgb="FF006096"/>
        <rFont val="Roboto Condensed"/>
      </rPr>
      <t>-a always,exit -F arch=b64 -S clock_settime -F key=time-change</t>
    </r>
    <r>
      <rPr>
        <sz val="11"/>
        <color rgb="FF006096"/>
        <rFont val="Roboto Condensed"/>
      </rPr>
      <t xml:space="preserve">
</t>
    </r>
    <r>
      <rPr>
        <sz val="11"/>
        <color rgb="FF006096"/>
        <rFont val="Roboto Condensed"/>
      </rPr>
      <t>-a always,exit -F arch=b32 -S clock_settime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</si>
  <si>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4.1.4</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</si>
  <si>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</si>
  <si>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/etc/audit/rules.d/identity.rules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</si>
  <si>
    <r>
      <rPr>
        <sz val="11"/>
        <color rgb="FF000000"/>
        <rFont val="Calibri"/>
      </rPr>
      <t xml:space="preserve">Record events affecting the </t>
    </r>
    <r>
      <rPr>
        <b/>
        <sz val="11"/>
        <color rgb="FF000000"/>
        <rFont val="Calibri"/>
      </rPr>
      <t>group</t>
    </r>
    <r>
      <rPr>
        <sz val="11"/>
        <color rgb="FF000000"/>
        <rFont val="Calibri"/>
      </rPr>
      <t xml:space="preserve"> , </t>
    </r>
    <r>
      <rPr>
        <b/>
        <sz val="11"/>
        <color rgb="FF000000"/>
        <rFont val="Calibri"/>
      </rPr>
      <t>passwd</t>
    </r>
    <r>
      <rPr>
        <sz val="11"/>
        <color rgb="FF000000"/>
        <rFont val="Calibri"/>
      </rPr>
      <t xml:space="preserve"> (user IDs), </t>
    </r>
    <r>
      <rPr>
        <b/>
        <sz val="11"/>
        <color rgb="FF000000"/>
        <rFont val="Calibri"/>
      </rPr>
      <t>shadow</t>
    </r>
    <r>
      <rPr>
        <sz val="11"/>
        <color rgb="FF000000"/>
        <rFont val="Calibri"/>
      </rPr>
      <t xml:space="preserve"> and </t>
    </r>
    <r>
      <rPr>
        <b/>
        <sz val="11"/>
        <color rgb="FF000000"/>
        <rFont val="Calibri"/>
      </rPr>
      <t>gshadow</t>
    </r>
    <r>
      <rPr>
        <sz val="11"/>
        <color rgb="FF000000"/>
        <rFont val="Calibri"/>
      </rPr>
      <t xml:space="preserve"> (passwords) or </t>
    </r>
    <r>
      <rPr>
        <b/>
        <sz val="11"/>
        <color rgb="FF000000"/>
        <rFont val="Calibri"/>
      </rPr>
      <t>/etc/security/opasswd</t>
    </r>
    <r>
      <rPr>
        <sz val="11"/>
        <color rgb="FF000000"/>
        <rFont val="Calibri"/>
      </rPr>
      <t xml:space="preserve"> (old passwords, based on remember parameter in the PAM configuration) files. The parameters in this section will watch the files to see if they have been opened for write or have had attribute changes (e.g. permissions) and tag them with the identifier "identity" in the audit log file.</t>
    </r>
    <r>
      <rPr>
        <sz val="11"/>
        <color rgb="FF000000"/>
        <rFont val="Calibri"/>
      </rPr>
      <t xml:space="preserve">
</t>
    </r>
    <r>
      <rPr>
        <b/>
        <sz val="11"/>
        <color rgb="FF000000"/>
        <rFont val="Calibri"/>
      </rPr>
      <t>Note:</t>
    </r>
    <r>
      <rPr>
        <sz val="11"/>
        <color rgb="FF000000"/>
        <rFont val="Calibri"/>
      </rPr>
      <t xml:space="preserve"> Reloading the </t>
    </r>
    <r>
      <rPr>
        <b/>
        <sz val="11"/>
        <color rgb="FF000000"/>
        <rFont val="Calibri"/>
      </rPr>
      <t>auditd</t>
    </r>
    <r>
      <rPr>
        <sz val="11"/>
        <color rgb="FF000000"/>
        <rFont val="Calibri"/>
      </rPr>
      <t xml:space="preserve"> config to set active settings may require a system reboot.</t>
    </r>
  </si>
  <si>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identity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/etc/audit/rules.d/identity.rules:-w /etc/group -p wa -k identity</t>
    </r>
    <r>
      <rPr>
        <sz val="11"/>
        <color rgb="FF006096"/>
        <rFont val="Roboto Condensed"/>
      </rPr>
      <t xml:space="preserve">
</t>
    </r>
    <r>
      <rPr>
        <sz val="11"/>
        <color rgb="FF006096"/>
        <rFont val="Roboto Condensed"/>
      </rPr>
      <t>/etc/audit/rules.d/identity.rules:-w /etc/passwd -p wa -k identity</t>
    </r>
    <r>
      <rPr>
        <sz val="11"/>
        <color rgb="FF006096"/>
        <rFont val="Roboto Condensed"/>
      </rPr>
      <t xml:space="preserve">
</t>
    </r>
    <r>
      <rPr>
        <sz val="11"/>
        <color rgb="FF006096"/>
        <rFont val="Roboto Condensed"/>
      </rPr>
      <t>/etc/audit/rules.d/identity.rules:-w /etc/shadow -p wa -k identity</t>
    </r>
    <r>
      <rPr>
        <sz val="11"/>
        <color rgb="FF006096"/>
        <rFont val="Roboto Condensed"/>
      </rPr>
      <t xml:space="preserve">
</t>
    </r>
    <r>
      <rPr>
        <sz val="11"/>
        <color rgb="FF006096"/>
        <rFont val="Roboto Condensed"/>
      </rPr>
      <t>/etc/audit/rules.d/identity.rules:-w /etc/security/opasswd -p wa -k identity</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identity</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</si>
  <si>
    <t>4.1.5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</si>
  <si>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</si>
  <si>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 IF -</t>
    </r>
    <r>
      <rPr>
        <sz val="11"/>
        <color rgb="FF000000"/>
        <rFont val="Calibri"/>
      </rPr>
      <t xml:space="preserve"> </t>
    </r>
    <r>
      <rPr>
        <b/>
        <sz val="11"/>
        <color rgb="FF000000"/>
        <rFont val="Calibri"/>
      </rPr>
      <t>/etc/issue</t>
    </r>
    <r>
      <rPr>
        <sz val="11"/>
        <color rgb="FF000000"/>
        <rFont val="Calibri"/>
      </rPr>
      <t xml:space="preserve"> is not a symlink to </t>
    </r>
    <r>
      <rPr>
        <b/>
        <sz val="11"/>
        <color rgb="FF000000"/>
        <rFont val="Calibri"/>
      </rPr>
      <t>/run/issue</t>
    </r>
    <r>
      <rPr>
        <sz val="11"/>
        <color rgb="FF000000"/>
        <rFont val="Calibri"/>
      </rPr>
      <t xml:space="preserve"> and the issue generator is not being used to create a volatile banner file:</t>
    </r>
    <r>
      <rPr>
        <sz val="11"/>
        <color rgb="FF000000"/>
        <rFont val="Calibri"/>
      </rPr>
      <t xml:space="preserve">
</t>
    </r>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/etc/audit/rules.d/system_locale.rules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/etc/audit/rules.d/system_locale.rules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arch=b64 -S sethostname -S setdomainname -k system-locale</t>
    </r>
    <r>
      <rPr>
        <sz val="11"/>
        <color rgb="FF006096"/>
        <rFont val="Roboto Condensed"/>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issue generator service is enabled then </t>
    </r>
    <r>
      <rPr>
        <b/>
        <sz val="11"/>
        <color rgb="FF000000"/>
        <rFont val="Calibri"/>
      </rPr>
      <t>/etc/issue</t>
    </r>
    <r>
      <rPr>
        <sz val="11"/>
        <color rgb="FF000000"/>
        <rFont val="Calibri"/>
      </rPr>
      <t xml:space="preserve"> is a symlink and </t>
    </r>
    <r>
      <rPr>
        <b/>
        <sz val="11"/>
        <color rgb="FF000000"/>
        <rFont val="Calibri"/>
      </rPr>
      <t>/run/issue</t>
    </r>
    <r>
      <rPr>
        <sz val="11"/>
        <color rgb="FF000000"/>
        <rFont val="Calibri"/>
      </rPr>
      <t xml:space="preserve"> should be monitored instead:</t>
    </r>
    <r>
      <rPr>
        <sz val="11"/>
        <color rgb="FF000000"/>
        <rFont val="Calibri"/>
      </rPr>
      <t xml:space="preserve">
</t>
    </r>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/etc/audit/rules.d/system_locale.rules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/run/issue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/etc/audit/rules.d/system_locale.rules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arch=b64 -S sethostname -S setdomainname -k system-locale</t>
    </r>
    <r>
      <rPr>
        <sz val="11"/>
        <color rgb="FF006096"/>
        <rFont val="Roboto Condensed"/>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/run/issue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</si>
  <si>
    <r>
      <rPr>
        <sz val="11"/>
        <color rgb="FF000000"/>
        <rFont val="Calibri"/>
      </rPr>
      <t xml:space="preserve">Record changes to network environment files or system calls. The below parameters monitor the sethostname (set the systems host name) or setdomainname (set the systems domainname) system calls, and write an audit event on system call exit. The other parameters monitor the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files (messages displayed pre-login), </t>
    </r>
    <r>
      <rPr>
        <b/>
        <sz val="11"/>
        <color rgb="FF000000"/>
        <rFont val="Calibri"/>
      </rPr>
      <t>/etc/hosts</t>
    </r>
    <r>
      <rPr>
        <sz val="11"/>
        <color rgb="FF000000"/>
        <rFont val="Calibri"/>
      </rPr>
      <t xml:space="preserve"> (file containing host names and associated IP addresses) and </t>
    </r>
    <r>
      <rPr>
        <b/>
        <sz val="11"/>
        <color rgb="FF000000"/>
        <rFont val="Calibri"/>
      </rPr>
      <t>/etc/sysconfig/network</t>
    </r>
    <r>
      <rPr>
        <sz val="11"/>
        <color rgb="FF000000"/>
        <rFont val="Calibri"/>
      </rPr>
      <t xml:space="preserve"> (directory containing network interface scripts and configurations) files.</t>
    </r>
    <r>
      <rPr>
        <sz val="11"/>
        <color rgb="FF000000"/>
        <rFont val="Calibri"/>
      </rPr>
      <t xml:space="preserve">
</t>
    </r>
    <r>
      <rPr>
        <b/>
        <sz val="11"/>
        <color rgb="FF000000"/>
        <rFont val="Calibri"/>
      </rPr>
      <t>Note:</t>
    </r>
    <r>
      <rPr>
        <sz val="11"/>
        <color rgb="FF000000"/>
        <rFont val="Calibri"/>
      </rPr>
      <t xml:space="preserve"> Reloading the auditd config to set active settings requires the </t>
    </r>
    <r>
      <rPr>
        <b/>
        <sz val="11"/>
        <color rgb="FF000000"/>
        <rFont val="Calibri"/>
      </rPr>
      <t>auditd</t>
    </r>
    <r>
      <rPr>
        <sz val="11"/>
        <color rgb="FF000000"/>
        <rFont val="Calibri"/>
      </rPr>
      <t xml:space="preserve"> service to be restarted, and may require a system reboot.</t>
    </r>
  </si>
  <si>
    <r>
      <rPr>
        <b/>
        <sz val="11"/>
        <color rgb="FF000000"/>
        <rFont val="Calibri"/>
      </rPr>
      <t>- IF -</t>
    </r>
    <r>
      <rPr>
        <sz val="11"/>
        <color rgb="FF000000"/>
        <rFont val="Calibri"/>
      </rPr>
      <t xml:space="preserve"> </t>
    </r>
    <r>
      <rPr>
        <b/>
        <sz val="11"/>
        <color rgb="FF000000"/>
        <rFont val="Calibri"/>
      </rPr>
      <t>/etc/issue</t>
    </r>
    <r>
      <rPr>
        <sz val="11"/>
        <color rgb="FF000000"/>
        <rFont val="Calibri"/>
      </rPr>
      <t xml:space="preserve"> is not a symlink to </t>
    </r>
    <r>
      <rPr>
        <b/>
        <sz val="11"/>
        <color rgb="FF000000"/>
        <rFont val="Calibri"/>
      </rPr>
      <t>/run/issue</t>
    </r>
    <r>
      <rPr>
        <sz val="11"/>
        <color rgb="FF000000"/>
        <rFont val="Calibri"/>
      </rPr>
      <t xml:space="preserve"> and the issue generator is not being used to create a volatile banner file:</t>
    </r>
    <r>
      <rPr>
        <sz val="11"/>
        <color rgb="FF000000"/>
        <rFont val="Calibri"/>
      </rPr>
      <t xml:space="preserve">
</t>
    </r>
    <r>
      <rPr>
        <sz val="11"/>
        <color rgb="FF000000"/>
        <rFont val="Calibri"/>
      </rPr>
      <t>On a 32 bit system run the following commands:</t>
    </r>
    <r>
      <rPr>
        <sz val="11"/>
        <color rgb="FF000000"/>
        <rFont val="Calibri"/>
      </rPr>
      <t xml:space="preserve">
</t>
    </r>
    <r>
      <rPr>
        <sz val="11"/>
        <color rgb="FF006096"/>
        <rFont val="Roboto Condensed"/>
      </rPr>
      <t># grep system-locale /etc/audit/rules.d/*.rules</t>
    </r>
    <r>
      <rPr>
        <sz val="11"/>
        <color rgb="FF006096"/>
        <rFont val="Roboto Condensed"/>
      </rPr>
      <t xml:space="preserve">
</t>
    </r>
    <r>
      <rPr>
        <sz val="11"/>
        <color rgb="FF006096"/>
        <rFont val="Roboto Condensed"/>
      </rPr>
      <t># auditctl -l | grep system-locale</t>
    </r>
    <r>
      <rPr>
        <sz val="11"/>
        <color rgb="FF006096"/>
        <rFont val="Roboto Condensed"/>
      </rPr>
      <t xml:space="preserve">
</t>
    </r>
    <r>
      <rPr>
        <sz val="11"/>
        <color rgb="FF000000"/>
        <rFont val="Calibri"/>
      </rPr>
      <t xml:space="preserve">
</t>
    </r>
    <r>
      <rPr>
        <sz val="11"/>
        <color rgb="FF000000"/>
        <rFont val="Calibri"/>
      </rPr>
      <t>Verify output of both matches:</t>
    </r>
    <r>
      <rPr>
        <sz val="11"/>
        <color rgb="FF000000"/>
        <rFont val="Calibri"/>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system-locale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/etc/audit/rules.d/system-locale.rules:-a always,exit -F arch=b64 -S sethostname -S setdomainname -k system-locale</t>
    </r>
    <r>
      <rPr>
        <sz val="11"/>
        <color rgb="FF006096"/>
        <rFont val="Roboto Condensed"/>
      </rPr>
      <t xml:space="preserve">
</t>
    </r>
    <r>
      <rPr>
        <sz val="11"/>
        <color rgb="FF006096"/>
        <rFont val="Roboto Condensed"/>
      </rPr>
      <t>/etc/audit/rules.d/system-locale.rules:-a always,exit -F arch=b32 -S sethostname -S setdomainname -k system-locale</t>
    </r>
    <r>
      <rPr>
        <sz val="11"/>
        <color rgb="FF006096"/>
        <rFont val="Roboto Condensed"/>
      </rPr>
      <t xml:space="preserve">
</t>
    </r>
    <r>
      <rPr>
        <sz val="11"/>
        <color rgb="FF006096"/>
        <rFont val="Roboto Condensed"/>
      </rPr>
      <t>/etc/audit/rules.d/system-locale.rules:-w /etc/issue -p wa -k system-locale</t>
    </r>
    <r>
      <rPr>
        <sz val="11"/>
        <color rgb="FF006096"/>
        <rFont val="Roboto Condensed"/>
      </rPr>
      <t xml:space="preserve">
</t>
    </r>
    <r>
      <rPr>
        <sz val="11"/>
        <color rgb="FF006096"/>
        <rFont val="Roboto Condensed"/>
      </rPr>
      <t>/etc/audit/rules.d/system-locale.rules:-w /etc/issue.net -p wa -k system-locale</t>
    </r>
    <r>
      <rPr>
        <sz val="11"/>
        <color rgb="FF006096"/>
        <rFont val="Roboto Condensed"/>
      </rPr>
      <t xml:space="preserve">
</t>
    </r>
    <r>
      <rPr>
        <sz val="11"/>
        <color rgb="FF006096"/>
        <rFont val="Roboto Condensed"/>
      </rPr>
      <t>/etc/audit/rules.d/system-locale.rules:-w /etc/hosts -p wa -k system-locale</t>
    </r>
    <r>
      <rPr>
        <sz val="11"/>
        <color rgb="FF006096"/>
        <rFont val="Roboto Condensed"/>
      </rPr>
      <t xml:space="preserve">
</t>
    </r>
    <r>
      <rPr>
        <sz val="11"/>
        <color rgb="FF006096"/>
        <rFont val="Roboto Condensed"/>
      </rPr>
      <t>/etc/audit/rules.d/system-locale.rules:-w /etc/sysconfig/network -p wa -k system-locale</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system-locale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issue generator service is enabled then </t>
    </r>
    <r>
      <rPr>
        <b/>
        <sz val="11"/>
        <color rgb="FF000000"/>
        <rFont val="Calibri"/>
      </rPr>
      <t>/etc/issue</t>
    </r>
    <r>
      <rPr>
        <sz val="11"/>
        <color rgb="FF000000"/>
        <rFont val="Calibri"/>
      </rPr>
      <t xml:space="preserve"> is a symlink and </t>
    </r>
    <r>
      <rPr>
        <b/>
        <sz val="11"/>
        <color rgb="FF000000"/>
        <rFont val="Calibri"/>
      </rPr>
      <t>/run/issue</t>
    </r>
    <r>
      <rPr>
        <sz val="11"/>
        <color rgb="FF000000"/>
        <rFont val="Calibri"/>
      </rPr>
      <t xml:space="preserve"> should be verified instead:</t>
    </r>
    <r>
      <rPr>
        <sz val="11"/>
        <color rgb="FF000000"/>
        <rFont val="Calibri"/>
      </rPr>
      <t xml:space="preserve">
</t>
    </r>
    <r>
      <rPr>
        <sz val="11"/>
        <color rgb="FF000000"/>
        <rFont val="Calibri"/>
      </rPr>
      <t>On a 32 bit system run the following commands:</t>
    </r>
    <r>
      <rPr>
        <sz val="11"/>
        <color rgb="FF000000"/>
        <rFont val="Calibri"/>
      </rPr>
      <t xml:space="preserve">
</t>
    </r>
    <r>
      <rPr>
        <sz val="11"/>
        <color rgb="FF006096"/>
        <rFont val="Roboto Condensed"/>
      </rPr>
      <t># grep system-locale /etc/audit/rules.d/*.rules</t>
    </r>
    <r>
      <rPr>
        <sz val="11"/>
        <color rgb="FF006096"/>
        <rFont val="Roboto Condensed"/>
      </rPr>
      <t xml:space="preserve">
</t>
    </r>
    <r>
      <rPr>
        <sz val="11"/>
        <color rgb="FF006096"/>
        <rFont val="Roboto Condensed"/>
      </rPr>
      <t># auditctl -l | grep system-locale</t>
    </r>
    <r>
      <rPr>
        <sz val="11"/>
        <color rgb="FF006096"/>
        <rFont val="Roboto Condensed"/>
      </rPr>
      <t xml:space="preserve">
</t>
    </r>
    <r>
      <rPr>
        <sz val="11"/>
        <color rgb="FF000000"/>
        <rFont val="Calibri"/>
      </rPr>
      <t xml:space="preserve">
</t>
    </r>
    <r>
      <rPr>
        <sz val="11"/>
        <color rgb="FF000000"/>
        <rFont val="Calibri"/>
      </rPr>
      <t>Verify output of both matches:</t>
    </r>
    <r>
      <rPr>
        <sz val="11"/>
        <color rgb="FF000000"/>
        <rFont val="Calibri"/>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/run/issue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system-locale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/etc/audit/rules.d/system-locale.rules:-a always,exit -F arch=b64 -S sethostname -S setdomainname -k system-locale</t>
    </r>
    <r>
      <rPr>
        <sz val="11"/>
        <color rgb="FF006096"/>
        <rFont val="Roboto Condensed"/>
      </rPr>
      <t xml:space="preserve">
</t>
    </r>
    <r>
      <rPr>
        <sz val="11"/>
        <color rgb="FF006096"/>
        <rFont val="Roboto Condensed"/>
      </rPr>
      <t>/etc/audit/rules.d/system-locale.rules:-a always,exit -F arch=b32 -S sethostname -S setdomainname -k system-locale</t>
    </r>
    <r>
      <rPr>
        <sz val="11"/>
        <color rgb="FF006096"/>
        <rFont val="Roboto Condensed"/>
      </rPr>
      <t xml:space="preserve">
</t>
    </r>
    <r>
      <rPr>
        <sz val="11"/>
        <color rgb="FF006096"/>
        <rFont val="Roboto Condensed"/>
      </rPr>
      <t>/etc/audit/rules.d/system-locale.rules:-w /run/issue -p wa -k system-locale</t>
    </r>
    <r>
      <rPr>
        <sz val="11"/>
        <color rgb="FF006096"/>
        <rFont val="Roboto Condensed"/>
      </rPr>
      <t xml:space="preserve">
</t>
    </r>
    <r>
      <rPr>
        <sz val="11"/>
        <color rgb="FF006096"/>
        <rFont val="Roboto Condensed"/>
      </rPr>
      <t>/etc/audit/rules.d/system-locale.rules:-w /etc/issue.net -p wa -k system-locale</t>
    </r>
    <r>
      <rPr>
        <sz val="11"/>
        <color rgb="FF006096"/>
        <rFont val="Roboto Condensed"/>
      </rPr>
      <t xml:space="preserve">
</t>
    </r>
    <r>
      <rPr>
        <sz val="11"/>
        <color rgb="FF006096"/>
        <rFont val="Roboto Condensed"/>
      </rPr>
      <t>/etc/audit/rules.d/system-locale.rules:-w /etc/hosts -p wa -k system-locale</t>
    </r>
    <r>
      <rPr>
        <sz val="11"/>
        <color rgb="FF006096"/>
        <rFont val="Roboto Condensed"/>
      </rPr>
      <t xml:space="preserve">
</t>
    </r>
    <r>
      <rPr>
        <sz val="11"/>
        <color rgb="FF006096"/>
        <rFont val="Roboto Condensed"/>
      </rPr>
      <t>/etc/audit/rules.d/system-locale.rules:-w /etc/sysconfig/network -p wa -k system-locale</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system-locale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/run/issue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</si>
  <si>
    <t>4.1.6</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</si>
  <si>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</si>
  <si>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/etc/audit/rules.d/MAC_policy.rules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</si>
  <si>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r>
      <rPr>
        <sz val="11"/>
        <color rgb="FF000000"/>
        <rFont val="Calibri"/>
      </rPr>
      <t xml:space="preserve">Monitor SELinux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a different Mandatory Access Control method is used, changes to the corresponding directories should be audited.</t>
    </r>
    <r>
      <rPr>
        <sz val="11"/>
        <color rgb="FF000000"/>
        <rFont val="Calibri"/>
      </rPr>
      <t xml:space="preserve">
</t>
    </r>
    <r>
      <rPr>
        <sz val="11"/>
        <color rgb="FF000000"/>
        <rFont val="Calibri"/>
      </rPr>
      <t xml:space="preserve">- Reloading the auditd config to set active settings requires the </t>
    </r>
    <r>
      <rPr>
        <b/>
        <sz val="11"/>
        <color rgb="FF000000"/>
        <rFont val="Calibri"/>
      </rPr>
      <t>auditd</t>
    </r>
    <r>
      <rPr>
        <sz val="11"/>
        <color rgb="FF000000"/>
        <rFont val="Calibri"/>
      </rPr>
      <t xml:space="preserve"> service to be restarted, and may require a system reboot.</t>
    </r>
  </si>
  <si>
    <r>
      <rPr>
        <sz val="11"/>
        <color rgb="FF000000"/>
        <rFont val="Calibri"/>
      </rPr>
      <t>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MAC-policy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/etc/audit/rules.d/MAC_policy.rules:-w /etc/selinux/ -p wa -k MAC-policy</t>
    </r>
    <r>
      <rPr>
        <sz val="11"/>
        <color rgb="FF006096"/>
        <rFont val="Roboto Condensed"/>
      </rPr>
      <t xml:space="preserve">
</t>
    </r>
    <r>
      <rPr>
        <sz val="11"/>
        <color rgb="FF006096"/>
        <rFont val="Roboto Condensed"/>
      </rPr>
      <t>/etc/audit/rules.d/MAC_policy.rules:-w /usr/share/selinux/ -p wa -k MAC-policy</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MAC-policy</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</si>
  <si>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4.1.7</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</si>
  <si>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</si>
  <si>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/etc/audit/rules.d/logins.rules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-w /var/log/faillog -p wa -k logins</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/var/log/tallylog -p wa -k logins</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</si>
  <si>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The file </t>
    </r>
    <r>
      <rPr>
        <b/>
        <sz val="11"/>
        <color rgb="FF000000"/>
        <rFont val="Calibri"/>
      </rPr>
      <t>/var/log/faillog</t>
    </r>
    <r>
      <rPr>
        <sz val="11"/>
        <color rgb="FF000000"/>
        <rFont val="Calibri"/>
      </rPr>
      <t xml:space="preserve"> tracks failed events from login.</t>
    </r>
    <r>
      <rPr>
        <sz val="11"/>
        <color rgb="FF000000"/>
        <rFont val="Calibri"/>
      </rPr>
      <t xml:space="preserve">
</t>
    </r>
    <r>
      <rPr>
        <sz val="11"/>
        <color rgb="FF000000"/>
        <rFont val="Calibri"/>
      </rPr>
      <t xml:space="preserve">- The file </t>
    </r>
    <r>
      <rPr>
        <b/>
        <sz val="11"/>
        <color rgb="FF000000"/>
        <rFont val="Calibri"/>
      </rPr>
      <t>/var/log/lastlog</t>
    </r>
    <r>
      <rPr>
        <sz val="11"/>
        <color rgb="FF000000"/>
        <rFont val="Calibri"/>
      </rPr>
      <t xml:space="preserve"> maintain records of the last time a user successfully logged in.</t>
    </r>
    <r>
      <rPr>
        <sz val="11"/>
        <color rgb="FF000000"/>
        <rFont val="Calibri"/>
      </rPr>
      <t xml:space="preserve">
</t>
    </r>
    <r>
      <rPr>
        <sz val="11"/>
        <color rgb="FF000000"/>
        <rFont val="Calibri"/>
      </rPr>
      <t xml:space="preserve">- The file </t>
    </r>
    <r>
      <rPr>
        <b/>
        <sz val="11"/>
        <color rgb="FF000000"/>
        <rFont val="Calibri"/>
      </rPr>
      <t>/var/log/tallylog</t>
    </r>
    <r>
      <rPr>
        <sz val="11"/>
        <color rgb="FF000000"/>
        <rFont val="Calibri"/>
      </rPr>
      <t xml:space="preserve">  maintains records of failures via the </t>
    </r>
    <r>
      <rPr>
        <b/>
        <sz val="11"/>
        <color rgb="FF000000"/>
        <rFont val="Calibri"/>
      </rPr>
      <t>pam_tally2</t>
    </r>
    <r>
      <rPr>
        <sz val="11"/>
        <color rgb="FF000000"/>
        <rFont val="Calibri"/>
      </rPr>
      <t xml:space="preserve"> module</t>
    </r>
    <r>
      <rPr>
        <sz val="11"/>
        <color rgb="FF000000"/>
        <rFont val="Calibri"/>
      </rPr>
      <t xml:space="preserve">
</t>
    </r>
    <r>
      <rPr>
        <b/>
        <sz val="11"/>
        <color rgb="FF000000"/>
        <rFont val="Calibri"/>
      </rPr>
      <t>Note:</t>
    </r>
    <r>
      <rPr>
        <sz val="11"/>
        <color rgb="FF000000"/>
        <rFont val="Calibri"/>
      </rPr>
      <t xml:space="preserve"> Reloading the </t>
    </r>
    <r>
      <rPr>
        <b/>
        <sz val="11"/>
        <color rgb="FF000000"/>
        <rFont val="Calibri"/>
      </rPr>
      <t>auditd</t>
    </r>
    <r>
      <rPr>
        <sz val="11"/>
        <color rgb="FF000000"/>
        <rFont val="Calibri"/>
      </rPr>
      <t xml:space="preserve"> config to set active settings requires the </t>
    </r>
    <r>
      <rPr>
        <b/>
        <sz val="11"/>
        <color rgb="FF000000"/>
        <rFont val="Calibri"/>
      </rPr>
      <t>auditd</t>
    </r>
    <r>
      <rPr>
        <sz val="11"/>
        <color rgb="FF000000"/>
        <rFont val="Calibri"/>
      </rPr>
      <t xml:space="preserve"> service to be restarted, and may require a system reboot.</t>
    </r>
  </si>
  <si>
    <r>
      <rPr>
        <sz val="11"/>
        <color rgb="FF000000"/>
        <rFont val="Calibri"/>
      </rPr>
      <t>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logins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/etc/audit/rules.d/logins.rules:-w /var/log/faillog -p wa -k logins</t>
    </r>
    <r>
      <rPr>
        <sz val="11"/>
        <color rgb="FF006096"/>
        <rFont val="Roboto Condensed"/>
      </rPr>
      <t xml:space="preserve">
</t>
    </r>
    <r>
      <rPr>
        <sz val="11"/>
        <color rgb="FF006096"/>
        <rFont val="Roboto Condensed"/>
      </rPr>
      <t>/etc/audit/rules.d/logins.rules:-w /var/log/lastlog -p wa -k logins</t>
    </r>
    <r>
      <rPr>
        <sz val="11"/>
        <color rgb="FF006096"/>
        <rFont val="Roboto Condensed"/>
      </rPr>
      <t xml:space="preserve">
</t>
    </r>
    <r>
      <rPr>
        <sz val="11"/>
        <color rgb="FF006096"/>
        <rFont val="Roboto Condensed"/>
      </rPr>
      <t>/etc/audit/rules.d/logins.rules:-w /var/log/tallylog -p wa -k logins</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logins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/var/log/faillog -p wa -k logins</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/var/log/tallylog -p wa -k logins</t>
    </r>
    <r>
      <rPr>
        <sz val="11"/>
        <color rgb="FF006096"/>
        <rFont val="Roboto Condensed"/>
      </rPr>
      <t xml:space="preserve">
</t>
    </r>
  </si>
  <si>
    <t>4.1.8</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</si>
  <si>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</si>
  <si>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/etc/audit/rules.d/session.rules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logins</t>
    </r>
    <r>
      <rPr>
        <sz val="11"/>
        <color rgb="FF006096"/>
        <rFont val="Roboto Condensed"/>
      </rPr>
      <t xml:space="preserve">
</t>
    </r>
    <r>
      <rPr>
        <sz val="11"/>
        <color rgb="FF006096"/>
        <rFont val="Roboto Condensed"/>
      </rPr>
      <t>-w /var/log/btmp -p wa -k logins</t>
    </r>
    <r>
      <rPr>
        <sz val="11"/>
        <color rgb="FF006096"/>
        <rFont val="Roboto Condensed"/>
      </rPr>
      <t xml:space="preserve">
</t>
    </r>
  </si>
  <si>
    <r>
      <rPr>
        <sz val="11"/>
        <color rgb="FF000000"/>
        <rFont val="Calibri"/>
      </rPr>
      <t xml:space="preserve">Monitor session initiation events. The parameters in this section track changes to the files associated with session events. The file </t>
    </r>
    <r>
      <rPr>
        <b/>
        <sz val="11"/>
        <color rgb="FF000000"/>
        <rFont val="Calibri"/>
      </rPr>
      <t>/var/run/utmp</t>
    </r>
    <r>
      <rPr>
        <sz val="11"/>
        <color rgb="FF000000"/>
        <rFont val="Calibri"/>
      </rPr>
      <t xml:space="preserve"> tracks all currently logged in users. All audit records will be tagged with the identifier "session."  The </t>
    </r>
    <r>
      <rPr>
        <b/>
        <sz val="11"/>
        <color rgb="FF000000"/>
        <rFont val="Calibri"/>
      </rPr>
      <t>/var/log/wtmp</t>
    </r>
    <r>
      <rPr>
        <sz val="11"/>
        <color rgb="FF000000"/>
        <rFont val="Calibri"/>
      </rPr>
      <t xml:space="preserve"> file tracks logins, logouts, shutdown, and reboot events.  The file </t>
    </r>
    <r>
      <rPr>
        <b/>
        <sz val="11"/>
        <color rgb="FF000000"/>
        <rFont val="Calibri"/>
      </rPr>
      <t>/var/log/btmp</t>
    </r>
    <r>
      <rPr>
        <sz val="11"/>
        <color rgb="FF000000"/>
        <rFont val="Calibri"/>
      </rPr>
      <t xml:space="preserve"> keeps track of failed login attempts and can be read by entering the command </t>
    </r>
    <r>
      <rPr>
        <b/>
        <sz val="11"/>
        <color rgb="FF000000"/>
        <rFont val="Calibri"/>
      </rPr>
      <t>/usr/bin/last -f /var/log/btmp</t>
    </r>
    <r>
      <rPr>
        <sz val="11"/>
        <color rgb="FF000000"/>
        <rFont val="Calibri"/>
      </rPr>
      <t xml:space="preserve"> . All audit records will be tagged with the identifier "logins."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last</t>
    </r>
    <r>
      <rPr>
        <sz val="11"/>
        <color rgb="FF000000"/>
        <rFont val="Calibri"/>
      </rPr>
      <t xml:space="preserve"> command can be used to read </t>
    </r>
    <r>
      <rPr>
        <b/>
        <sz val="11"/>
        <color rgb="FF000000"/>
        <rFont val="Calibri"/>
      </rPr>
      <t>/var/log/wtmp</t>
    </r>
    <r>
      <rPr>
        <sz val="11"/>
        <color rgb="FF000000"/>
        <rFont val="Calibri"/>
      </rPr>
      <t xml:space="preserve"> (</t>
    </r>
    <r>
      <rPr>
        <b/>
        <sz val="11"/>
        <color rgb="FF000000"/>
        <rFont val="Calibri"/>
      </rPr>
      <t>last</t>
    </r>
    <r>
      <rPr>
        <sz val="11"/>
        <color rgb="FF000000"/>
        <rFont val="Calibri"/>
      </rPr>
      <t xml:space="preserve"> with no parameters) and </t>
    </r>
    <r>
      <rPr>
        <b/>
        <sz val="11"/>
        <color rgb="FF000000"/>
        <rFont val="Calibri"/>
      </rPr>
      <t>/var/run/utmp</t>
    </r>
    <r>
      <rPr>
        <sz val="11"/>
        <color rgb="FF000000"/>
        <rFont val="Calibri"/>
      </rPr>
      <t xml:space="preserve"> (</t>
    </r>
    <r>
      <rPr>
        <b/>
        <sz val="11"/>
        <color rgb="FF000000"/>
        <rFont val="Calibri"/>
      </rPr>
      <t>last -f /var/run/utmp</t>
    </r>
    <r>
      <rPr>
        <sz val="11"/>
        <color rgb="FF000000"/>
        <rFont val="Calibri"/>
      </rPr>
      <t>)</t>
    </r>
    <r>
      <rPr>
        <sz val="11"/>
        <color rgb="FF000000"/>
        <rFont val="Calibri"/>
      </rPr>
      <t xml:space="preserve">
</t>
    </r>
    <r>
      <rPr>
        <sz val="11"/>
        <color rgb="FF000000"/>
        <rFont val="Calibri"/>
      </rPr>
      <t xml:space="preserve">- Reloading the auditd config to set active settings requires the </t>
    </r>
    <r>
      <rPr>
        <b/>
        <sz val="11"/>
        <color rgb="FF000000"/>
        <rFont val="Calibri"/>
      </rPr>
      <t>auditd</t>
    </r>
    <r>
      <rPr>
        <sz val="11"/>
        <color rgb="FF000000"/>
        <rFont val="Calibri"/>
      </rPr>
      <t xml:space="preserve"> service to be restarted, and may require a system reboot.</t>
    </r>
  </si>
  <si>
    <r>
      <rPr>
        <sz val="11"/>
        <color rgb="FF000000"/>
        <rFont val="Calibri"/>
      </rPr>
      <t>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-E '(session|logins)' /etc/audit/rules.d/*.rules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/etc/audit/rules.d/session.rules:-w /var/run/utmp -p wa -k session</t>
    </r>
    <r>
      <rPr>
        <sz val="11"/>
        <color rgb="FF006096"/>
        <rFont val="Roboto Condensed"/>
      </rPr>
      <t xml:space="preserve">
</t>
    </r>
    <r>
      <rPr>
        <sz val="11"/>
        <color rgb="FF006096"/>
        <rFont val="Roboto Condensed"/>
      </rPr>
      <t>/etc/audit/rules.d/session.rules:-w /var/log/wtmp -p wa -k logins</t>
    </r>
    <r>
      <rPr>
        <sz val="11"/>
        <color rgb="FF006096"/>
        <rFont val="Roboto Condensed"/>
      </rPr>
      <t xml:space="preserve">
</t>
    </r>
    <r>
      <rPr>
        <sz val="11"/>
        <color rgb="FF006096"/>
        <rFont val="Roboto Condensed"/>
      </rPr>
      <t>/etc/audit/rules.d/session.rules:-w /var/log/btmp -p wa -k logins</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-E '(session|logins)'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logins</t>
    </r>
    <r>
      <rPr>
        <sz val="11"/>
        <color rgb="FF006096"/>
        <rFont val="Roboto Condensed"/>
      </rPr>
      <t xml:space="preserve">
</t>
    </r>
    <r>
      <rPr>
        <sz val="11"/>
        <color rgb="FF006096"/>
        <rFont val="Roboto Condensed"/>
      </rPr>
      <t>-w /var/log/btmp -p wa -k logins</t>
    </r>
    <r>
      <rPr>
        <sz val="11"/>
        <color rgb="FF006096"/>
        <rFont val="Roboto Condensed"/>
      </rPr>
      <t xml:space="preserve">
</t>
    </r>
  </si>
  <si>
    <t>4.1.9</t>
  </si>
  <si>
    <r>
      <rPr>
        <sz val="11"/>
        <rFont val="Calibri"/>
      </rPr>
      <t>Ensure discretionary access control permission modification events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</si>
  <si>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/etc/audit/rules.d/perm_mod.rules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arch=b32 -S chmod -S fchmod -S fchmodat -F auid&gt;=1000 -F auid!=4294967295 -k perm_mod</t>
    </r>
    <r>
      <rPr>
        <sz val="11"/>
        <color rgb="FF006096"/>
        <rFont val="Roboto Condensed"/>
      </rPr>
      <t xml:space="preserve">
</t>
    </r>
    <r>
      <rPr>
        <sz val="11"/>
        <color rgb="FF006096"/>
        <rFont val="Roboto Condensed"/>
      </rPr>
      <t>-a always,exit -F arch=b32 -S chown -S fchown -S fchownat -S lchown -F auid&gt;=1000 -F auid!=4294967295 -k perm_mod</t>
    </r>
    <r>
      <rPr>
        <sz val="11"/>
        <color rgb="FF006096"/>
        <rFont val="Roboto Condensed"/>
      </rPr>
      <t xml:space="preserve">
</t>
    </r>
    <r>
      <rPr>
        <sz val="11"/>
        <color rgb="FF006096"/>
        <rFont val="Roboto Condensed"/>
      </rPr>
      <t>-a always,exit -F arch=b32 -S setxattr -S lsetxattr -S fsetxattr -S removexattr -S lremovexattr -S fremovexattr -F auid&gt;=1000 -F auid!=4294967295 -k perm_mod</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/etc/audit/rules.d/perm_mod.rules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arch=b64 -S chmod -S fchmod -S fchmodat -F auid&gt;=1000 -F auid!=4294967295 -k perm_mod</t>
    </r>
    <r>
      <rPr>
        <sz val="11"/>
        <color rgb="FF006096"/>
        <rFont val="Roboto Condensed"/>
      </rPr>
      <t xml:space="preserve">
</t>
    </r>
    <r>
      <rPr>
        <sz val="11"/>
        <color rgb="FF006096"/>
        <rFont val="Roboto Condensed"/>
      </rPr>
      <t>-a always,exit -F arch=b32 -S chmod -S fchmod -S fchmodat -F auid&gt;=1000 -F auid!=4294967295 -k perm_mod</t>
    </r>
    <r>
      <rPr>
        <sz val="11"/>
        <color rgb="FF006096"/>
        <rFont val="Roboto Condensed"/>
      </rPr>
      <t xml:space="preserve">
</t>
    </r>
    <r>
      <rPr>
        <sz val="11"/>
        <color rgb="FF006096"/>
        <rFont val="Roboto Condensed"/>
      </rPr>
      <t>-a always,exit -F arch=b64 -S chown -S fchown -S fchownat -S lchown -F auid&gt;=1000 -F auid!=4294967295 -k perm_mod</t>
    </r>
    <r>
      <rPr>
        <sz val="11"/>
        <color rgb="FF006096"/>
        <rFont val="Roboto Condensed"/>
      </rPr>
      <t xml:space="preserve">
</t>
    </r>
    <r>
      <rPr>
        <sz val="11"/>
        <color rgb="FF006096"/>
        <rFont val="Roboto Condensed"/>
      </rPr>
      <t>-a always,exit -F arch=b32 -S chown -S fchown -S fchownat -S lchown -F auid&gt;=1000 -F auid!=4294967295 -k perm_mod</t>
    </r>
    <r>
      <rPr>
        <sz val="11"/>
        <color rgb="FF006096"/>
        <rFont val="Roboto Condensed"/>
      </rPr>
      <t xml:space="preserve">
</t>
    </r>
    <r>
      <rPr>
        <sz val="11"/>
        <color rgb="FF006096"/>
        <rFont val="Roboto Condensed"/>
      </rPr>
      <t>-a always,exit -F arch=b64 -S setxattr -S lsetxattr -S fsetxattr -S removexattr -S lremovexattr -S fremovexattr -F auid&gt;=1000 -F auid!=4294967295 -k perm_mod</t>
    </r>
    <r>
      <rPr>
        <sz val="11"/>
        <color rgb="FF006096"/>
        <rFont val="Roboto Condensed"/>
      </rPr>
      <t xml:space="preserve">
</t>
    </r>
    <r>
      <rPr>
        <sz val="11"/>
        <color rgb="FF006096"/>
        <rFont val="Roboto Condensed"/>
      </rPr>
      <t>-a always,exit -F arch=b32 -S setxattr -S lsetxattr -S fsetxattr -S removexattr -S lremovexattr -S fremovexattr -F auid&gt;=1000 -F auid!=4294967295 -k perm_mod</t>
    </r>
    <r>
      <rPr>
        <sz val="11"/>
        <color rgb="FF006096"/>
        <rFont val="Roboto Condensed"/>
      </rPr>
      <t xml:space="preserve">
</t>
    </r>
  </si>
  <si>
    <r>
      <rPr>
        <sz val="11"/>
        <color rgb="FF000000"/>
        <rFont val="Calibri"/>
      </rPr>
      <t xml:space="preserve">Monitor changes to file permissions, attributes, ownership and group. The parameters in this section track changes for system calls that affect file permissions and attributes. The </t>
    </r>
    <r>
      <rPr>
        <b/>
        <sz val="11"/>
        <color rgb="FF000000"/>
        <rFont val="Calibri"/>
      </rPr>
      <t>chmod</t>
    </r>
    <r>
      <rPr>
        <sz val="11"/>
        <color rgb="FF000000"/>
        <rFont val="Calibri"/>
      </rPr>
      <t xml:space="preserve"> , </t>
    </r>
    <r>
      <rPr>
        <b/>
        <sz val="11"/>
        <color rgb="FF000000"/>
        <rFont val="Calibri"/>
      </rPr>
      <t>fchmod</t>
    </r>
    <r>
      <rPr>
        <sz val="11"/>
        <color rgb="FF000000"/>
        <rFont val="Calibri"/>
      </rPr>
      <t xml:space="preserve"> and </t>
    </r>
    <r>
      <rPr>
        <b/>
        <sz val="11"/>
        <color rgb="FF000000"/>
        <rFont val="Calibri"/>
      </rPr>
      <t>fchmodat</t>
    </r>
    <r>
      <rPr>
        <sz val="11"/>
        <color rgb="FF000000"/>
        <rFont val="Calibri"/>
      </rPr>
      <t xml:space="preserve">  system calls affect the permissions associated with a file. The </t>
    </r>
    <r>
      <rPr>
        <b/>
        <sz val="11"/>
        <color rgb="FF000000"/>
        <rFont val="Calibri"/>
      </rPr>
      <t>chown</t>
    </r>
    <r>
      <rPr>
        <sz val="11"/>
        <color rgb="FF000000"/>
        <rFont val="Calibri"/>
      </rPr>
      <t xml:space="preserve"> , </t>
    </r>
    <r>
      <rPr>
        <b/>
        <sz val="11"/>
        <color rgb="FF000000"/>
        <rFont val="Calibri"/>
      </rPr>
      <t>fchown</t>
    </r>
    <r>
      <rPr>
        <sz val="11"/>
        <color rgb="FF000000"/>
        <rFont val="Calibri"/>
      </rPr>
      <t xml:space="preserve"> , </t>
    </r>
    <r>
      <rPr>
        <b/>
        <sz val="11"/>
        <color rgb="FF000000"/>
        <rFont val="Calibri"/>
      </rPr>
      <t>fchownat</t>
    </r>
    <r>
      <rPr>
        <sz val="11"/>
        <color rgb="FF000000"/>
        <rFont val="Calibri"/>
      </rPr>
      <t xml:space="preserve"> and </t>
    </r>
    <r>
      <rPr>
        <b/>
        <sz val="11"/>
        <color rgb="FF000000"/>
        <rFont val="Calibri"/>
      </rPr>
      <t>lchown</t>
    </r>
    <r>
      <rPr>
        <sz val="11"/>
        <color rgb="FF000000"/>
        <rFont val="Calibri"/>
      </rPr>
      <t xml:space="preserve">  system calls affect owner and group attributes on a file. The </t>
    </r>
    <r>
      <rPr>
        <b/>
        <sz val="11"/>
        <color rgb="FF000000"/>
        <rFont val="Calibri"/>
      </rPr>
      <t>setxattr</t>
    </r>
    <r>
      <rPr>
        <sz val="11"/>
        <color rgb="FF000000"/>
        <rFont val="Calibri"/>
      </rPr>
      <t xml:space="preserve"> , </t>
    </r>
    <r>
      <rPr>
        <b/>
        <sz val="11"/>
        <color rgb="FF000000"/>
        <rFont val="Calibri"/>
      </rPr>
      <t>lsetxattr</t>
    </r>
    <r>
      <rPr>
        <sz val="11"/>
        <color rgb="FF000000"/>
        <rFont val="Calibri"/>
      </rPr>
      <t xml:space="preserve"> , </t>
    </r>
    <r>
      <rPr>
        <b/>
        <sz val="11"/>
        <color rgb="FF000000"/>
        <rFont val="Calibri"/>
      </rPr>
      <t>fsetxattr</t>
    </r>
    <r>
      <rPr>
        <sz val="11"/>
        <color rgb="FF000000"/>
        <rFont val="Calibri"/>
      </rPr>
      <t xml:space="preserve"> (set extended file attributes) and </t>
    </r>
    <r>
      <rPr>
        <b/>
        <sz val="11"/>
        <color rgb="FF000000"/>
        <rFont val="Calibri"/>
      </rPr>
      <t>removexattr</t>
    </r>
    <r>
      <rPr>
        <sz val="11"/>
        <color rgb="FF000000"/>
        <rFont val="Calibri"/>
      </rPr>
      <t xml:space="preserve"> , </t>
    </r>
    <r>
      <rPr>
        <b/>
        <sz val="11"/>
        <color rgb="FF000000"/>
        <rFont val="Calibri"/>
      </rPr>
      <t>lremovexattr</t>
    </r>
    <r>
      <rPr>
        <sz val="11"/>
        <color rgb="FF000000"/>
        <rFont val="Calibri"/>
      </rPr>
      <t xml:space="preserve"> , </t>
    </r>
    <r>
      <rPr>
        <b/>
        <sz val="11"/>
        <color rgb="FF000000"/>
        <rFont val="Calibri"/>
      </rPr>
      <t>fremovexattr</t>
    </r>
    <r>
      <rPr>
        <sz val="11"/>
        <color rgb="FF000000"/>
        <rFont val="Calibri"/>
      </rPr>
      <t xml:space="preserve"> (remove extended file attributes) control extended file attributes. In all cases, an audit record will only be written for non-system user ids (auid &gt;= 1000) and will ignore Daemon events (auid = 4294967295). All audit records will be tagged with the identifier "perm_mod."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Systems may have been customized to change the default </t>
    </r>
    <r>
      <rPr>
        <b/>
        <sz val="11"/>
        <color rgb="FF000000"/>
        <rFont val="Calibri"/>
      </rPr>
      <t>UID_MIN</t>
    </r>
    <r>
      <rPr>
        <sz val="11"/>
        <color rgb="FF000000"/>
        <rFont val="Calibri"/>
      </rPr>
      <t xml:space="preserve">.  To confirm the </t>
    </r>
    <r>
      <rPr>
        <b/>
        <sz val="11"/>
        <color rgb="FF000000"/>
        <rFont val="Calibri"/>
      </rPr>
      <t>UID_MIN</t>
    </r>
    <r>
      <rPr>
        <sz val="11"/>
        <color rgb="FF000000"/>
        <rFont val="Calibri"/>
      </rPr>
      <t xml:space="preserve"> for your system, run the following command:</t>
    </r>
    <r>
      <rPr>
        <sz val="11"/>
        <color rgb="FF000000"/>
        <rFont val="Calibri"/>
      </rPr>
      <t xml:space="preserve">
</t>
    </r>
    <r>
      <rPr>
        <sz val="11"/>
        <color rgb="FF006096"/>
        <rFont val="Roboto Condensed"/>
      </rPr>
      <t>awk '/^\s*UID_MIN/{print $2}' /etc/login.defs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your systems </t>
    </r>
    <r>
      <rPr>
        <b/>
        <sz val="11"/>
        <color rgb="FF000000"/>
        <rFont val="Calibri"/>
      </rPr>
      <t>UID_MIN</t>
    </r>
    <r>
      <rPr>
        <sz val="11"/>
        <color rgb="FF000000"/>
        <rFont val="Calibri"/>
      </rPr>
      <t xml:space="preserve">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sz val="11"/>
        <color rgb="FF000000"/>
        <rFont val="Calibri"/>
      </rPr>
      <t xml:space="preserve">- Reloading the </t>
    </r>
    <r>
      <rPr>
        <b/>
        <sz val="11"/>
        <color rgb="FF000000"/>
        <rFont val="Calibri"/>
      </rPr>
      <t>auditd</t>
    </r>
    <r>
      <rPr>
        <sz val="11"/>
        <color rgb="FF000000"/>
        <rFont val="Calibri"/>
      </rPr>
      <t xml:space="preserve"> config to set active settings may require a system reboot.</t>
    </r>
  </si>
  <si>
    <r>
      <rPr>
        <sz val="11"/>
        <color rgb="FF000000"/>
        <rFont val="Calibri"/>
      </rPr>
      <t>On a 32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perm_mod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chmod -S fchmod -S fchmodat -F auid&gt;=1000 -F auid!=4294967295 -k perm_mod</t>
    </r>
    <r>
      <rPr>
        <sz val="11"/>
        <color rgb="FF006096"/>
        <rFont val="Roboto Condensed"/>
      </rPr>
      <t xml:space="preserve">
</t>
    </r>
    <r>
      <rPr>
        <sz val="11"/>
        <color rgb="FF006096"/>
        <rFont val="Roboto Condensed"/>
      </rPr>
      <t>-a always,exit -F arch=b32 -S chown -S fchown -S fchownat -S lchown -F auid&gt;=1000 -F auid!=4294967295 -k perm_mod</t>
    </r>
    <r>
      <rPr>
        <sz val="11"/>
        <color rgb="FF006096"/>
        <rFont val="Roboto Condensed"/>
      </rPr>
      <t xml:space="preserve">
</t>
    </r>
    <r>
      <rPr>
        <sz val="11"/>
        <color rgb="FF006096"/>
        <rFont val="Roboto Condensed"/>
      </rPr>
      <t>-a always,exit -F arch=b32 -S setxattr -S lsetxattr -S fsetxattr -S removexattr -S lremovexattr -S fremovexattr -F auid&gt;=1000 -F auid!=4294967295 -k perm_mod</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perm_mod</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perm_mod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/etc/audit/rules.d/perm_mod.rules:-a always,exit -F arch=b64 -S chmod -S fchmod -S fchmodat -F auid&gt;=1000 -F auid!=4294967295 -k perm_mod</t>
    </r>
    <r>
      <rPr>
        <sz val="11"/>
        <color rgb="FF006096"/>
        <rFont val="Roboto Condensed"/>
      </rPr>
      <t xml:space="preserve">
</t>
    </r>
    <r>
      <rPr>
        <sz val="11"/>
        <color rgb="FF006096"/>
        <rFont val="Roboto Condensed"/>
      </rPr>
      <t>/etc/audit/rules.d/perm_mod.rules:-a always,exit -F arch=b32 -S chmod -S fchmod -S fchmodat -F auid&gt;=1000 -F auid!=4294967295 -k perm_mod</t>
    </r>
    <r>
      <rPr>
        <sz val="11"/>
        <color rgb="FF006096"/>
        <rFont val="Roboto Condensed"/>
      </rPr>
      <t xml:space="preserve">
</t>
    </r>
    <r>
      <rPr>
        <sz val="11"/>
        <color rgb="FF006096"/>
        <rFont val="Roboto Condensed"/>
      </rPr>
      <t>/etc/audit/rules.d/perm_mod.rules:-a always,exit -F arch=b64 -S chown -S fchown -S fchownat -S lchown -F auid&gt;=1000 -F auid!=4294967295 -k perm_mod</t>
    </r>
    <r>
      <rPr>
        <sz val="11"/>
        <color rgb="FF006096"/>
        <rFont val="Roboto Condensed"/>
      </rPr>
      <t xml:space="preserve">
</t>
    </r>
    <r>
      <rPr>
        <sz val="11"/>
        <color rgb="FF006096"/>
        <rFont val="Roboto Condensed"/>
      </rPr>
      <t>/etc/audit/rules.d/perm_mod.rules:-a always,exit -F arch=b32 -S chown -S fchown -S fchownat -S lchown -F auid&gt;=1000 -F auid!=4294967295 -k perm_mod</t>
    </r>
    <r>
      <rPr>
        <sz val="11"/>
        <color rgb="FF006096"/>
        <rFont val="Roboto Condensed"/>
      </rPr>
      <t xml:space="preserve">
</t>
    </r>
    <r>
      <rPr>
        <sz val="11"/>
        <color rgb="FF006096"/>
        <rFont val="Roboto Condensed"/>
      </rPr>
      <t>/etc/audit/rules.d/perm_mod.rules:-a always,exit -F arch=b64 -S setxattr -S lsetxattr -S fsetxattr -S removexattr -S lremovexattr -S fremovexattr -F auid&gt;=1000 -F auid!=4294967295 -k perm_mod</t>
    </r>
    <r>
      <rPr>
        <sz val="11"/>
        <color rgb="FF006096"/>
        <rFont val="Roboto Condensed"/>
      </rPr>
      <t xml:space="preserve">
</t>
    </r>
    <r>
      <rPr>
        <sz val="11"/>
        <color rgb="FF006096"/>
        <rFont val="Roboto Condensed"/>
      </rPr>
      <t>/etc/audit/rules.d/perm_mod.rules:-a always,exit -F arch=b32 -S setxattr -S lsetxattr -S fsetxattr -S removexattr -S lremovexattr -S fremovexattr -F auid&gt;=1000 -F auid!=4294967295 -k perm_mod</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perm_mod</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</si>
  <si>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4.1.10</t>
  </si>
  <si>
    <r>
      <rPr>
        <sz val="11"/>
        <rFont val="Calibri"/>
      </rPr>
      <t>Ensure unsuccessful unauthorized file access attempts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</si>
  <si>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/etc/audit/rules.d/access.rules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arch=b32 -S creat -S open -S openat -S truncate -S ftruncate -F exit=-EACCES -F auid&gt;=1000 -F auid!=4294967295 -k access</t>
    </r>
    <r>
      <rPr>
        <sz val="11"/>
        <color rgb="FF006096"/>
        <rFont val="Roboto Condensed"/>
      </rPr>
      <t xml:space="preserve">
</t>
    </r>
    <r>
      <rPr>
        <sz val="11"/>
        <color rgb="FF006096"/>
        <rFont val="Roboto Condensed"/>
      </rPr>
      <t>-a always,exit -F arch=b32 -S creat -S open -S openat -S truncate -S ftruncate -F exit=-EPERM -F auid&gt;=1000 -F auid!=4294967295 -k access</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/etc/audit/rules.d/access.rules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arch=b64 -S creat -S open -S openat -S truncate -S ftruncate -F exit=-EACCES -F auid&gt;=1000 -F auid!=4294967295 -k access</t>
    </r>
    <r>
      <rPr>
        <sz val="11"/>
        <color rgb="FF006096"/>
        <rFont val="Roboto Condensed"/>
      </rPr>
      <t xml:space="preserve">
</t>
    </r>
    <r>
      <rPr>
        <sz val="11"/>
        <color rgb="FF006096"/>
        <rFont val="Roboto Condensed"/>
      </rPr>
      <t>-a always,exit -F arch=b32 -S creat -S open -S openat -S truncate -S ftruncate -F exit=-EACCES -F auid&gt;=1000 -F auid!=4294967295 -k access</t>
    </r>
    <r>
      <rPr>
        <sz val="11"/>
        <color rgb="FF006096"/>
        <rFont val="Roboto Condensed"/>
      </rPr>
      <t xml:space="preserve">
</t>
    </r>
    <r>
      <rPr>
        <sz val="11"/>
        <color rgb="FF006096"/>
        <rFont val="Roboto Condensed"/>
      </rPr>
      <t>-a always,exit -F arch=b64 -S creat -S open -S openat -S truncate -S ftruncate -F exit=-EPERM -F auid&gt;=1000 -F auid!=4294967295 -k access</t>
    </r>
    <r>
      <rPr>
        <sz val="11"/>
        <color rgb="FF006096"/>
        <rFont val="Roboto Condensed"/>
      </rPr>
      <t xml:space="preserve">
</t>
    </r>
    <r>
      <rPr>
        <sz val="11"/>
        <color rgb="FF006096"/>
        <rFont val="Roboto Condensed"/>
      </rPr>
      <t>-a always,exit -F arch=b32 -S creat -S open -S openat -S truncate -S ftruncate -F exit=-EPERM -F auid&gt;=1000 -F auid!=4294967295 -k access</t>
    </r>
    <r>
      <rPr>
        <sz val="11"/>
        <color rgb="FF006096"/>
        <rFont val="Roboto Condensed"/>
      </rPr>
      <t xml:space="preserve">
</t>
    </r>
  </si>
  <si>
    <r>
      <rPr>
        <sz val="11"/>
        <color rgb="FF000000"/>
        <rFont val="Calibri"/>
      </rPr>
      <t xml:space="preserve">Monitor for unsuccessful attempts to access files. The parameters below are associated with system calls that control creation ( </t>
    </r>
    <r>
      <rPr>
        <b/>
        <sz val="11"/>
        <color rgb="FF000000"/>
        <rFont val="Calibri"/>
      </rPr>
      <t>creat</t>
    </r>
    <r>
      <rPr>
        <sz val="11"/>
        <color rgb="FF000000"/>
        <rFont val="Calibri"/>
      </rPr>
      <t xml:space="preserve"> ),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 and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 of files. An audit log record will only be written if the user is a non-privileged user (auid &gt; = 1000), is not a Daemon event (auid=4294967295) and if the system call returned EACCES (permission denied to the file) or EPERM (some other permanent error associated with the specific system call). All audit records will be tagged with the identifier "access."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Systems may have been customized to change the default </t>
    </r>
    <r>
      <rPr>
        <b/>
        <sz val="11"/>
        <color rgb="FF000000"/>
        <rFont val="Calibri"/>
      </rPr>
      <t>UID_MIN</t>
    </r>
    <r>
      <rPr>
        <sz val="11"/>
        <color rgb="FF000000"/>
        <rFont val="Calibri"/>
      </rPr>
      <t xml:space="preserve">. To confirm the </t>
    </r>
    <r>
      <rPr>
        <b/>
        <sz val="11"/>
        <color rgb="FF000000"/>
        <rFont val="Calibri"/>
      </rPr>
      <t>UID_MIN</t>
    </r>
    <r>
      <rPr>
        <sz val="11"/>
        <color rgb="FF000000"/>
        <rFont val="Calibri"/>
      </rPr>
      <t xml:space="preserve"> for your system, run the following command:</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your systems' </t>
    </r>
    <r>
      <rPr>
        <b/>
        <sz val="11"/>
        <color rgb="FF000000"/>
        <rFont val="Calibri"/>
      </rPr>
      <t>UID_MIN</t>
    </r>
    <r>
      <rPr>
        <sz val="11"/>
        <color rgb="FF000000"/>
        <rFont val="Calibri"/>
      </rPr>
      <t xml:space="preserve">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sz val="11"/>
        <color rgb="FF000000"/>
        <rFont val="Calibri"/>
      </rPr>
      <t>- Reloading the auditd config to set active settings may require a system reboot.</t>
    </r>
  </si>
  <si>
    <r>
      <rPr>
        <sz val="11"/>
        <color rgb="FF000000"/>
        <rFont val="Calibri"/>
      </rPr>
      <t>On a 32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access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creat -S open -S openat -S truncate -S ftruncate -F exit=-EACCES -F auid&gt;=1000 -F auid!=4294967295 -k access</t>
    </r>
    <r>
      <rPr>
        <sz val="11"/>
        <color rgb="FF006096"/>
        <rFont val="Roboto Condensed"/>
      </rPr>
      <t xml:space="preserve">
</t>
    </r>
    <r>
      <rPr>
        <sz val="11"/>
        <color rgb="FF006096"/>
        <rFont val="Roboto Condensed"/>
      </rPr>
      <t>-a always,exit -F arch=b32 -S creat -S open -S openat -S truncate -S ftruncate -F exit=-EPERM -F auid&gt;=1000 -F auid!=4294967295 -k access</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access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creat -S open -S openat -S truncate -S ftruncate -F exit=-EACCES -F auid&gt;=1000 -F auid!=-1 -k access</t>
    </r>
    <r>
      <rPr>
        <sz val="11"/>
        <color rgb="FF006096"/>
        <rFont val="Roboto Condensed"/>
      </rPr>
      <t xml:space="preserve">
</t>
    </r>
    <r>
      <rPr>
        <sz val="11"/>
        <color rgb="FF006096"/>
        <rFont val="Roboto Condensed"/>
      </rPr>
      <t>-a always,exit -F arch=b32 -S creat -S open -S openat -S truncate -S ftruncate -F exit=-EPERM -F auid&gt;=1000 -F auid!=-1 -k access</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access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/etc/audit/rules.d/access.rules:-a always,exit -F arch=b64 -S creat -S open -S openat -S truncate -S ftruncate -F exit=-EACCES -F auid&gt;=1000 -F auid!=4294967295 -k access</t>
    </r>
    <r>
      <rPr>
        <sz val="11"/>
        <color rgb="FF006096"/>
        <rFont val="Roboto Condensed"/>
      </rPr>
      <t xml:space="preserve">
</t>
    </r>
    <r>
      <rPr>
        <sz val="11"/>
        <color rgb="FF006096"/>
        <rFont val="Roboto Condensed"/>
      </rPr>
      <t>/etc/audit/rules.d/access.rules:-a always,exit -F arch=b32 -S creat -S open -S openat -S truncate -S ftruncate -F exit=-EACCES -F auid&gt;=1000 -F auid!=4294967295 -k access</t>
    </r>
    <r>
      <rPr>
        <sz val="11"/>
        <color rgb="FF006096"/>
        <rFont val="Roboto Condensed"/>
      </rPr>
      <t xml:space="preserve">
</t>
    </r>
    <r>
      <rPr>
        <sz val="11"/>
        <color rgb="FF006096"/>
        <rFont val="Roboto Condensed"/>
      </rPr>
      <t>/etc/audit/rules.d/access.rules:-a always,exit -F arch=b64 -S creat -S open -S openat -S truncate -S ftruncate -F exit=-EPERM -F auid&gt;=1000 -F auid!=4294967295 -k access</t>
    </r>
    <r>
      <rPr>
        <sz val="11"/>
        <color rgb="FF006096"/>
        <rFont val="Roboto Condensed"/>
      </rPr>
      <t xml:space="preserve">
</t>
    </r>
    <r>
      <rPr>
        <sz val="11"/>
        <color rgb="FF006096"/>
        <rFont val="Roboto Condensed"/>
      </rPr>
      <t>/etc/audit/rules.d/access.rules:-a always,exit -F arch=b32 -S creat -S open -S openat -S truncate -S ftruncate -F exit=-EPERM -F auid&gt;=1000 -F auid!=4294967295 -k access</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access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arch=b32 -S open,creat,truncate,ftruncate,openat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open,creat,truncate,ftruncate,openat -F exit=-EPERM -F auid&gt;=1000 -F auid!=-1 -F key=access</t>
    </r>
    <r>
      <rPr>
        <sz val="11"/>
        <color rgb="FF006096"/>
        <rFont val="Roboto Condensed"/>
      </rPr>
      <t xml:space="preserve">
</t>
    </r>
  </si>
  <si>
    <t>4.1.11</t>
  </si>
  <si>
    <r>
      <rPr>
        <sz val="11"/>
        <rFont val="Calibri"/>
      </rPr>
      <t>Ensure use of privileged commands is collected</t>
    </r>
  </si>
  <si>
    <r>
      <rPr>
        <sz val="11"/>
        <color rgb="FF000000"/>
        <rFont val="Calibri"/>
      </rPr>
      <t>To remediate this issue, the system administrator will have to execute a find command to locate all the privileged programs and then add an audit line for each one of them.</t>
    </r>
    <r>
      <rPr>
        <sz val="11"/>
        <color rgb="FF000000"/>
        <rFont val="Calibri"/>
      </rPr>
      <t xml:space="preserve">
</t>
    </r>
    <r>
      <rPr>
        <sz val="11"/>
        <color rgb="FF000000"/>
        <rFont val="Calibri"/>
      </rPr>
      <t>The audit parameters associated with this are as follows:</t>
    </r>
    <r>
      <rPr>
        <sz val="11"/>
        <color rgb="FF000000"/>
        <rFont val="Calibri"/>
      </rPr>
      <t xml:space="preserve">
</t>
    </r>
    <r>
      <rPr>
        <sz val="11"/>
        <color rgb="FF000000"/>
        <rFont val="Calibri"/>
      </rPr>
      <t xml:space="preserve">- </t>
    </r>
    <r>
      <rPr>
        <b/>
        <sz val="11"/>
        <color rgb="FF000000"/>
        <rFont val="Calibri"/>
      </rPr>
      <t>-F path=" $1 "</t>
    </r>
    <r>
      <rPr>
        <sz val="11"/>
        <color rgb="FF000000"/>
        <rFont val="Calibri"/>
      </rPr>
      <t xml:space="preserve"> - will populate each file name found through the find command and processed by awk.</t>
    </r>
    <r>
      <rPr>
        <sz val="11"/>
        <color rgb="FF000000"/>
        <rFont val="Calibri"/>
      </rPr>
      <t xml:space="preserve">
</t>
    </r>
    <r>
      <rPr>
        <sz val="11"/>
        <color rgb="FF000000"/>
        <rFont val="Calibri"/>
      </rPr>
      <t xml:space="preserve">- </t>
    </r>
    <r>
      <rPr>
        <b/>
        <sz val="11"/>
        <color rgb="FF000000"/>
        <rFont val="Calibri"/>
      </rPr>
      <t>-F perm=x</t>
    </r>
    <r>
      <rPr>
        <sz val="11"/>
        <color rgb="FF000000"/>
        <rFont val="Calibri"/>
      </rPr>
      <t xml:space="preserve"> - will write an audit record if the file is executed.</t>
    </r>
    <r>
      <rPr>
        <sz val="11"/>
        <color rgb="FF000000"/>
        <rFont val="Calibri"/>
      </rPr>
      <t xml:space="preserve">
</t>
    </r>
    <r>
      <rPr>
        <sz val="11"/>
        <color rgb="FF000000"/>
        <rFont val="Calibri"/>
      </rPr>
      <t xml:space="preserve">- </t>
    </r>
    <r>
      <rPr>
        <b/>
        <sz val="11"/>
        <color rgb="FF000000"/>
        <rFont val="Calibri"/>
      </rPr>
      <t>-F auid&gt;=1000</t>
    </r>
    <r>
      <rPr>
        <sz val="11"/>
        <color rgb="FF000000"/>
        <rFont val="Calibri"/>
      </rPr>
      <t xml:space="preserve"> - will write a record if the user executing the command is not a privileged user.</t>
    </r>
    <r>
      <rPr>
        <sz val="11"/>
        <color rgb="FF000000"/>
        <rFont val="Calibri"/>
      </rPr>
      <t xml:space="preserve">
</t>
    </r>
    <r>
      <rPr>
        <sz val="11"/>
        <color rgb="FF000000"/>
        <rFont val="Calibri"/>
      </rPr>
      <t xml:space="preserve">- </t>
    </r>
    <r>
      <rPr>
        <b/>
        <sz val="11"/>
        <color rgb="FF000000"/>
        <rFont val="Calibri"/>
      </rPr>
      <t>-F auid!= 4294967295</t>
    </r>
    <r>
      <rPr>
        <sz val="11"/>
        <color rgb="FF000000"/>
        <rFont val="Calibri"/>
      </rPr>
      <t xml:space="preserve"> - will ignore Daemon events</t>
    </r>
    <r>
      <rPr>
        <sz val="11"/>
        <color rgb="FF000000"/>
        <rFont val="Calibri"/>
      </rPr>
      <t xml:space="preserve">
</t>
    </r>
    <r>
      <rPr>
        <sz val="11"/>
        <color rgb="FF000000"/>
        <rFont val="Calibri"/>
      </rPr>
      <t>All audit records should be tagged with the identifier "privileged".</t>
    </r>
    <r>
      <rPr>
        <sz val="11"/>
        <color rgb="FF000000"/>
        <rFont val="Calibri"/>
      </rPr>
      <t xml:space="preserve">
</t>
    </r>
    <r>
      <rPr>
        <sz val="11"/>
        <color rgb="FF000000"/>
        <rFont val="Calibri"/>
      </rPr>
      <t xml:space="preserve">Run the following command replacing </t>
    </r>
    <r>
      <rPr>
        <i/>
        <sz val="11"/>
        <color rgb="FF000000"/>
        <rFont val="Calibri"/>
      </rPr>
      <t>&lt;partition&gt;</t>
    </r>
    <r>
      <rPr>
        <sz val="11"/>
        <color rgb="FF000000"/>
        <rFont val="Calibri"/>
      </rPr>
      <t xml:space="preserve"> with a list of partitions where programs can be executed from on your system:</t>
    </r>
    <r>
      <rPr>
        <sz val="11"/>
        <color rgb="FF000000"/>
        <rFont val="Calibri"/>
      </rPr>
      <t xml:space="preserve">
</t>
    </r>
    <r>
      <rPr>
        <sz val="11"/>
        <color rgb="FF006096"/>
        <rFont val="Roboto Condensed"/>
      </rPr>
      <t># find &lt;partition&gt; -xdev \( -perm -4000 -o -perm -2000 \) -type f | awk '{print "-a always,exit -F path=" $1 " -F perm=x -F auid&gt;='"$(awk '/^\s*UID_MIN/{print $2}' /etc/login.defs)"' -F auid!=4294967295 -k privileged" }'</t>
    </r>
    <r>
      <rPr>
        <sz val="11"/>
        <color rgb="FF006096"/>
        <rFont val="Roboto Condensed"/>
      </rPr>
      <t xml:space="preserve">
</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and add all resulting lines to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 -xdev \( -perm -4000 -o -perm -2000 \) -type f | awk '{print "-a always,exit -F path=" $1 " -F perm=x -F auid&gt;='"$(awk '/^\s*UID_MIN/{print $2}' /etc/login.defs)"' -F auid!=4294967295 -k privileged" }' &gt;&gt; /etc/audit/rules.d/privileged.rules</t>
    </r>
    <r>
      <rPr>
        <sz val="11"/>
        <color rgb="FF006096"/>
        <rFont val="Roboto Condensed"/>
      </rPr>
      <t xml:space="preserve">
</t>
    </r>
  </si>
  <si>
    <r>
      <rPr>
        <sz val="11"/>
        <color rgb="FF000000"/>
        <rFont val="Calibri"/>
      </rPr>
      <t>Monitor privileged programs (those that have the setuid and/or setgid bit set on execution) to determine if unprivileged users are running these commands.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Systems may have been customized to change the default </t>
    </r>
    <r>
      <rPr>
        <b/>
        <sz val="11"/>
        <color rgb="FF000000"/>
        <rFont val="Calibri"/>
      </rPr>
      <t>UID_MIN</t>
    </r>
    <r>
      <rPr>
        <sz val="11"/>
        <color rgb="FF000000"/>
        <rFont val="Calibri"/>
      </rPr>
      <t xml:space="preserve">. To confirm the </t>
    </r>
    <r>
      <rPr>
        <b/>
        <sz val="11"/>
        <color rgb="FF000000"/>
        <rFont val="Calibri"/>
      </rPr>
      <t>UID_MIN</t>
    </r>
    <r>
      <rPr>
        <sz val="11"/>
        <color rgb="FF000000"/>
        <rFont val="Calibri"/>
      </rPr>
      <t xml:space="preserve"> for your system, run the following command:</t>
    </r>
    <r>
      <rPr>
        <sz val="11"/>
        <color rgb="FF000000"/>
        <rFont val="Calibri"/>
      </rPr>
      <t xml:space="preserve">
</t>
    </r>
    <r>
      <rPr>
        <sz val="11"/>
        <color rgb="FF006096"/>
        <rFont val="Roboto Condensed"/>
      </rPr>
      <t xml:space="preserve">  # awk '/^\s*UID_MIN/{print $2}' /etc/login.defs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your systems' </t>
    </r>
    <r>
      <rPr>
        <b/>
        <sz val="11"/>
        <color rgb="FF000000"/>
        <rFont val="Calibri"/>
      </rPr>
      <t>UID_MIN</t>
    </r>
    <r>
      <rPr>
        <sz val="11"/>
        <color rgb="FF000000"/>
        <rFont val="Calibri"/>
      </rPr>
      <t xml:space="preserve">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sz val="11"/>
        <color rgb="FF000000"/>
        <rFont val="Calibri"/>
      </rPr>
      <t>- Reloading the auditd config to set active settings may require a system reboot.</t>
    </r>
  </si>
  <si>
    <r>
      <rPr>
        <sz val="11"/>
        <color rgb="FF000000"/>
        <rFont val="Calibri"/>
      </rPr>
      <t xml:space="preserve">Run the following command replacing </t>
    </r>
    <r>
      <rPr>
        <b/>
        <sz val="11"/>
        <color rgb="FF000000"/>
        <rFont val="Calibri"/>
      </rPr>
      <t>&lt;partition&gt;</t>
    </r>
    <r>
      <rPr>
        <sz val="11"/>
        <color rgb="FF000000"/>
        <rFont val="Calibri"/>
      </rPr>
      <t xml:space="preserve"> with a list of partitions where programs can be executed from on your system:</t>
    </r>
    <r>
      <rPr>
        <sz val="11"/>
        <color rgb="FF000000"/>
        <rFont val="Calibri"/>
      </rPr>
      <t xml:space="preserve">
</t>
    </r>
    <r>
      <rPr>
        <sz val="11"/>
        <color rgb="FF006096"/>
        <rFont val="Roboto Condensed"/>
      </rPr>
      <t># find &lt;partition&gt; -xdev \( -perm -4000 -o -perm -2000 \) -type f | awk '{print "-a always,exit -F path=" $1 " -F perm=x -F auid&gt;='"$(awk '/^\s*UID_MIN/{print $2}' /etc/login.defs)"' -F auid!=4294967295 -k privileged" }'</t>
    </r>
    <r>
      <rPr>
        <sz val="11"/>
        <color rgb="FF006096"/>
        <rFont val="Roboto Condensed"/>
      </rPr>
      <t xml:space="preserve">
</t>
    </r>
    <r>
      <rPr>
        <sz val="11"/>
        <color rgb="FF000000"/>
        <rFont val="Calibri"/>
      </rPr>
      <t xml:space="preserve">
</t>
    </r>
    <r>
      <rPr>
        <sz val="11"/>
        <color rgb="FF000000"/>
        <rFont val="Calibri"/>
      </rPr>
      <t xml:space="preserve">Verify all resulting lines are a </t>
    </r>
    <r>
      <rPr>
        <b/>
        <sz val="11"/>
        <color rgb="FF000000"/>
        <rFont val="Calibri"/>
      </rPr>
      <t>.rules</t>
    </r>
    <r>
      <rPr>
        <sz val="11"/>
        <color rgb="FF000000"/>
        <rFont val="Calibri"/>
      </rPr>
      <t xml:space="preserve"> file in </t>
    </r>
    <r>
      <rPr>
        <b/>
        <sz val="11"/>
        <color rgb="FF000000"/>
        <rFont val="Calibri"/>
      </rPr>
      <t>/etc/audit/rules.d/</t>
    </r>
    <r>
      <rPr>
        <sz val="11"/>
        <color rgb="FF000000"/>
        <rFont val="Calibri"/>
      </rPr>
      <t xml:space="preserve"> and the output of </t>
    </r>
    <r>
      <rPr>
        <b/>
        <sz val="11"/>
        <color rgb="FF000000"/>
        <rFont val="Calibri"/>
      </rPr>
      <t>auditctl -l</t>
    </r>
    <r>
      <rPr>
        <sz val="11"/>
        <color rgb="FF000000"/>
        <rFont val="Calibri"/>
      </rPr>
      <t>.</t>
    </r>
    <r>
      <rPr>
        <sz val="11"/>
        <color rgb="FF000000"/>
        <rFont val="Calibri"/>
      </rPr>
      <t xml:space="preserve">
</t>
    </r>
    <r>
      <rPr>
        <i/>
        <sz val="11"/>
        <color rgb="FF000000"/>
        <rFont val="Calibri"/>
      </rPr>
      <t xml:space="preserve">Note: The </t>
    </r>
    <r>
      <rPr>
        <b/>
        <i/>
        <sz val="11"/>
        <color rgb="FF000000"/>
        <rFont val="Calibri"/>
      </rPr>
      <t>.rules</t>
    </r>
    <r>
      <rPr>
        <i/>
        <sz val="11"/>
        <color rgb="FF000000"/>
        <rFont val="Calibri"/>
      </rPr>
      <t xml:space="preserve"> file output will be </t>
    </r>
    <r>
      <rPr>
        <b/>
        <i/>
        <sz val="11"/>
        <color rgb="FF000000"/>
        <rFont val="Calibri"/>
      </rPr>
      <t>auid!=-1</t>
    </r>
    <r>
      <rPr>
        <i/>
        <sz val="11"/>
        <color rgb="FF000000"/>
        <rFont val="Calibri"/>
      </rPr>
      <t xml:space="preserve"> not </t>
    </r>
    <r>
      <rPr>
        <b/>
        <i/>
        <sz val="11"/>
        <color rgb="FF000000"/>
        <rFont val="Calibri"/>
      </rPr>
      <t>auid!=4294967295</t>
    </r>
  </si>
  <si>
    <t>4.1.12</t>
  </si>
  <si>
    <r>
      <rPr>
        <sz val="11"/>
        <rFont val="Calibri"/>
      </rPr>
      <t>Ensure successful file system mounts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</si>
  <si>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/etc/audit/rules.d/mounts.rules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arch=b32 -S mount -F auid&gt;=1000 -F auid!=4294967295 -k mounts</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/etc/audit/rules.d/mounts.rules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arch=b64 -S mount -F auid&gt;=1000 -F auid!=4294967295 -k mounts</t>
    </r>
    <r>
      <rPr>
        <sz val="11"/>
        <color rgb="FF006096"/>
        <rFont val="Roboto Condensed"/>
      </rPr>
      <t xml:space="preserve">
</t>
    </r>
    <r>
      <rPr>
        <sz val="11"/>
        <color rgb="FF006096"/>
        <rFont val="Roboto Condensed"/>
      </rPr>
      <t>-a always,exit -F arch=b32 -S mount -F auid&gt;=1000 -F auid!=4294967295 -k mounts</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</si>
  <si>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Systems may have been customized to change the default </t>
    </r>
    <r>
      <rPr>
        <b/>
        <sz val="11"/>
        <color rgb="FF000000"/>
        <rFont val="Calibri"/>
      </rPr>
      <t>UID_MIN</t>
    </r>
    <r>
      <rPr>
        <sz val="11"/>
        <color rgb="FF000000"/>
        <rFont val="Calibri"/>
      </rPr>
      <t xml:space="preserve">. To confirm the </t>
    </r>
    <r>
      <rPr>
        <b/>
        <sz val="11"/>
        <color rgb="FF000000"/>
        <rFont val="Calibri"/>
      </rPr>
      <t>UID_MIN</t>
    </r>
    <r>
      <rPr>
        <sz val="11"/>
        <color rgb="FF000000"/>
        <rFont val="Calibri"/>
      </rPr>
      <t xml:space="preserve"> for your system, run the following command:</t>
    </r>
    <r>
      <rPr>
        <sz val="11"/>
        <color rgb="FF000000"/>
        <rFont val="Calibri"/>
      </rPr>
      <t xml:space="preserve">
</t>
    </r>
    <r>
      <rPr>
        <sz val="11"/>
        <color rgb="FF006096"/>
        <rFont val="Roboto Condensed"/>
      </rPr>
      <t xml:space="preserve">  # awk '/^\s*UID_MIN/{print $2}' /etc/login.defs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your systems' </t>
    </r>
    <r>
      <rPr>
        <b/>
        <sz val="11"/>
        <color rgb="FF000000"/>
        <rFont val="Calibri"/>
      </rPr>
      <t>UID_MIN</t>
    </r>
    <r>
      <rPr>
        <sz val="11"/>
        <color rgb="FF000000"/>
        <rFont val="Calibri"/>
      </rPr>
      <t xml:space="preserve">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sz val="11"/>
        <color rgb="FF000000"/>
        <rFont val="Calibri"/>
      </rPr>
      <t>- This tracks successful and unsuccessful mount commands.</t>
    </r>
    <r>
      <rPr>
        <sz val="11"/>
        <color rgb="FF000000"/>
        <rFont val="Calibri"/>
      </rPr>
      <t xml:space="preserve">
</t>
    </r>
    <r>
      <rPr>
        <sz val="11"/>
        <color rgb="FF000000"/>
        <rFont val="Calibri"/>
      </rPr>
      <t>- File system mounts do not have to come from external media and this action still does not verify write (e.g. CD ROMS).</t>
    </r>
    <r>
      <rPr>
        <sz val="11"/>
        <color rgb="FF000000"/>
        <rFont val="Calibri"/>
      </rPr>
      <t xml:space="preserve">
</t>
    </r>
    <r>
      <rPr>
        <sz val="11"/>
        <color rgb="FF000000"/>
        <rFont val="Calibri"/>
      </rPr>
      <t xml:space="preserve">- Reloading the </t>
    </r>
    <r>
      <rPr>
        <b/>
        <sz val="11"/>
        <color rgb="FF000000"/>
        <rFont val="Calibri"/>
      </rPr>
      <t>auditd</t>
    </r>
    <r>
      <rPr>
        <sz val="11"/>
        <color rgb="FF000000"/>
        <rFont val="Calibri"/>
      </rPr>
      <t xml:space="preserve"> config to set active settings may require a system reboot.</t>
    </r>
  </si>
  <si>
    <r>
      <rPr>
        <sz val="11"/>
        <color rgb="FF000000"/>
        <rFont val="Calibri"/>
      </rPr>
      <t>On a 32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mounts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mount -F auid&gt;=1000 -F auid!=4294967295 -k mounts</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mounts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mount -F auid&gt;=1000 -F auid!=-1 -k mounts</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mounts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/etc/audit/rules.d/mounts.rules:-a always,exit -F arch=b64 -S mount -F auid&gt;=1000 -F auid!=4294967295 -k mounts</t>
    </r>
    <r>
      <rPr>
        <sz val="11"/>
        <color rgb="FF006096"/>
        <rFont val="Roboto Condensed"/>
      </rPr>
      <t xml:space="preserve">
</t>
    </r>
    <r>
      <rPr>
        <sz val="11"/>
        <color rgb="FF006096"/>
        <rFont val="Roboto Condensed"/>
      </rPr>
      <t>/etc/audit/rules.d/mounts.rules:-a always,exit -F arch=b32 -S mount -F auid&gt;=1000 -F auid!=4294967295 -k mounts</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mounts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</si>
  <si>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4.1.13</t>
  </si>
  <si>
    <r>
      <rPr>
        <sz val="11"/>
        <rFont val="Calibri"/>
      </rPr>
      <t>Ensure file deletion events by users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</si>
  <si>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/etc/audit/rules.d/deletion.rules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/etc/audit/rules.d/deletion.rules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-a always,exit -F arch=b64 -S unlink -S unlinkat -S rename -S renameat -F auid&gt;=1000 -F auid!=4294967295 -k delete</t>
    </r>
    <r>
      <rPr>
        <sz val="11"/>
        <color rgb="FF006096"/>
        <rFont val="Roboto Condensed"/>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</si>
  <si>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 following system calls and tags them with the identifier "delete":</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 rename a file attribute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Systems may have been customized to change the default </t>
    </r>
    <r>
      <rPr>
        <b/>
        <sz val="11"/>
        <color rgb="FF000000"/>
        <rFont val="Calibri"/>
      </rPr>
      <t>UID_MIN</t>
    </r>
    <r>
      <rPr>
        <sz val="11"/>
        <color rgb="FF000000"/>
        <rFont val="Calibri"/>
      </rPr>
      <t xml:space="preserve">. To confirm the </t>
    </r>
    <r>
      <rPr>
        <b/>
        <sz val="11"/>
        <color rgb="FF000000"/>
        <rFont val="Calibri"/>
      </rPr>
      <t>UID_MIN</t>
    </r>
    <r>
      <rPr>
        <sz val="11"/>
        <color rgb="FF000000"/>
        <rFont val="Calibri"/>
      </rPr>
      <t xml:space="preserve"> for your system, run the following command:</t>
    </r>
    <r>
      <rPr>
        <sz val="11"/>
        <color rgb="FF000000"/>
        <rFont val="Calibri"/>
      </rPr>
      <t xml:space="preserve">
</t>
    </r>
    <r>
      <rPr>
        <sz val="11"/>
        <color rgb="FF006096"/>
        <rFont val="Roboto Condensed"/>
      </rPr>
      <t xml:space="preserve">  # awk '/^\s*UID_MIN/{print $2}' /etc/login.defs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your systems' </t>
    </r>
    <r>
      <rPr>
        <b/>
        <sz val="11"/>
        <color rgb="FF000000"/>
        <rFont val="Calibri"/>
      </rPr>
      <t>UID_MIN</t>
    </r>
    <r>
      <rPr>
        <sz val="11"/>
        <color rgb="FF000000"/>
        <rFont val="Calibri"/>
      </rPr>
      <t xml:space="preserve">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sz val="11"/>
        <color rgb="FF000000"/>
        <rFont val="Calibri"/>
      </rPr>
      <t>- At a minimum, configure the audit system to collect file deletion events for all users and root.</t>
    </r>
    <r>
      <rPr>
        <sz val="11"/>
        <color rgb="FF000000"/>
        <rFont val="Calibri"/>
      </rPr>
      <t xml:space="preserve">
</t>
    </r>
    <r>
      <rPr>
        <sz val="11"/>
        <color rgb="FF000000"/>
        <rFont val="Calibri"/>
      </rPr>
      <t xml:space="preserve">- Reloading the </t>
    </r>
    <r>
      <rPr>
        <b/>
        <sz val="11"/>
        <color rgb="FF000000"/>
        <rFont val="Calibri"/>
      </rPr>
      <t>auditd</t>
    </r>
    <r>
      <rPr>
        <sz val="11"/>
        <color rgb="FF000000"/>
        <rFont val="Calibri"/>
      </rPr>
      <t xml:space="preserve"> config to set active settings may require a system reboot.</t>
    </r>
  </si>
  <si>
    <r>
      <rPr>
        <sz val="11"/>
        <color rgb="FF000000"/>
        <rFont val="Calibri"/>
      </rPr>
      <t>On a 32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delete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delete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delete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/etc/audit/rules.d/deletion.rules:-a always,exit -F arch=b64 -S unlink -S unlinkat -S rename -S renameat -F auid&gt;=1000 -F auid!=4294967295 -k delete</t>
    </r>
    <r>
      <rPr>
        <sz val="11"/>
        <color rgb="FF006096"/>
        <rFont val="Roboto Condensed"/>
      </rPr>
      <t xml:space="preserve">
</t>
    </r>
    <r>
      <rPr>
        <sz val="11"/>
        <color rgb="FF006096"/>
        <rFont val="Roboto Condensed"/>
      </rPr>
      <t>/etc/audit/rules.d/deletion.rules:-a always,exit -F arch=b32 -S unlink -S unlinkat -S rename -S renameat -F auid&gt;=1000 -F auid!=4294967295 -k delete</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delete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</si>
  <si>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4.1.14</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</si>
  <si>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</si>
  <si>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/etc/audit/rules.d/scope.rules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</si>
  <si>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a file in the </t>
    </r>
    <r>
      <rPr>
        <b/>
        <sz val="11"/>
        <color rgb="FF000000"/>
        <rFont val="Calibri"/>
      </rPr>
      <t>/etc/sudoers.d</t>
    </r>
    <r>
      <rPr>
        <sz val="11"/>
        <color rgb="FF000000"/>
        <rFont val="Calibri"/>
      </rPr>
      <t xml:space="preserve"> directory will be written to when the file or its attributes have changed.</t>
    </r>
    <r>
      <rPr>
        <sz val="11"/>
        <color rgb="FF000000"/>
        <rFont val="Calibri"/>
      </rPr>
      <t xml:space="preserve">
</t>
    </r>
    <r>
      <rPr>
        <b/>
        <sz val="11"/>
        <color rgb="FF000000"/>
        <rFont val="Calibri"/>
      </rPr>
      <t>Note:</t>
    </r>
    <r>
      <rPr>
        <sz val="11"/>
        <color rgb="FF000000"/>
        <rFont val="Calibri"/>
      </rPr>
      <t xml:space="preserve"> Reloading the </t>
    </r>
    <r>
      <rPr>
        <b/>
        <sz val="11"/>
        <color rgb="FF000000"/>
        <rFont val="Calibri"/>
      </rPr>
      <t>auditd</t>
    </r>
    <r>
      <rPr>
        <sz val="11"/>
        <color rgb="FF000000"/>
        <rFont val="Calibri"/>
      </rPr>
      <t xml:space="preserve"> config to set active settings may require a system reboot.</t>
    </r>
  </si>
  <si>
    <r>
      <rPr>
        <sz val="11"/>
        <color rgb="FF000000"/>
        <rFont val="Calibri"/>
      </rPr>
      <t>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scope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/etc/audit/rules.d/scope.rules:-w /etc/sudoers -p wa -k scope</t>
    </r>
    <r>
      <rPr>
        <sz val="11"/>
        <color rgb="FF006096"/>
        <rFont val="Roboto Condensed"/>
      </rPr>
      <t xml:space="preserve">
</t>
    </r>
    <r>
      <rPr>
        <sz val="11"/>
        <color rgb="FF006096"/>
        <rFont val="Roboto Condensed"/>
      </rPr>
      <t>/etc/audit/rules.d/scope.rules:-w /etc/sudoers.d/ -p wa -k scope</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scope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</si>
  <si>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4.1.15</t>
  </si>
  <si>
    <r>
      <rPr>
        <sz val="11"/>
        <rFont val="Calibri"/>
      </rPr>
      <t>Ensure system administrator actions (sudolog)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</si>
  <si>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and add the following line:</t>
    </r>
    <r>
      <rPr>
        <sz val="11"/>
        <color rgb="FF000000"/>
        <rFont val="Calibri"/>
      </rPr>
      <t xml:space="preserve">
</t>
    </r>
    <r>
      <rPr>
        <sz val="11"/>
        <color rgb="FF006096"/>
        <rFont val="Roboto Condensed"/>
      </rPr>
      <t>-w &lt;Path to sudo logfile&gt; -p wa -k actions</t>
    </r>
    <r>
      <rPr>
        <sz val="11"/>
        <color rgb="FF006096"/>
        <rFont val="Roboto Condensed"/>
      </rPr>
      <t xml:space="preserve">
</t>
    </r>
    <r>
      <rPr>
        <sz val="11"/>
        <color rgb="FF000000"/>
        <rFont val="Calibri"/>
      </rPr>
      <t xml:space="preserve">
</t>
    </r>
    <r>
      <rPr>
        <i/>
        <sz val="11"/>
        <color rgb="FF000000"/>
        <rFont val="Calibri"/>
      </rPr>
      <t xml:space="preserve">Example: </t>
    </r>
    <r>
      <rPr>
        <b/>
        <i/>
        <sz val="11"/>
        <color rgb="FF000000"/>
        <rFont val="Calibri"/>
      </rPr>
      <t>vi /etc/audit/rules.d/actions.rules</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-w /var/log/sudo.log -p wa -k actions</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</si>
  <si>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The sudo log file is configured in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t>
    </r>
    <r>
      <rPr>
        <sz val="11"/>
        <color rgb="FF000000"/>
        <rFont val="Calibri"/>
      </rPr>
      <t xml:space="preserve">
</t>
    </r>
    <r>
      <rPr>
        <sz val="11"/>
        <color rgb="FF000000"/>
        <rFont val="Calibri"/>
      </rPr>
      <t xml:space="preserve">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to the sudo log file. Any time a command is executed, an audit event will be triggered as the sudo log file will be opened for write and the executed administration command will be written to the log.</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system must be configured with </t>
    </r>
    <r>
      <rPr>
        <b/>
        <sz val="11"/>
        <color rgb="FF000000"/>
        <rFont val="Calibri"/>
      </rPr>
      <t>su</t>
    </r>
    <r>
      <rPr>
        <sz val="11"/>
        <color rgb="FF000000"/>
        <rFont val="Calibri"/>
      </rPr>
      <t xml:space="preserve"> disabled (See Recommendation 5.6 Ensure access to the su command is restricted) to force all command execution through </t>
    </r>
    <r>
      <rPr>
        <b/>
        <sz val="11"/>
        <color rgb="FF000000"/>
        <rFont val="Calibri"/>
      </rPr>
      <t>sudo</t>
    </r>
    <r>
      <rPr>
        <sz val="11"/>
        <color rgb="FF000000"/>
        <rFont val="Calibri"/>
      </rPr>
      <t>. This will not be effective on the console, as administrators can log in as root.</t>
    </r>
    <r>
      <rPr>
        <sz val="11"/>
        <color rgb="FF000000"/>
        <rFont val="Calibri"/>
      </rPr>
      <t xml:space="preserve">
</t>
    </r>
    <r>
      <rPr>
        <sz val="11"/>
        <color rgb="FF000000"/>
        <rFont val="Calibri"/>
      </rPr>
      <t>- Reloading the auditd config to set active settings may require a system reboot.</t>
    </r>
  </si>
  <si>
    <r>
      <rPr>
        <sz val="11"/>
        <color rgb="FF000000"/>
        <rFont val="Calibri"/>
      </rPr>
      <t>Run the following commands:</t>
    </r>
    <r>
      <rPr>
        <sz val="11"/>
        <color rgb="FF000000"/>
        <rFont val="Calibri"/>
      </rPr>
      <t xml:space="preserve">
</t>
    </r>
    <r>
      <rPr>
        <sz val="11"/>
        <color rgb="FF006096"/>
        <rFont val="Roboto Condensed"/>
      </rPr>
      <t># grep -E "^\s*-w\s+$(grep -r logfile /etc/sudoers* | sed -e 's/.*logfile=//;s/,? .*//')\s+-p\s+wa\s+-k\s+actions" /etc/audit/rules.d/*.rules</t>
    </r>
    <r>
      <rPr>
        <sz val="11"/>
        <color rgb="FF006096"/>
        <rFont val="Roboto Condensed"/>
      </rPr>
      <t xml:space="preserve">
</t>
    </r>
    <r>
      <rPr>
        <sz val="11"/>
        <color rgb="FF006096"/>
        <rFont val="Roboto Condensed"/>
      </rPr>
      <t># auditctl -l | grep actions</t>
    </r>
    <r>
      <rPr>
        <sz val="11"/>
        <color rgb="FF006096"/>
        <rFont val="Roboto Condensed"/>
      </rPr>
      <t xml:space="preserve">
</t>
    </r>
    <r>
      <rPr>
        <sz val="11"/>
        <color rgb="FF000000"/>
        <rFont val="Calibri"/>
      </rPr>
      <t xml:space="preserve">
</t>
    </r>
    <r>
      <rPr>
        <sz val="11"/>
        <color rgb="FF000000"/>
        <rFont val="Calibri"/>
      </rPr>
      <t>Verify output of both matches the output of the following command, and the the output includes a file path</t>
    </r>
    <r>
      <rPr>
        <sz val="11"/>
        <color rgb="FF000000"/>
        <rFont val="Calibri"/>
      </rPr>
      <t xml:space="preserve">
</t>
    </r>
    <r>
      <rPr>
        <sz val="11"/>
        <color rgb="FF006096"/>
        <rFont val="Roboto Condensed"/>
      </rPr>
      <t>echo "-w $(grep -r logfile /etc/sudoers* | sed -e 's/.*logfile=//;s/,? .*//') -p wa -k actions"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-w /var/log/sudo.log -p wa -k actions</t>
    </r>
    <r>
      <rPr>
        <sz val="11"/>
        <color rgb="FF006096"/>
        <rFont val="Roboto Condensed"/>
      </rPr>
      <t xml:space="preserve">
</t>
    </r>
  </si>
  <si>
    <t>4.1.16</t>
  </si>
  <si>
    <r>
      <rPr>
        <sz val="11"/>
        <rFont val="Calibri"/>
      </rPr>
      <t>Ensure kernel module loading and unloading is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</si>
  <si>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/etc/audit/rules.d/modules.rules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arch=b32 -S init_module -S delete_module -k modules</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/etc/audit/rules.d/modules.rules</t>
    </r>
    <r>
      <rPr>
        <sz val="11"/>
        <color rgb="FF000000"/>
        <rFont val="Calibri"/>
      </rPr>
      <t xml:space="preserve">
</t>
    </r>
    <r>
      <rPr>
        <sz val="11"/>
        <color rgb="FF000000"/>
        <rFont val="Calibri"/>
      </rPr>
      <t>and add the following lines: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arch=b64 -S init_module -S delete_module -k modules</t>
    </r>
    <r>
      <rPr>
        <sz val="11"/>
        <color rgb="FF006096"/>
        <rFont val="Roboto Condensed"/>
      </rPr>
      <t xml:space="preserve">
</t>
    </r>
  </si>
  <si>
    <r>
      <rPr>
        <sz val="11"/>
        <color rgb="FF000000"/>
        <rFont val="Calibri"/>
      </rPr>
      <t xml:space="preserve">Monitor the loading and unloading of kernel modules. The programs </t>
    </r>
    <r>
      <rPr>
        <b/>
        <sz val="11"/>
        <color rgb="FF000000"/>
        <rFont val="Calibri"/>
      </rPr>
      <t>insmod</t>
    </r>
    <r>
      <rPr>
        <sz val="11"/>
        <color rgb="FF000000"/>
        <rFont val="Calibri"/>
      </rPr>
      <t xml:space="preserve"> (install a kernel module), </t>
    </r>
    <r>
      <rPr>
        <b/>
        <sz val="11"/>
        <color rgb="FF000000"/>
        <rFont val="Calibri"/>
      </rPr>
      <t>rmmod</t>
    </r>
    <r>
      <rPr>
        <sz val="11"/>
        <color rgb="FF000000"/>
        <rFont val="Calibri"/>
      </rPr>
      <t xml:space="preserve"> (remove a kernel module), and </t>
    </r>
    <r>
      <rPr>
        <b/>
        <sz val="11"/>
        <color rgb="FF000000"/>
        <rFont val="Calibri"/>
      </rPr>
      <t>modprobe</t>
    </r>
    <r>
      <rPr>
        <sz val="11"/>
        <color rgb="FF000000"/>
        <rFont val="Calibri"/>
      </rPr>
      <t xml:space="preserve"> (a more sophisticated program to load and unload modules, as well as some other features) control loading and unloading of modules. The </t>
    </r>
    <r>
      <rPr>
        <b/>
        <sz val="11"/>
        <color rgb="FF000000"/>
        <rFont val="Calibri"/>
      </rPr>
      <t>init_module</t>
    </r>
    <r>
      <rPr>
        <sz val="11"/>
        <color rgb="FF000000"/>
        <rFont val="Calibri"/>
      </rPr>
      <t xml:space="preserve"> (load a module) and </t>
    </r>
    <r>
      <rPr>
        <b/>
        <sz val="11"/>
        <color rgb="FF000000"/>
        <rFont val="Calibri"/>
      </rPr>
      <t>delete_module</t>
    </r>
    <r>
      <rPr>
        <sz val="11"/>
        <color rgb="FF000000"/>
        <rFont val="Calibri"/>
      </rPr>
      <t xml:space="preserve"> (delete a module) system calls control loading and unloading of modules. Any execution of the loading and unloading module programs and system calls will trigger an audit record with an identifier of "modules".</t>
    </r>
    <r>
      <rPr>
        <sz val="11"/>
        <color rgb="FF000000"/>
        <rFont val="Calibri"/>
      </rPr>
      <t xml:space="preserve">
</t>
    </r>
    <r>
      <rPr>
        <b/>
        <sz val="11"/>
        <color rgb="FF000000"/>
        <rFont val="Calibri"/>
      </rPr>
      <t>Note:</t>
    </r>
    <r>
      <rPr>
        <sz val="11"/>
        <color rgb="FF000000"/>
        <rFont val="Calibri"/>
      </rPr>
      <t xml:space="preserve"> Reloading the auditd config to set active settings requires the </t>
    </r>
    <r>
      <rPr>
        <b/>
        <sz val="11"/>
        <color rgb="FF000000"/>
        <rFont val="Calibri"/>
      </rPr>
      <t>auditd</t>
    </r>
    <r>
      <rPr>
        <sz val="11"/>
        <color rgb="FF000000"/>
        <rFont val="Calibri"/>
      </rPr>
      <t xml:space="preserve"> service to be restarted, and may require a system reboot.</t>
    </r>
  </si>
  <si>
    <r>
      <rPr>
        <sz val="11"/>
        <color rgb="FF000000"/>
        <rFont val="Calibri"/>
      </rPr>
      <t>On a 32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modules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arch=b32 -S init_module -S delete_module -k modules</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modules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arch=b32 -S init_module,delete_module -F key=modules</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and verify rules are in a </t>
    </r>
    <r>
      <rPr>
        <b/>
        <sz val="11"/>
        <color rgb="FF000000"/>
        <rFont val="Calibri"/>
      </rPr>
      <t>.rules</t>
    </r>
    <r>
      <rPr>
        <sz val="11"/>
        <color rgb="FF000000"/>
        <rFont val="Calibri"/>
      </rPr>
      <t xml:space="preserve"> file:</t>
    </r>
    <r>
      <rPr>
        <sz val="11"/>
        <color rgb="FF000000"/>
        <rFont val="Calibri"/>
      </rPr>
      <t xml:space="preserve">
</t>
    </r>
    <r>
      <rPr>
        <sz val="11"/>
        <color rgb="FF006096"/>
        <rFont val="Roboto Condensed"/>
      </rPr>
      <t># grep modules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/etc/audit/rules.d/modules.rules:-w /sbin/insmod -p x -k modules</t>
    </r>
    <r>
      <rPr>
        <sz val="11"/>
        <color rgb="FF006096"/>
        <rFont val="Roboto Condensed"/>
      </rPr>
      <t xml:space="preserve">
</t>
    </r>
    <r>
      <rPr>
        <sz val="11"/>
        <color rgb="FF006096"/>
        <rFont val="Roboto Condensed"/>
      </rPr>
      <t>/etc/audit/rules.d/modules.rules:-w /sbin/rmmod -p x -k modules</t>
    </r>
    <r>
      <rPr>
        <sz val="11"/>
        <color rgb="FF006096"/>
        <rFont val="Roboto Condensed"/>
      </rPr>
      <t xml:space="preserve">
</t>
    </r>
    <r>
      <rPr>
        <sz val="11"/>
        <color rgb="FF006096"/>
        <rFont val="Roboto Condensed"/>
      </rPr>
      <t>/etc/audit/rules.d/modules.rules:-w /sbin/modprobe -p x -k modules</t>
    </r>
    <r>
      <rPr>
        <sz val="11"/>
        <color rgb="FF006096"/>
        <rFont val="Roboto Condensed"/>
      </rPr>
      <t xml:space="preserve">
</t>
    </r>
    <r>
      <rPr>
        <sz val="11"/>
        <color rgb="FF006096"/>
        <rFont val="Roboto Condensed"/>
      </rPr>
      <t>/etc/audit/rules.d/modules.rules:-a always,exit -F arch=b64 -S init_module -S delete_module -k modules</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modules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arch=b64 -S init_module,delete_module -F key=modules</t>
    </r>
    <r>
      <rPr>
        <sz val="11"/>
        <color rgb="FF006096"/>
        <rFont val="Roboto Condensed"/>
      </rPr>
      <t xml:space="preserve">
</t>
    </r>
  </si>
  <si>
    <t>4.1.17</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</si>
  <si>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</si>
  <si>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following line at the end of the file:</t>
    </r>
    <r>
      <rPr>
        <sz val="11"/>
        <color rgb="FF000000"/>
        <rFont val="Calibri"/>
      </rPr>
      <t xml:space="preserve">
</t>
    </r>
    <r>
      <rPr>
        <sz val="11"/>
        <color rgb="FF006096"/>
        <rFont val="Roboto Condensed"/>
      </rPr>
      <t>-e 2</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</si>
  <si>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t>
    </r>
    <r>
      <rPr>
        <b/>
        <sz val="11"/>
        <color rgb="FF000000"/>
        <rFont val="Calibri"/>
      </rPr>
      <t>-e 2</t>
    </r>
    <r>
      <rPr>
        <sz val="11"/>
        <color rgb="FF000000"/>
        <rFont val="Calibri"/>
      </rPr>
      <t xml:space="preserve">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</si>
  <si>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"^\s*[^#]"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</si>
  <si>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Configure rsyslog</t>
  </si>
  <si>
    <t>4.2.1.1</t>
  </si>
  <si>
    <r>
      <rPr>
        <sz val="11"/>
        <rFont val="Calibri"/>
      </rPr>
      <t>Ensure rsyslog is installed</t>
    </r>
  </si>
  <si>
    <r>
      <rPr>
        <sz val="11"/>
        <color rgb="FF000000"/>
        <rFont val="Calibri"/>
      </rPr>
      <t>Run the following command to install rsyslog:</t>
    </r>
    <r>
      <rPr>
        <sz val="11"/>
        <color rgb="FF000000"/>
        <rFont val="Calibri"/>
      </rPr>
      <t xml:space="preserve">
</t>
    </r>
    <r>
      <rPr>
        <sz val="11"/>
        <color rgb="FF006096"/>
        <rFont val="Roboto Condensed"/>
      </rPr>
      <t># zypper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</si>
  <si>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a recommended replacement to the original </t>
    </r>
    <r>
      <rPr>
        <b/>
        <sz val="11"/>
        <color rgb="FF000000"/>
        <rFont val="Calibri"/>
      </rPr>
      <t>syslogd</t>
    </r>
    <r>
      <rPr>
        <sz val="11"/>
        <color rgb="FF000000"/>
        <rFont val="Calibri"/>
      </rPr>
      <t xml:space="preserve"> daemon.</t>
    </r>
    <r>
      <rPr>
        <sz val="11"/>
        <color rgb="FF000000"/>
        <rFont val="Calibri"/>
      </rPr>
      <t xml:space="preserve">
</t>
    </r>
    <r>
      <rPr>
        <b/>
        <sz val="11"/>
        <color rgb="FF000000"/>
        <rFont val="Calibri"/>
      </rPr>
      <t>rsyslog</t>
    </r>
    <r>
      <rPr>
        <sz val="11"/>
        <color rgb="FF000000"/>
        <rFont val="Calibri"/>
      </rPr>
      <t xml:space="preserve"> provides improvements over </t>
    </r>
    <r>
      <rPr>
        <b/>
        <sz val="11"/>
        <color rgb="FF000000"/>
        <rFont val="Calibri"/>
      </rPr>
      <t>syslogd</t>
    </r>
    <r>
      <rPr>
        <sz val="11"/>
        <color rgb="FF000000"/>
        <rFont val="Calibri"/>
      </rPr>
      <t>, including:</t>
    </r>
    <r>
      <rPr>
        <sz val="11"/>
        <color rgb="FF000000"/>
        <rFont val="Calibri"/>
      </rPr>
      <t xml:space="preserve">
</t>
    </r>
    <r>
      <rPr>
        <sz val="11"/>
        <color rgb="FF000000"/>
        <rFont val="Calibri"/>
      </rPr>
      <t>- connection-oriented (i.e. TCP) transmission of logs</t>
    </r>
    <r>
      <rPr>
        <sz val="11"/>
        <color rgb="FF000000"/>
        <rFont val="Calibri"/>
      </rPr>
      <t xml:space="preserve">
</t>
    </r>
    <r>
      <rPr>
        <sz val="11"/>
        <color rgb="FF000000"/>
        <rFont val="Calibri"/>
      </rPr>
      <t>- The option to log to database formats</t>
    </r>
    <r>
      <rPr>
        <sz val="11"/>
        <color rgb="FF000000"/>
        <rFont val="Calibri"/>
      </rPr>
      <t xml:space="preserve">
</t>
    </r>
    <r>
      <rPr>
        <sz val="11"/>
        <color rgb="FF000000"/>
        <rFont val="Calibri"/>
      </rPr>
      <t>- Encryption of log data en route to a central logging server</t>
    </r>
  </si>
  <si>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6096"/>
        <rFont val="Roboto Condensed"/>
      </rPr>
      <t>rsyslog-&lt;version&gt;</t>
    </r>
    <r>
      <rPr>
        <sz val="11"/>
        <color rgb="FF006096"/>
        <rFont val="Roboto Condensed"/>
      </rPr>
      <t xml:space="preserve">
</t>
    </r>
  </si>
  <si>
    <t>4.2.1.2</t>
  </si>
  <si>
    <r>
      <rPr>
        <sz val="11"/>
        <rFont val="Calibri"/>
      </rPr>
      <t>Ensure rsyslog Service is enabled and running</t>
    </r>
  </si>
  <si>
    <r>
      <rPr>
        <sz val="11"/>
        <color rgb="FF000000"/>
        <rFont val="Calibri"/>
      </rPr>
      <t xml:space="preserve">Run the following command to enable and start </t>
    </r>
    <r>
      <rPr>
        <b/>
        <sz val="11"/>
        <color rgb="FF000000"/>
        <rFont val="Calibri"/>
      </rPr>
      <t>rsyslog</t>
    </r>
    <r>
      <rPr>
        <sz val="11"/>
        <color rgb="FF000000"/>
        <rFont val="Calibri"/>
      </rPr>
      <t>:</t>
    </r>
    <r>
      <rPr>
        <sz val="11"/>
        <color rgb="FF000000"/>
        <rFont val="Calibri"/>
      </rPr>
      <t xml:space="preserve">
</t>
    </r>
    <r>
      <rPr>
        <sz val="11"/>
        <color rgb="FF006096"/>
        <rFont val="Roboto Condensed"/>
      </rPr>
      <t># systemctl --now enable rsyslog</t>
    </r>
    <r>
      <rPr>
        <sz val="11"/>
        <color rgb="FF006096"/>
        <rFont val="Roboto Condensed"/>
      </rPr>
      <t xml:space="preserve">
</t>
    </r>
  </si>
  <si>
    <r>
      <rPr>
        <b/>
        <sz val="11"/>
        <color rgb="FF000000"/>
        <rFont val="Calibri"/>
      </rPr>
      <t>rsyslog</t>
    </r>
    <r>
      <rPr>
        <sz val="11"/>
        <color rgb="FF000000"/>
        <rFont val="Calibri"/>
      </rPr>
      <t xml:space="preserve"> needs to be enabled and running to perform logging</t>
    </r>
  </si>
  <si>
    <r>
      <rPr>
        <sz val="11"/>
        <color rgb="FF000000"/>
        <rFont val="Calibri"/>
      </rPr>
      <t xml:space="preserve">Run one of the following commands to verify </t>
    </r>
    <r>
      <rPr>
        <b/>
        <sz val="11"/>
        <color rgb="FF000000"/>
        <rFont val="Calibri"/>
      </rPr>
      <t>rsyslog</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rsyslog</t>
    </r>
    <r>
      <rPr>
        <sz val="11"/>
        <color rgb="FF000000"/>
        <rFont val="Calibri"/>
      </rPr>
      <t xml:space="preserve"> is running:</t>
    </r>
    <r>
      <rPr>
        <sz val="11"/>
        <color rgb="FF000000"/>
        <rFont val="Calibri"/>
      </rPr>
      <t xml:space="preserve">
</t>
    </r>
    <r>
      <rPr>
        <sz val="11"/>
        <color rgb="FF006096"/>
        <rFont val="Roboto Condensed"/>
      </rPr>
      <t># systemctl status rsyslog | grep 'active (running) '</t>
    </r>
    <r>
      <rPr>
        <sz val="11"/>
        <color rgb="FF006096"/>
        <rFont val="Roboto Condensed"/>
      </rPr>
      <t xml:space="preserve">
</t>
    </r>
    <r>
      <rPr>
        <sz val="11"/>
        <color rgb="FF006096"/>
        <rFont val="Roboto Condensed"/>
      </rPr>
      <t xml:space="preserve"> Active: active (running) since &lt;Day date time&gt;</t>
    </r>
    <r>
      <rPr>
        <sz val="11"/>
        <color rgb="FF006096"/>
        <rFont val="Roboto Condensed"/>
      </rPr>
      <t xml:space="preserve">
</t>
    </r>
  </si>
  <si>
    <t>4.2.1.3</t>
  </si>
  <si>
    <r>
      <rPr>
        <sz val="11"/>
        <rFont val="Calibri"/>
      </rPr>
      <t>Ensure rsyslog default file permissions configured</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</si>
  <si>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</si>
  <si>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 This setting controls what permissions will be applied to these newly created files.</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specifies the file creation mode with which rsyslogd creates new files. If not specified, the value 0644 is used.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value given must always be a 4-digit octal number, with the initial digit being zero.</t>
    </r>
    <r>
      <rPr>
        <sz val="11"/>
        <color rgb="FF000000"/>
        <rFont val="Calibri"/>
      </rPr>
      <t xml:space="preserve">
</t>
    </r>
    <r>
      <rPr>
        <sz val="11"/>
        <color rgb="FF000000"/>
        <rFont val="Calibri"/>
      </rPr>
      <t xml:space="preserve">- This setting can be overridden by a less restrictive setting in any file ending in </t>
    </r>
    <r>
      <rPr>
        <b/>
        <sz val="11"/>
        <color rgb="FF000000"/>
        <rFont val="Calibri"/>
      </rPr>
      <t>.conf</t>
    </r>
    <r>
      <rPr>
        <sz val="11"/>
        <color rgb="FF000000"/>
        <rFont val="Calibri"/>
      </rPr>
      <t xml:space="preserve"> in the </t>
    </r>
    <r>
      <rPr>
        <b/>
        <sz val="11"/>
        <color rgb="FF000000"/>
        <rFont val="Calibri"/>
      </rPr>
      <t>/etc/rsyslog.d/</t>
    </r>
    <r>
      <rPr>
        <sz val="11"/>
        <color rgb="FF000000"/>
        <rFont val="Calibri"/>
      </rPr>
      <t xml:space="preserve"> directory.</t>
    </r>
  </si>
  <si>
    <r>
      <rPr>
        <sz val="11"/>
        <color rgb="FF000000"/>
        <rFont val="Calibri"/>
      </rPr>
      <t xml:space="preserve">Run the following command and verify that </t>
    </r>
    <r>
      <rPr>
        <b/>
        <sz val="11"/>
        <color rgb="FF000000"/>
        <rFont val="Calibri"/>
      </rPr>
      <t>$FileCreateMode</t>
    </r>
    <r>
      <rPr>
        <sz val="11"/>
        <color rgb="FF000000"/>
        <rFont val="Calibri"/>
      </rPr>
      <t xml:space="preserve"> is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 grep ^\$FileCreateMode /etc/rsyslog.conf /etc/rsyslog.d/*.conf</t>
    </r>
    <r>
      <rPr>
        <sz val="11"/>
        <color rgb="FF006096"/>
        <rFont val="Roboto Condensed"/>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Verify that no results return with a less restrictive file mode</t>
    </r>
  </si>
  <si>
    <t>4.2.1.4</t>
  </si>
  <si>
    <r>
      <rPr>
        <sz val="11"/>
        <rFont val="Calibri"/>
      </rPr>
      <t>Ensure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</si>
  <si>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news.crit                               -/var/log/news/news.crit</t>
    </r>
    <r>
      <rPr>
        <sz val="11"/>
        <color rgb="FF006096"/>
        <rFont val="Roboto Condensed"/>
      </rPr>
      <t xml:space="preserve">
</t>
    </r>
    <r>
      <rPr>
        <sz val="11"/>
        <color rgb="FF006096"/>
        <rFont val="Roboto Condensed"/>
      </rPr>
      <t>news.err                                -/var/log/news/news.err</t>
    </r>
    <r>
      <rPr>
        <sz val="11"/>
        <color rgb="FF006096"/>
        <rFont val="Roboto Condensed"/>
      </rPr>
      <t xml:space="preserve">
</t>
    </r>
    <r>
      <rPr>
        <sz val="11"/>
        <color rgb="FF006096"/>
        <rFont val="Roboto Condensed"/>
      </rPr>
      <t>news.notice                             -/var/log/news/news.notice</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</si>
  <si>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</si>
  <si>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t>
    </r>
    <r>
      <rPr>
        <sz val="11"/>
        <color rgb="FF000000"/>
        <rFont val="Calibri"/>
      </rPr>
      <t xml:space="preserve">
</t>
    </r>
    <r>
      <rPr>
        <sz val="11"/>
        <color rgb="FF006096"/>
        <rFont val="Roboto Condensed"/>
      </rPr>
      <t># ls -l /var/log/</t>
    </r>
    <r>
      <rPr>
        <sz val="11"/>
        <color rgb="FF006096"/>
        <rFont val="Roboto Condensed"/>
      </rPr>
      <t xml:space="preserve">
</t>
    </r>
  </si>
  <si>
    <t>4.2.1.5</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</si>
  <si>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</si>
  <si>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</si>
  <si>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utility supports the ability to send logs it gathers to a remote log host running </t>
    </r>
    <r>
      <rPr>
        <b/>
        <sz val="11"/>
        <color rgb="FF000000"/>
        <rFont val="Calibri"/>
      </rPr>
      <t>syslogd(8)</t>
    </r>
    <r>
      <rPr>
        <sz val="11"/>
        <color rgb="FF000000"/>
        <rFont val="Calibri"/>
      </rPr>
      <t xml:space="preserve"> or to receive messages from remote hosts, reducing administrative overhead.</t>
    </r>
    <r>
      <rPr>
        <sz val="11"/>
        <color rgb="FF000000"/>
        <rFont val="Calibri"/>
      </rPr>
      <t xml:space="preserve">
</t>
    </r>
    <r>
      <rPr>
        <b/>
        <sz val="11"/>
        <color rgb="FF000000"/>
        <rFont val="Calibri"/>
      </rPr>
      <t>Note:</t>
    </r>
    <r>
      <rPr>
        <sz val="11"/>
        <color rgb="FF000000"/>
        <rFont val="Calibri"/>
      </rPr>
      <t xml:space="preserve"> The double "at" sign (</t>
    </r>
    <r>
      <rPr>
        <b/>
        <sz val="11"/>
        <color rgb="FF000000"/>
        <rFont val="Calibri"/>
      </rPr>
      <t>@@</t>
    </r>
    <r>
      <rPr>
        <sz val="11"/>
        <color rgb="FF000000"/>
        <rFont val="Calibri"/>
      </rPr>
      <t xml:space="preserve">) directs </t>
    </r>
    <r>
      <rPr>
        <b/>
        <sz val="11"/>
        <color rgb="FF000000"/>
        <rFont val="Calibri"/>
      </rPr>
      <t>rsyslog</t>
    </r>
    <r>
      <rPr>
        <sz val="11"/>
        <color rgb="FF000000"/>
        <rFont val="Calibri"/>
      </rPr>
      <t xml:space="preserve"> to use TCP to send log messages to the server, which is a more reliable transport mechanism than the default UDP protocol.</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</si>
  <si>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 (where </t>
    </r>
    <r>
      <rPr>
        <b/>
        <sz val="11"/>
        <color rgb="FF000000"/>
        <rFont val="Calibri"/>
      </rPr>
      <t>loghost.example.com</t>
    </r>
    <r>
      <rPr>
        <sz val="11"/>
        <color rgb="FF000000"/>
        <rFont val="Calibri"/>
      </rPr>
      <t xml:space="preserve"> is the name of your central log host):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6096"/>
        <rFont val="Roboto Condensed"/>
      </rPr>
      <t>*.* @@loghost.example.com</t>
    </r>
    <r>
      <rPr>
        <sz val="11"/>
        <color rgb="FF006096"/>
        <rFont val="Roboto Condensed"/>
      </rPr>
      <t xml:space="preserve">
</t>
    </r>
  </si>
  <si>
    <t>4.2.1.6</t>
  </si>
  <si>
    <r>
      <rPr>
        <sz val="11"/>
        <rFont val="Calibri"/>
      </rPr>
      <t>Ensure remote rsyslog messages are only accepted on designated log hosts.</t>
    </r>
  </si>
  <si>
    <r>
      <rPr>
        <sz val="11"/>
        <color rgb="FF000000"/>
        <rFont val="Calibri"/>
      </rPr>
      <t xml:space="preserve">For hosts that are designated as log hosts, edit the </t>
    </r>
    <r>
      <rPr>
        <b/>
        <sz val="11"/>
        <color rgb="FF000000"/>
        <rFont val="Calibri"/>
      </rPr>
      <t>/etc/rsyslog.conf</t>
    </r>
    <r>
      <rPr>
        <sz val="11"/>
        <color rgb="FF000000"/>
        <rFont val="Calibri"/>
      </rPr>
      <t xml:space="preserve"> file and un-comment or add the following lines:</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 514</t>
    </r>
    <r>
      <rPr>
        <sz val="11"/>
        <color rgb="FF006096"/>
        <rFont val="Roboto Condensed"/>
      </rPr>
      <t xml:space="preserve">
</t>
    </r>
    <r>
      <rPr>
        <sz val="11"/>
        <color rgb="FF000000"/>
        <rFont val="Calibri"/>
      </rPr>
      <t xml:space="preserve">
</t>
    </r>
    <r>
      <rPr>
        <sz val="11"/>
        <color rgb="FF000000"/>
        <rFont val="Calibri"/>
      </rPr>
      <t xml:space="preserve">For hosts that are not designated as log hosts, edit the </t>
    </r>
    <r>
      <rPr>
        <b/>
        <sz val="11"/>
        <color rgb="FF000000"/>
        <rFont val="Calibri"/>
      </rPr>
      <t>/etc/rsyslog.conf</t>
    </r>
    <r>
      <rPr>
        <sz val="11"/>
        <color rgb="FF000000"/>
        <rFont val="Calibri"/>
      </rPr>
      <t xml:space="preserve"> file and comment or remove the following lines:</t>
    </r>
    <r>
      <rPr>
        <sz val="11"/>
        <color rgb="FF000000"/>
        <rFont val="Calibri"/>
      </rPr>
      <t xml:space="preserve">
</t>
    </r>
    <r>
      <rPr>
        <sz val="11"/>
        <color rgb="FF006096"/>
        <rFont val="Roboto Condensed"/>
      </rPr>
      <t># $ModLoad imtcp</t>
    </r>
    <r>
      <rPr>
        <sz val="11"/>
        <color rgb="FF006096"/>
        <rFont val="Roboto Condensed"/>
      </rPr>
      <t xml:space="preserve">
</t>
    </r>
    <r>
      <rPr>
        <sz val="11"/>
        <color rgb="FF006096"/>
        <rFont val="Roboto Condensed"/>
      </rPr>
      <t># $InputTCPServerRun 514</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</si>
  <si>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By default, </t>
    </r>
    <r>
      <rPr>
        <b/>
        <sz val="11"/>
        <color rgb="FF000000"/>
        <rFont val="Calibri"/>
      </rPr>
      <t>rsyslog</t>
    </r>
    <r>
      <rPr>
        <sz val="11"/>
        <color rgb="FF000000"/>
        <rFont val="Calibri"/>
      </rPr>
      <t xml:space="preserve"> does not listen for log messages coming in from remote systems. The </t>
    </r>
    <r>
      <rPr>
        <b/>
        <sz val="11"/>
        <color rgb="FF000000"/>
        <rFont val="Calibri"/>
      </rPr>
      <t>ModLoad</t>
    </r>
    <r>
      <rPr>
        <sz val="11"/>
        <color rgb="FF000000"/>
        <rFont val="Calibri"/>
      </rPr>
      <t xml:space="preserve"> tells </t>
    </r>
    <r>
      <rPr>
        <b/>
        <sz val="11"/>
        <color rgb="FF000000"/>
        <rFont val="Calibri"/>
      </rPr>
      <t>rsyslog</t>
    </r>
    <r>
      <rPr>
        <sz val="11"/>
        <color rgb="FF000000"/>
        <rFont val="Calibri"/>
      </rPr>
      <t xml:space="preserve"> to load the </t>
    </r>
    <r>
      <rPr>
        <b/>
        <sz val="11"/>
        <color rgb="FF000000"/>
        <rFont val="Calibri"/>
      </rPr>
      <t>imtcp.so</t>
    </r>
    <r>
      <rPr>
        <sz val="11"/>
        <color rgb="FF000000"/>
        <rFont val="Calibri"/>
      </rPr>
      <t xml:space="preserve"> module so it can listen over a network via TCP. The </t>
    </r>
    <r>
      <rPr>
        <b/>
        <sz val="11"/>
        <color rgb="FF000000"/>
        <rFont val="Calibri"/>
      </rPr>
      <t>InputTCPServerRun</t>
    </r>
    <r>
      <rPr>
        <sz val="11"/>
        <color rgb="FF000000"/>
        <rFont val="Calibri"/>
      </rPr>
      <t xml:space="preserve"> option instructs </t>
    </r>
    <r>
      <rPr>
        <b/>
        <sz val="11"/>
        <color rgb="FF000000"/>
        <rFont val="Calibri"/>
      </rPr>
      <t>rsyslogd</t>
    </r>
    <r>
      <rPr>
        <sz val="11"/>
        <color rgb="FF000000"/>
        <rFont val="Calibri"/>
      </rPr>
      <t xml:space="preserve"> to listen on the specified TCP port.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$ModLoad imtcp</t>
    </r>
    <r>
      <rPr>
        <sz val="11"/>
        <color rgb="FF000000"/>
        <rFont val="Calibri"/>
      </rPr>
      <t xml:space="preserve"> line can have the </t>
    </r>
    <r>
      <rPr>
        <b/>
        <sz val="11"/>
        <color rgb="FF000000"/>
        <rFont val="Calibri"/>
      </rPr>
      <t>.so</t>
    </r>
    <r>
      <rPr>
        <sz val="11"/>
        <color rgb="FF000000"/>
        <rFont val="Calibri"/>
      </rPr>
      <t xml:space="preserve"> extension added to the end of the module, or use the full path to the module.</t>
    </r>
  </si>
  <si>
    <r>
      <rPr>
        <sz val="11"/>
        <color rgb="FF000000"/>
        <rFont val="Calibri"/>
      </rPr>
      <t>Run the following commands and verify the resulting lines are uncommitted on designated log hosts and commented or removed on all others:</t>
    </r>
    <r>
      <rPr>
        <sz val="11"/>
        <color rgb="FF000000"/>
        <rFont val="Calibri"/>
      </rPr>
      <t xml:space="preserve">
</t>
    </r>
    <r>
      <rPr>
        <sz val="11"/>
        <color rgb="FF006096"/>
        <rFont val="Roboto Condensed"/>
      </rPr>
      <t># grep '$ModLoad imtcp' /etc/rsyslog.conf /etc/rsyslog.d/*.conf</t>
    </r>
    <r>
      <rPr>
        <sz val="11"/>
        <color rgb="FF006096"/>
        <rFont val="Roboto Condensed"/>
      </rPr>
      <t xml:space="preserve">
</t>
    </r>
    <r>
      <rPr>
        <sz val="11"/>
        <color rgb="FF006096"/>
        <rFont val="Roboto Condensed"/>
      </rPr>
      <t>$ModLoad imtcp</t>
    </r>
    <r>
      <rPr>
        <sz val="11"/>
        <color rgb="FF006096"/>
        <rFont val="Roboto Condensed"/>
      </rPr>
      <t xml:space="preserve">
</t>
    </r>
    <r>
      <rPr>
        <sz val="11"/>
        <color rgb="FF000000"/>
        <rFont val="Calibri"/>
      </rPr>
      <t xml:space="preserve">
</t>
    </r>
    <r>
      <rPr>
        <sz val="11"/>
        <color rgb="FF006096"/>
        <rFont val="Roboto Condensed"/>
      </rPr>
      <t># grep '$InputTCPServerRun' /etc/rsyslog.conf /etc/rsyslog.d/*.conf</t>
    </r>
    <r>
      <rPr>
        <sz val="11"/>
        <color rgb="FF006096"/>
        <rFont val="Roboto Condensed"/>
      </rPr>
      <t xml:space="preserve">
</t>
    </r>
    <r>
      <rPr>
        <sz val="11"/>
        <color rgb="FF006096"/>
        <rFont val="Roboto Condensed"/>
      </rPr>
      <t>$InputTCPServerRun 514</t>
    </r>
    <r>
      <rPr>
        <sz val="11"/>
        <color rgb="FF006096"/>
        <rFont val="Roboto Condensed"/>
      </rPr>
      <t xml:space="preserve">
</t>
    </r>
  </si>
  <si>
    <t>Configure journald</t>
  </si>
  <si>
    <t>4.2.2.1</t>
  </si>
  <si>
    <r>
      <rPr>
        <sz val="11"/>
        <rFont val="Calibri"/>
      </rPr>
      <t>Ensure journald is configured to send logs to rsyslog</t>
    </r>
  </si>
  <si>
    <r>
      <rPr>
        <sz val="11"/>
        <color rgb="FF000000"/>
        <rFont val="Calibri"/>
      </rPr>
      <t xml:space="preserve">Edit the </t>
    </r>
    <r>
      <rPr>
        <b/>
        <sz val="11"/>
        <color rgb="FF000000"/>
        <rFont val="Calibri"/>
      </rPr>
      <t>/etc/systemd/journald.conf</t>
    </r>
    <r>
      <rPr>
        <sz val="11"/>
        <color rgb="FF000000"/>
        <rFont val="Calibri"/>
      </rPr>
      <t xml:space="preserve"> file and add the following line:</t>
    </r>
    <r>
      <rPr>
        <sz val="11"/>
        <color rgb="FF000000"/>
        <rFont val="Calibri"/>
      </rPr>
      <t xml:space="preserve">
</t>
    </r>
    <r>
      <rPr>
        <sz val="11"/>
        <color rgb="FF006096"/>
        <rFont val="Roboto Condensed"/>
      </rPr>
      <t>ForwardToSyslog=yes</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</si>
  <si>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may be stored in volatile memory or persisted locally on the server.  Utilities exist to accept remote export of </t>
    </r>
    <r>
      <rPr>
        <b/>
        <sz val="11"/>
        <color rgb="FF000000"/>
        <rFont val="Calibri"/>
      </rPr>
      <t>journald</t>
    </r>
    <r>
      <rPr>
        <sz val="11"/>
        <color rgb="FF000000"/>
        <rFont val="Calibri"/>
      </rPr>
      <t xml:space="preserve"> logs, however, use of the rsyslog service provides a consistent means of log collection and export.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assumes that recommendation 4.2.1.5, "Ensure rsyslog is configured to send logs to a remote log host" has been implemented.</t>
    </r>
    <r>
      <rPr>
        <sz val="11"/>
        <color rgb="FF000000"/>
        <rFont val="Calibri"/>
      </rPr>
      <t xml:space="preserve">
</t>
    </r>
    <r>
      <rPr>
        <sz val="11"/>
        <color rgb="FF000000"/>
        <rFont val="Calibri"/>
      </rPr>
      <t xml:space="preserve">- The main configuration file </t>
    </r>
    <r>
      <rPr>
        <b/>
        <sz val="11"/>
        <color rgb="FF000000"/>
        <rFont val="Calibri"/>
      </rPr>
      <t>/etc/systemd/journald.conf</t>
    </r>
    <r>
      <rPr>
        <sz val="11"/>
        <color rgb="FF000000"/>
        <rFont val="Calibri"/>
      </rPr>
      <t xml:space="preserve"> is read before any of the custom *.conf files. If there are custom configs present, they override the main configuration parameters.</t>
    </r>
    <r>
      <rPr>
        <sz val="11"/>
        <color rgb="FF000000"/>
        <rFont val="Calibri"/>
      </rPr>
      <t xml:space="preserve">
</t>
    </r>
    <r>
      <rPr>
        <sz val="11"/>
        <color rgb="FF000000"/>
        <rFont val="Calibri"/>
      </rPr>
      <t xml:space="preserve">- As noted in the </t>
    </r>
    <r>
      <rPr>
        <b/>
        <sz val="11"/>
        <color rgb="FF000000"/>
        <rFont val="Calibri"/>
      </rPr>
      <t>journald</t>
    </r>
    <r>
      <rPr>
        <sz val="11"/>
        <color rgb="FF000000"/>
        <rFont val="Calibri"/>
      </rPr>
      <t xml:space="preserve"> man pages: </t>
    </r>
    <r>
      <rPr>
        <b/>
        <sz val="11"/>
        <color rgb="FF000000"/>
        <rFont val="Calibri"/>
      </rPr>
      <t>journald</t>
    </r>
    <r>
      <rPr>
        <sz val="11"/>
        <color rgb="FF000000"/>
        <rFont val="Calibri"/>
      </rPr>
      <t xml:space="preserve"> logs may be exported to </t>
    </r>
    <r>
      <rPr>
        <b/>
        <sz val="11"/>
        <color rgb="FF000000"/>
        <rFont val="Calibri"/>
      </rPr>
      <t>rsyslog</t>
    </r>
    <r>
      <rPr>
        <sz val="11"/>
        <color rgb="FF000000"/>
        <rFont val="Calibri"/>
      </rPr>
      <t xml:space="preserve"> either through the process mentioned here, or through a facility like </t>
    </r>
    <r>
      <rPr>
        <b/>
        <sz val="11"/>
        <color rgb="FF000000"/>
        <rFont val="Calibri"/>
      </rPr>
      <t>systemd-journald.service</t>
    </r>
    <r>
      <rPr>
        <sz val="11"/>
        <color rgb="FF000000"/>
        <rFont val="Calibri"/>
      </rPr>
      <t xml:space="preserve">.  There are trade-offs involved in each implementation, where </t>
    </r>
    <r>
      <rPr>
        <b/>
        <sz val="11"/>
        <color rgb="FF000000"/>
        <rFont val="Calibri"/>
      </rPr>
      <t>ForwardToSyslog</t>
    </r>
    <r>
      <rPr>
        <sz val="11"/>
        <color rgb="FF000000"/>
        <rFont val="Calibri"/>
      </rPr>
      <t xml:space="preserve"> will immediately capture all events (and forward to an external log server, if properly configured), but may not capture all boot-up activities.  Mechanisms such as </t>
    </r>
    <r>
      <rPr>
        <b/>
        <sz val="11"/>
        <color rgb="FF000000"/>
        <rFont val="Calibri"/>
      </rPr>
      <t>systemd-journald.service</t>
    </r>
    <r>
      <rPr>
        <sz val="11"/>
        <color rgb="FF000000"/>
        <rFont val="Calibri"/>
      </rPr>
      <t xml:space="preserve">, on the other hand, will record bootup events, but may delay sending the information to </t>
    </r>
    <r>
      <rPr>
        <b/>
        <sz val="11"/>
        <color rgb="FF000000"/>
        <rFont val="Calibri"/>
      </rPr>
      <t>rsyslog</t>
    </r>
    <r>
      <rPr>
        <sz val="11"/>
        <color rgb="FF000000"/>
        <rFont val="Calibri"/>
      </rPr>
      <t>, leading to the potential for log manipulation prior to export.  Be aware of the limitations of all tools employed to secure a system.</t>
    </r>
  </si>
  <si>
    <r>
      <rPr>
        <sz val="11"/>
        <color rgb="FF000000"/>
        <rFont val="Calibri"/>
      </rPr>
      <t xml:space="preserve">Review </t>
    </r>
    <r>
      <rPr>
        <b/>
        <sz val="11"/>
        <color rgb="FF000000"/>
        <rFont val="Calibri"/>
      </rPr>
      <t>/etc/systemd/journald.conf</t>
    </r>
    <r>
      <rPr>
        <sz val="11"/>
        <color rgb="FF000000"/>
        <rFont val="Calibri"/>
      </rPr>
      <t xml:space="preserve"> and verify that logs are forwarded to syslog</t>
    </r>
    <r>
      <rPr>
        <sz val="11"/>
        <color rgb="FF000000"/>
        <rFont val="Calibri"/>
      </rPr>
      <t xml:space="preserve">
</t>
    </r>
    <r>
      <rPr>
        <sz val="11"/>
        <color rgb="FF006096"/>
        <rFont val="Roboto Condensed"/>
      </rPr>
      <t># grep -E ^\s*ForwardToSyslog /etc/systemd/journald.conf</t>
    </r>
    <r>
      <rPr>
        <sz val="11"/>
        <color rgb="FF006096"/>
        <rFont val="Roboto Condensed"/>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sz val="11"/>
        <color rgb="FF000000"/>
        <rFont val="Calibri"/>
      </rPr>
      <t>The default value for ForwardToSyslog is yes therefore verify that this setting is not uncommented and configured to a value of no or false.</t>
    </r>
  </si>
  <si>
    <r>
      <rPr>
        <sz val="11"/>
        <color rgb="FF000000"/>
        <rFont val="Calibri"/>
      </rPr>
      <t>ForwardToSyslog=yes</t>
    </r>
  </si>
  <si>
    <t>4.2.2.2</t>
  </si>
  <si>
    <r>
      <rPr>
        <sz val="11"/>
        <rFont val="Calibri"/>
      </rPr>
      <t>Ensure journald is configured to compress large log files</t>
    </r>
  </si>
  <si>
    <r>
      <rPr>
        <sz val="11"/>
        <color rgb="FF000000"/>
        <rFont val="Calibri"/>
      </rPr>
      <t xml:space="preserve">Edit the </t>
    </r>
    <r>
      <rPr>
        <b/>
        <sz val="11"/>
        <color rgb="FF000000"/>
        <rFont val="Calibri"/>
      </rPr>
      <t>/etc/systemd/journald.conf</t>
    </r>
    <r>
      <rPr>
        <sz val="11"/>
        <color rgb="FF000000"/>
        <rFont val="Calibri"/>
      </rPr>
      <t xml:space="preserve"> file and add the following line:</t>
    </r>
    <r>
      <rPr>
        <sz val="11"/>
        <color rgb="FF000000"/>
        <rFont val="Calibri"/>
      </rPr>
      <t xml:space="preserve">
</t>
    </r>
    <r>
      <rPr>
        <sz val="11"/>
        <color rgb="FF006096"/>
        <rFont val="Roboto Condensed"/>
      </rPr>
      <t>Compress=yes</t>
    </r>
    <r>
      <rPr>
        <sz val="11"/>
        <color rgb="FF006096"/>
        <rFont val="Roboto Condensed"/>
      </rPr>
      <t xml:space="preserve">
</t>
    </r>
  </si>
  <si>
    <r>
      <rPr>
        <sz val="11"/>
        <color rgb="FF000000"/>
        <rFont val="Calibri"/>
      </rPr>
      <t xml:space="preserve">The </t>
    </r>
    <r>
      <rPr>
        <b/>
        <sz val="11"/>
        <color rgb="FF000000"/>
        <rFont val="Calibri"/>
      </rPr>
      <t>journald</t>
    </r>
    <r>
      <rPr>
        <sz val="11"/>
        <color rgb="FF000000"/>
        <rFont val="Calibri"/>
      </rPr>
      <t xml:space="preserve"> system includes the capability of compressing overly large files to avoid filling up the system with logs or making the log's size unmanageable.</t>
    </r>
    <r>
      <rPr>
        <sz val="11"/>
        <color rgb="FF000000"/>
        <rFont val="Calibri"/>
      </rPr>
      <t xml:space="preserve">
</t>
    </r>
    <r>
      <rPr>
        <b/>
        <sz val="11"/>
        <color rgb="FF000000"/>
        <rFont val="Calibri"/>
      </rPr>
      <t>Note:</t>
    </r>
    <r>
      <rPr>
        <sz val="11"/>
        <color rgb="FF000000"/>
        <rFont val="Calibri"/>
      </rPr>
      <t xml:space="preserve"> The main configuration file </t>
    </r>
    <r>
      <rPr>
        <b/>
        <sz val="11"/>
        <color rgb="FF000000"/>
        <rFont val="Calibri"/>
      </rPr>
      <t>/etc/systemd/journald.conf</t>
    </r>
    <r>
      <rPr>
        <sz val="11"/>
        <color rgb="FF000000"/>
        <rFont val="Calibri"/>
      </rPr>
      <t xml:space="preserve"> is read before any of the custom </t>
    </r>
    <r>
      <rPr>
        <b/>
        <sz val="11"/>
        <color rgb="FF000000"/>
        <rFont val="Calibri"/>
      </rPr>
      <t>*.conf</t>
    </r>
    <r>
      <rPr>
        <sz val="11"/>
        <color rgb="FF000000"/>
        <rFont val="Calibri"/>
      </rPr>
      <t xml:space="preserve"> files. If there are custom configs present, they override the main configuration parameters.</t>
    </r>
  </si>
  <si>
    <r>
      <rPr>
        <sz val="11"/>
        <color rgb="FF000000"/>
        <rFont val="Calibri"/>
      </rPr>
      <t xml:space="preserve">Review </t>
    </r>
    <r>
      <rPr>
        <b/>
        <sz val="11"/>
        <color rgb="FF000000"/>
        <rFont val="Calibri"/>
      </rPr>
      <t>/etc/systemd/journald.conf</t>
    </r>
    <r>
      <rPr>
        <sz val="11"/>
        <color rgb="FF000000"/>
        <rFont val="Calibri"/>
      </rPr>
      <t xml:space="preserve"> and verify that large files will be compressed:</t>
    </r>
    <r>
      <rPr>
        <sz val="11"/>
        <color rgb="FF000000"/>
        <rFont val="Calibri"/>
      </rPr>
      <t xml:space="preserve">
</t>
    </r>
    <r>
      <rPr>
        <sz val="11"/>
        <color rgb="FF006096"/>
        <rFont val="Roboto Condensed"/>
      </rPr>
      <t># grep -E ^\s*Compress /etc/systemd/journald.conf</t>
    </r>
    <r>
      <rPr>
        <sz val="11"/>
        <color rgb="FF006096"/>
        <rFont val="Roboto Condensed"/>
      </rPr>
      <t xml:space="preserve">
</t>
    </r>
    <r>
      <rPr>
        <sz val="11"/>
        <color rgb="FF006096"/>
        <rFont val="Roboto Condensed"/>
      </rPr>
      <t>Compress=yes</t>
    </r>
    <r>
      <rPr>
        <sz val="11"/>
        <color rgb="FF006096"/>
        <rFont val="Roboto Condensed"/>
      </rPr>
      <t xml:space="preserve">
</t>
    </r>
    <r>
      <rPr>
        <sz val="11"/>
        <color rgb="FF000000"/>
        <rFont val="Calibri"/>
      </rPr>
      <t xml:space="preserve">
</t>
    </r>
    <r>
      <rPr>
        <sz val="11"/>
        <color rgb="FF000000"/>
        <rFont val="Calibri"/>
      </rPr>
      <t>The default value for Compress is yes therefore verify that this setting is not uncommented and configured to a value of no or false.</t>
    </r>
  </si>
  <si>
    <r>
      <rPr>
        <sz val="11"/>
        <color rgb="FF000000"/>
        <rFont val="Calibri"/>
      </rPr>
      <t>Compress=yes</t>
    </r>
  </si>
  <si>
    <t>4.2.2.3</t>
  </si>
  <si>
    <r>
      <rPr>
        <sz val="11"/>
        <rFont val="Calibri"/>
      </rPr>
      <t>Ensure journald is configured to write logfiles to persistent disk</t>
    </r>
  </si>
  <si>
    <r>
      <rPr>
        <sz val="11"/>
        <color rgb="FF000000"/>
        <rFont val="Calibri"/>
      </rPr>
      <t xml:space="preserve">Edit the </t>
    </r>
    <r>
      <rPr>
        <b/>
        <sz val="11"/>
        <color rgb="FF000000"/>
        <rFont val="Calibri"/>
      </rPr>
      <t>/etc/systemd/journald.conf</t>
    </r>
    <r>
      <rPr>
        <sz val="11"/>
        <color rgb="FF000000"/>
        <rFont val="Calibri"/>
      </rPr>
      <t xml:space="preserve"> file and add the following line:</t>
    </r>
    <r>
      <rPr>
        <sz val="11"/>
        <color rgb="FF000000"/>
        <rFont val="Calibri"/>
      </rPr>
      <t xml:space="preserve">
</t>
    </r>
    <r>
      <rPr>
        <sz val="11"/>
        <color rgb="FF006096"/>
        <rFont val="Roboto Condensed"/>
      </rPr>
      <t>Storage=persistent</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</si>
  <si>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may be stored in volatile memory or persisted locally on the server.  Logs in memory will be lost upon a system reboot.  By persisting logs to local disk on the server they are protected from loss.</t>
    </r>
    <r>
      <rPr>
        <sz val="11"/>
        <color rgb="FF000000"/>
        <rFont val="Calibri"/>
      </rPr>
      <t xml:space="preserve">
</t>
    </r>
    <r>
      <rPr>
        <b/>
        <sz val="11"/>
        <color rgb="FF000000"/>
        <rFont val="Calibri"/>
      </rPr>
      <t>Note:</t>
    </r>
    <r>
      <rPr>
        <sz val="11"/>
        <color rgb="FF000000"/>
        <rFont val="Calibri"/>
      </rPr>
      <t xml:space="preserve"> The main configuration file </t>
    </r>
    <r>
      <rPr>
        <b/>
        <sz val="11"/>
        <color rgb="FF000000"/>
        <rFont val="Calibri"/>
      </rPr>
      <t>/etc/systemd/journald.conf</t>
    </r>
    <r>
      <rPr>
        <sz val="11"/>
        <color rgb="FF000000"/>
        <rFont val="Calibri"/>
      </rPr>
      <t xml:space="preserve"> is read before any of the custom </t>
    </r>
    <r>
      <rPr>
        <b/>
        <sz val="11"/>
        <color rgb="FF000000"/>
        <rFont val="Calibri"/>
      </rPr>
      <t>*.conf</t>
    </r>
    <r>
      <rPr>
        <sz val="11"/>
        <color rgb="FF000000"/>
        <rFont val="Calibri"/>
      </rPr>
      <t xml:space="preserve"> files. If there are custom configs present, they override the main configuration parameters.</t>
    </r>
  </si>
  <si>
    <r>
      <rPr>
        <sz val="11"/>
        <color rgb="FF000000"/>
        <rFont val="Calibri"/>
      </rPr>
      <t xml:space="preserve">Review </t>
    </r>
    <r>
      <rPr>
        <b/>
        <sz val="11"/>
        <color rgb="FF000000"/>
        <rFont val="Calibri"/>
      </rPr>
      <t>/etc/systemd/journald.conf</t>
    </r>
    <r>
      <rPr>
        <sz val="11"/>
        <color rgb="FF000000"/>
        <rFont val="Calibri"/>
      </rPr>
      <t xml:space="preserve"> and verify that logs are persisted to disk:</t>
    </r>
    <r>
      <rPr>
        <sz val="11"/>
        <color rgb="FF000000"/>
        <rFont val="Calibri"/>
      </rPr>
      <t xml:space="preserve">
</t>
    </r>
    <r>
      <rPr>
        <sz val="11"/>
        <color rgb="FF006096"/>
        <rFont val="Roboto Condensed"/>
      </rPr>
      <t># grep -E ^\s*Storage /etc/systemd/journald.conf</t>
    </r>
    <r>
      <rPr>
        <sz val="11"/>
        <color rgb="FF006096"/>
        <rFont val="Roboto Condensed"/>
      </rPr>
      <t xml:space="preserve">
</t>
    </r>
    <r>
      <rPr>
        <sz val="11"/>
        <color rgb="FF006096"/>
        <rFont val="Roboto Condensed"/>
      </rPr>
      <t>Storage=persistent</t>
    </r>
    <r>
      <rPr>
        <sz val="11"/>
        <color rgb="FF006096"/>
        <rFont val="Roboto Condensed"/>
      </rPr>
      <t xml:space="preserve">
</t>
    </r>
  </si>
  <si>
    <t>Configure Logging</t>
  </si>
  <si>
    <t>4.2.3</t>
  </si>
  <si>
    <r>
      <rPr>
        <sz val="11"/>
        <rFont val="Calibri"/>
      </rPr>
      <t>Ensure permissions on all logfiles are configured</t>
    </r>
  </si>
  <si>
    <r>
      <rPr>
        <sz val="11"/>
        <color rgb="FF000000"/>
        <rFont val="Calibri"/>
      </rPr>
      <t>Run the following commands to set permissions on all existing log files:</t>
    </r>
    <r>
      <rPr>
        <sz val="11"/>
        <color rgb="FF000000"/>
        <rFont val="Calibri"/>
      </rPr>
      <t xml:space="preserve">
</t>
    </r>
    <r>
      <rPr>
        <sz val="11"/>
        <color rgb="FF006096"/>
        <rFont val="Roboto Condensed"/>
      </rPr>
      <t>find /var/log -type f -exec chmod g-wx,o-rwx "{}" + -o -type d -exec chmod g-wx,o-rwx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configuration for your logging software or services may need to also be modified for any logs that had incorrect permissions, otherwise, the permissions may be reverted to the incorrect permissions</t>
    </r>
  </si>
  <si>
    <r>
      <rPr>
        <sz val="11"/>
        <color rgb="FF000000"/>
        <rFont val="Calibri"/>
      </rPr>
      <t>Log files stored in /var/log/ contain logged information from many services on the system, or on log hosts others as well.</t>
    </r>
  </si>
  <si>
    <r>
      <rPr>
        <sz val="11"/>
        <color rgb="FF000000"/>
        <rFont val="Calibri"/>
      </rPr>
      <t>Run the following command and verify that other has no permissions on any files and group does not have write or execute permissions on any files:</t>
    </r>
    <r>
      <rPr>
        <sz val="11"/>
        <color rgb="FF000000"/>
        <rFont val="Calibri"/>
      </rPr>
      <t xml:space="preserve">
</t>
    </r>
    <r>
      <rPr>
        <sz val="11"/>
        <color rgb="FF006096"/>
        <rFont val="Roboto Condensed"/>
      </rPr>
      <t>#  find /var/log -type f -perm /g+wx,o+rwx  -exec ls -l {} \;</t>
    </r>
    <r>
      <rPr>
        <sz val="11"/>
        <color rgb="FF006096"/>
        <rFont val="Roboto Condensed"/>
      </rPr>
      <t xml:space="preserve">
</t>
    </r>
    <r>
      <rPr>
        <sz val="11"/>
        <color rgb="FF000000"/>
        <rFont val="Calibri"/>
      </rPr>
      <t xml:space="preserve">
</t>
    </r>
    <r>
      <rPr>
        <sz val="11"/>
        <color rgb="FF000000"/>
        <rFont val="Calibri"/>
      </rPr>
      <t>Nothing should be returned.</t>
    </r>
  </si>
  <si>
    <t>4.2.4</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</si>
  <si>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</si>
  <si>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</si>
  <si>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size unmanageable.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no </t>
    </r>
    <r>
      <rPr>
        <b/>
        <sz val="11"/>
        <color rgb="FF000000"/>
        <rFont val="Calibri"/>
      </rPr>
      <t>maxage</t>
    </r>
    <r>
      <rPr>
        <sz val="11"/>
        <color rgb="FF000000"/>
        <rFont val="Calibri"/>
      </rPr>
      <t xml:space="preserve"> setting is set for </t>
    </r>
    <r>
      <rPr>
        <b/>
        <sz val="11"/>
        <color rgb="FF000000"/>
        <rFont val="Calibri"/>
      </rPr>
      <t>logrotate</t>
    </r>
    <r>
      <rPr>
        <sz val="11"/>
        <color rgb="FF000000"/>
        <rFont val="Calibri"/>
      </rPr>
      <t xml:space="preserve"> a situation can occur where </t>
    </r>
    <r>
      <rPr>
        <b/>
        <sz val="11"/>
        <color rgb="FF000000"/>
        <rFont val="Calibri"/>
      </rPr>
      <t>logrotate</t>
    </r>
    <r>
      <rPr>
        <sz val="11"/>
        <color rgb="FF000000"/>
        <rFont val="Calibri"/>
      </rPr>
      <t xml:space="preserve"> is interrupted and fails to delete rotated logfiles.  It is recommended to set this to a value greater than the longest any log file should exist on your system to ensure that any such logfile is removed but standard rotation settings are not overridden.</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</si>
  <si>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</si>
  <si>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time-based job schedulers</t>
  </si>
  <si>
    <t>5.1.1</t>
  </si>
  <si>
    <r>
      <rPr>
        <sz val="11"/>
        <rFont val="Calibri"/>
      </rPr>
      <t>Ensure cron daemon is enabled and running</t>
    </r>
  </si>
  <si>
    <r>
      <rPr>
        <sz val="11"/>
        <color rgb="FF000000"/>
        <rFont val="Calibri"/>
      </rPr>
      <t xml:space="preserve">Run the following command to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--now enable cron</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</si>
  <si>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</si>
  <si>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is installed:</t>
    </r>
    <r>
      <rPr>
        <sz val="11"/>
        <color rgb="FF000000"/>
        <rFont val="Calibri"/>
      </rPr>
      <t xml:space="preserve">
</t>
    </r>
    <r>
      <rPr>
        <sz val="11"/>
        <color rgb="FF000000"/>
        <rFont val="Calibri"/>
      </rPr>
      <t xml:space="preserve">Run the following commands to verify </t>
    </r>
    <r>
      <rPr>
        <b/>
        <sz val="11"/>
        <color rgb="FF000000"/>
        <rFont val="Calibri"/>
      </rPr>
      <t>cron</t>
    </r>
    <r>
      <rPr>
        <sz val="11"/>
        <color rgb="FF000000"/>
        <rFont val="Calibri"/>
      </rPr>
      <t xml:space="preserve">  is enabled and running:</t>
    </r>
    <r>
      <rPr>
        <sz val="11"/>
        <color rgb="FF000000"/>
        <rFont val="Calibri"/>
      </rPr>
      <t xml:space="preserve">
</t>
    </r>
    <r>
      <rPr>
        <sz val="11"/>
        <color rgb="FF006096"/>
        <rFont val="Roboto Condensed"/>
      </rPr>
      <t># systemctl is-enabled cron</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6096"/>
        <rFont val="Roboto Condensed"/>
      </rPr>
      <t># systemctl status cron | grep 'Active: active (running) '</t>
    </r>
    <r>
      <rPr>
        <sz val="11"/>
        <color rgb="FF006096"/>
        <rFont val="Roboto Condensed"/>
      </rPr>
      <t xml:space="preserve">
</t>
    </r>
    <r>
      <rPr>
        <sz val="11"/>
        <color rgb="FF006096"/>
        <rFont val="Roboto Condensed"/>
      </rPr>
      <t>Active: active (running) since &lt;Day Date Time&gt;</t>
    </r>
    <r>
      <rPr>
        <sz val="11"/>
        <color rgb="FF006096"/>
        <rFont val="Roboto Condensed"/>
      </rPr>
      <t xml:space="preserve">
</t>
    </r>
  </si>
  <si>
    <t>5.1.2</t>
  </si>
  <si>
    <r>
      <rPr>
        <sz val="11"/>
        <rFont val="Calibri"/>
      </rPr>
      <t>Ensure permissions on /etc/crontab are configured</t>
    </r>
  </si>
  <si>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u-x,og-rwx /etc/crontab</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zypper remove cronie</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</si>
  <si>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</si>
  <si>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/etc/crontab</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</si>
  <si>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5.1.3</t>
  </si>
  <si>
    <r>
      <rPr>
        <sz val="11"/>
        <rFont val="Calibri"/>
      </rPr>
      <t>Ensure permissions on /etc/cron.hourly are configured</t>
    </r>
  </si>
  <si>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 xml:space="preserve">
</t>
    </r>
    <r>
      <rPr>
        <sz val="11"/>
        <color rgb="FF006096"/>
        <rFont val="Roboto Condensed"/>
      </rPr>
      <t># zypper remove cronie</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</si>
  <si>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</si>
  <si>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/etc/cron.hourly/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</si>
  <si>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5.1.4</t>
  </si>
  <si>
    <r>
      <rPr>
        <sz val="11"/>
        <rFont val="Calibri"/>
      </rPr>
      <t>Ensure permissions on /etc/cron.daily are configured</t>
    </r>
  </si>
  <si>
    <r>
      <rPr>
        <sz val="11"/>
        <color rgb="FF000000"/>
        <rFont val="Calibri"/>
      </rPr>
      <t xml:space="preserve">Run the following commands to set ownership and permissions on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zypper remove cronie</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</si>
  <si>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</si>
  <si>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/etc/cron.daily/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</si>
  <si>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5.1.5</t>
  </si>
  <si>
    <r>
      <rPr>
        <sz val="11"/>
        <rFont val="Calibri"/>
      </rPr>
      <t>Ensure permissions on /etc/cron.weekly are configured</t>
    </r>
  </si>
  <si>
    <r>
      <rPr>
        <sz val="11"/>
        <color rgb="FF000000"/>
        <rFont val="Calibri"/>
      </rPr>
      <t xml:space="preserve">Run the following commands to set ownership and permissions on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zypper remove cronie</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</si>
  <si>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</si>
  <si>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/etc/cron.weekly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</si>
  <si>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5.1.6</t>
  </si>
  <si>
    <r>
      <rPr>
        <sz val="11"/>
        <rFont val="Calibri"/>
      </rPr>
      <t>Ensure permissions on /etc/cron.monthly are configured</t>
    </r>
  </si>
  <si>
    <r>
      <rPr>
        <sz val="11"/>
        <color rgb="FF000000"/>
        <rFont val="Calibri"/>
      </rPr>
      <t xml:space="preserve">Run the following commands to set ownership and permissions on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zypper remove cronie</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</si>
  <si>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</si>
  <si>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/etc/cron.monthly/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</si>
  <si>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5.1.7</t>
  </si>
  <si>
    <r>
      <rPr>
        <sz val="11"/>
        <rFont val="Calibri"/>
      </rPr>
      <t>Ensure permissions on /etc/cron.d are configured</t>
    </r>
  </si>
  <si>
    <r>
      <rPr>
        <sz val="11"/>
        <color rgb="FF000000"/>
        <rFont val="Calibri"/>
      </rPr>
      <t xml:space="preserve">Run the following commands to set ownership and permissions on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zypper remove cronie</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</si>
  <si>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</si>
  <si>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/etc/cron.d</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</si>
  <si>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5.1.8</t>
  </si>
  <si>
    <r>
      <rPr>
        <sz val="11"/>
        <rFont val="Calibri"/>
      </rPr>
      <t>Ensure cron is restricted to authorized users</t>
    </r>
  </si>
  <si>
    <r>
      <rPr>
        <sz val="11"/>
        <color rgb="FF000000"/>
        <rFont val="Calibri"/>
      </rPr>
      <t xml:space="preserve">Run the following command to remove </t>
    </r>
    <r>
      <rPr>
        <b/>
        <sz val="11"/>
        <color rgb="FF000000"/>
        <rFont val="Calibri"/>
      </rPr>
      <t>/etc/cron.deny</t>
    </r>
    <r>
      <rPr>
        <sz val="11"/>
        <color rgb="FF000000"/>
        <rFont val="Calibri"/>
      </rPr>
      <t>:</t>
    </r>
    <r>
      <rPr>
        <sz val="11"/>
        <color rgb="FF000000"/>
        <rFont val="Calibri"/>
      </rPr>
      <t xml:space="preserve">
</t>
    </r>
    <r>
      <rPr>
        <sz val="11"/>
        <color rgb="FF006096"/>
        <rFont val="Roboto Condensed"/>
      </rPr>
      <t># rm /etc/cron.deny</t>
    </r>
    <r>
      <rPr>
        <sz val="11"/>
        <color rgb="FF006096"/>
        <rFont val="Roboto Condensed"/>
      </rPr>
      <t xml:space="preserve">
</t>
    </r>
    <r>
      <rPr>
        <sz val="11"/>
        <color rgb="FF000000"/>
        <rFont val="Calibri"/>
      </rPr>
      <t xml:space="preserve">
</t>
    </r>
    <r>
      <rPr>
        <sz val="11"/>
        <color rgb="FF000000"/>
        <rFont val="Calibri"/>
      </rPr>
      <t xml:space="preserve">Run the following command to create </t>
    </r>
    <r>
      <rPr>
        <b/>
        <sz val="11"/>
        <color rgb="FF000000"/>
        <rFont val="Calibri"/>
      </rPr>
      <t>/etc/cron.allow</t>
    </r>
    <r>
      <rPr>
        <sz val="11"/>
        <color rgb="FF000000"/>
        <rFont val="Calibri"/>
      </rPr>
      <t xml:space="preserve">
</t>
    </r>
    <r>
      <rPr>
        <sz val="11"/>
        <color rgb="FF006096"/>
        <rFont val="Roboto Condensed"/>
      </rPr>
      <t># touch /etc/cron.allow</t>
    </r>
    <r>
      <rPr>
        <sz val="11"/>
        <color rgb="FF006096"/>
        <rFont val="Roboto Condensed"/>
      </rPr>
      <t xml:space="preserve">
</t>
    </r>
    <r>
      <rPr>
        <sz val="11"/>
        <color rgb="FF000000"/>
        <rFont val="Calibri"/>
      </rPr>
      <t xml:space="preserve">
</t>
    </r>
    <r>
      <rPr>
        <sz val="11"/>
        <color rgb="FF000000"/>
        <rFont val="Calibri"/>
      </rPr>
      <t xml:space="preserve">Run the following commands to set the owner and permissions on </t>
    </r>
    <r>
      <rPr>
        <b/>
        <sz val="11"/>
        <color rgb="FF000000"/>
        <rFont val="Calibri"/>
      </rPr>
      <t>/etc/cron.allow</t>
    </r>
    <r>
      <rPr>
        <sz val="11"/>
        <color rgb="FF000000"/>
        <rFont val="Calibri"/>
      </rPr>
      <t>:</t>
    </r>
    <r>
      <rPr>
        <sz val="11"/>
        <color rgb="FF000000"/>
        <rFont val="Calibri"/>
      </rPr>
      <t xml:space="preserve">
</t>
    </r>
    <r>
      <rPr>
        <sz val="11"/>
        <color rgb="FF006096"/>
        <rFont val="Roboto Condensed"/>
      </rPr>
      <t># chown root:root /etc/cron.allow</t>
    </r>
    <r>
      <rPr>
        <sz val="11"/>
        <color rgb="FF006096"/>
        <rFont val="Roboto Condensed"/>
      </rPr>
      <t xml:space="preserve">
</t>
    </r>
    <r>
      <rPr>
        <sz val="11"/>
        <color rgb="FF006096"/>
        <rFont val="Roboto Condensed"/>
      </rPr>
      <t># chmod u-x,og-rwx /etc/cron.allow</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 xml:space="preserve">
</t>
    </r>
    <r>
      <rPr>
        <sz val="11"/>
        <color rgb="FF006096"/>
        <rFont val="Roboto Condensed"/>
      </rPr>
      <t># zypper remove cronie</t>
    </r>
    <r>
      <rPr>
        <sz val="11"/>
        <color rgb="FF006096"/>
        <rFont val="Roboto Condensed"/>
      </rPr>
      <t xml:space="preserve">
</t>
    </r>
  </si>
  <si>
    <r>
      <rPr>
        <sz val="11"/>
        <color rgb="FF000000"/>
        <rFont val="Calibri"/>
      </rPr>
      <t xml:space="preserve">If </t>
    </r>
    <r>
      <rPr>
        <b/>
        <sz val="11"/>
        <color rgb="FF000000"/>
        <rFont val="Calibri"/>
      </rPr>
      <t>cron</t>
    </r>
    <r>
      <rPr>
        <sz val="11"/>
        <color rgb="FF000000"/>
        <rFont val="Calibri"/>
      </rPr>
      <t xml:space="preserve"> is installed in the system, configure </t>
    </r>
    <r>
      <rPr>
        <b/>
        <sz val="11"/>
        <color rgb="FF000000"/>
        <rFont val="Calibri"/>
      </rPr>
      <t>/etc/cron.allow</t>
    </r>
    <r>
      <rPr>
        <sz val="11"/>
        <color rgb="FF000000"/>
        <rFont val="Calibri"/>
      </rPr>
      <t xml:space="preserve"> to allow specific users to use these services. If </t>
    </r>
    <r>
      <rPr>
        <b/>
        <sz val="11"/>
        <color rgb="FF000000"/>
        <rFont val="Calibri"/>
      </rPr>
      <t>/etc/cron.allow</t>
    </r>
    <r>
      <rPr>
        <sz val="11"/>
        <color rgb="FF000000"/>
        <rFont val="Calibri"/>
      </rPr>
      <t xml:space="preserve"> does not exist, then </t>
    </r>
    <r>
      <rPr>
        <b/>
        <sz val="11"/>
        <color rgb="FF000000"/>
        <rFont val="Calibri"/>
      </rPr>
      <t>/etc/cron.deny</t>
    </r>
    <r>
      <rPr>
        <sz val="11"/>
        <color rgb="FF000000"/>
        <rFont val="Calibri"/>
      </rPr>
      <t xml:space="preserve"> is checked. Any user not specifically defined in those files is allowed to use </t>
    </r>
    <r>
      <rPr>
        <b/>
        <sz val="11"/>
        <color rgb="FF000000"/>
        <rFont val="Calibri"/>
      </rPr>
      <t>cron</t>
    </r>
    <r>
      <rPr>
        <sz val="11"/>
        <color rgb="FF000000"/>
        <rFont val="Calibri"/>
      </rPr>
      <t xml:space="preserve">. By removing the file, only users in </t>
    </r>
    <r>
      <rPr>
        <b/>
        <sz val="11"/>
        <color rgb="FF000000"/>
        <rFont val="Calibri"/>
      </rPr>
      <t>/etc/cron.allow</t>
    </r>
    <r>
      <rPr>
        <sz val="11"/>
        <color rgb="FF000000"/>
        <rFont val="Calibri"/>
      </rPr>
      <t xml:space="preserve"> are allowed to use </t>
    </r>
    <r>
      <rPr>
        <b/>
        <sz val="11"/>
        <color rgb="FF000000"/>
        <rFont val="Calibri"/>
      </rPr>
      <t>cron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Even though a given user is not listed in </t>
    </r>
    <r>
      <rPr>
        <b/>
        <sz val="11"/>
        <color rgb="FF000000"/>
        <rFont val="Calibri"/>
      </rPr>
      <t>cron.allow</t>
    </r>
    <r>
      <rPr>
        <sz val="11"/>
        <color rgb="FF000000"/>
        <rFont val="Calibri"/>
      </rPr>
      <t xml:space="preserve">, </t>
    </r>
    <r>
      <rPr>
        <b/>
        <sz val="11"/>
        <color rgb="FF000000"/>
        <rFont val="Calibri"/>
      </rPr>
      <t>cron</t>
    </r>
    <r>
      <rPr>
        <sz val="11"/>
        <color rgb="FF000000"/>
        <rFont val="Calibri"/>
      </rPr>
      <t xml:space="preserve"> jobs can still be run as that user. The </t>
    </r>
    <r>
      <rPr>
        <b/>
        <sz val="11"/>
        <color rgb="FF000000"/>
        <rFont val="Calibri"/>
      </rPr>
      <t>cron.allow</t>
    </r>
    <r>
      <rPr>
        <sz val="11"/>
        <color rgb="FF000000"/>
        <rFont val="Calibri"/>
      </rPr>
      <t xml:space="preserve"> file only controls administrative access to the crontab command for scheduling and modifying </t>
    </r>
    <r>
      <rPr>
        <b/>
        <sz val="11"/>
        <color rgb="FF000000"/>
        <rFont val="Calibri"/>
      </rPr>
      <t>cron</t>
    </r>
    <r>
      <rPr>
        <sz val="11"/>
        <color rgb="FF000000"/>
        <rFont val="Calibri"/>
      </rPr>
      <t xml:space="preserve"> jobs.</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</si>
  <si>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/etc/cron.deny</t>
    </r>
    <r>
      <rPr>
        <sz val="11"/>
        <color rgb="FF000000"/>
        <rFont val="Calibri"/>
      </rPr>
      <t xml:space="preserve"> does not exist:</t>
    </r>
    <r>
      <rPr>
        <sz val="11"/>
        <color rgb="FF000000"/>
        <rFont val="Calibri"/>
      </rPr>
      <t xml:space="preserve">
</t>
    </r>
    <r>
      <rPr>
        <sz val="11"/>
        <color rgb="FF006096"/>
        <rFont val="Roboto Condensed"/>
      </rPr>
      <t># stat /etc/cron.deny</t>
    </r>
    <r>
      <rPr>
        <sz val="11"/>
        <color rgb="FF006096"/>
        <rFont val="Roboto Condensed"/>
      </rPr>
      <t xml:space="preserve">
</t>
    </r>
    <r>
      <rPr>
        <sz val="11"/>
        <color rgb="FF006096"/>
        <rFont val="Roboto Condensed"/>
      </rPr>
      <t>stat: cannot stat `/etc/cron.deny': No such file or directory</t>
    </r>
    <r>
      <rPr>
        <sz val="11"/>
        <color rgb="FF006096"/>
        <rFont val="Roboto Condensed"/>
      </rPr>
      <t xml:space="preserve">
</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for </t>
    </r>
    <r>
      <rPr>
        <b/>
        <sz val="11"/>
        <color rgb="FF000000"/>
        <rFont val="Calibri"/>
      </rPr>
      <t>/etc/cron.allow</t>
    </r>
    <r>
      <rPr>
        <sz val="11"/>
        <color rgb="FF000000"/>
        <rFont val="Calibri"/>
      </rPr>
      <t>:</t>
    </r>
    <r>
      <rPr>
        <sz val="11"/>
        <color rgb="FF000000"/>
        <rFont val="Calibri"/>
      </rPr>
      <t xml:space="preserve">
</t>
    </r>
    <r>
      <rPr>
        <sz val="11"/>
        <color rgb="FF006096"/>
        <rFont val="Roboto Condensed"/>
      </rPr>
      <t># stat /etc/cron.allow</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</si>
  <si>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5.1.9</t>
  </si>
  <si>
    <r>
      <rPr>
        <sz val="11"/>
        <rFont val="Calibri"/>
      </rPr>
      <t>Ensure at is restricted to authorized users</t>
    </r>
  </si>
  <si>
    <r>
      <rPr>
        <sz val="11"/>
        <color rgb="FF000000"/>
        <rFont val="Calibri"/>
      </rPr>
      <t xml:space="preserve">Run the following command to remove </t>
    </r>
    <r>
      <rPr>
        <b/>
        <sz val="11"/>
        <color rgb="FF000000"/>
        <rFont val="Calibri"/>
      </rPr>
      <t>/etc/at.deny</t>
    </r>
    <r>
      <rPr>
        <sz val="11"/>
        <color rgb="FF000000"/>
        <rFont val="Calibri"/>
      </rPr>
      <t>:</t>
    </r>
    <r>
      <rPr>
        <sz val="11"/>
        <color rgb="FF000000"/>
        <rFont val="Calibri"/>
      </rPr>
      <t xml:space="preserve">
</t>
    </r>
    <r>
      <rPr>
        <sz val="11"/>
        <color rgb="FF006096"/>
        <rFont val="Roboto Condensed"/>
      </rPr>
      <t># rm /etc/at.deny</t>
    </r>
    <r>
      <rPr>
        <sz val="11"/>
        <color rgb="FF006096"/>
        <rFont val="Roboto Condensed"/>
      </rPr>
      <t xml:space="preserve">
</t>
    </r>
    <r>
      <rPr>
        <sz val="11"/>
        <color rgb="FF000000"/>
        <rFont val="Calibri"/>
      </rPr>
      <t xml:space="preserve">
</t>
    </r>
    <r>
      <rPr>
        <sz val="11"/>
        <color rgb="FF000000"/>
        <rFont val="Calibri"/>
      </rPr>
      <t xml:space="preserve">Run the following command to create </t>
    </r>
    <r>
      <rPr>
        <b/>
        <sz val="11"/>
        <color rgb="FF000000"/>
        <rFont val="Calibri"/>
      </rPr>
      <t>/etc/at.allow</t>
    </r>
    <r>
      <rPr>
        <sz val="11"/>
        <color rgb="FF000000"/>
        <rFont val="Calibri"/>
      </rPr>
      <t xml:space="preserve">
</t>
    </r>
    <r>
      <rPr>
        <sz val="11"/>
        <color rgb="FF006096"/>
        <rFont val="Roboto Condensed"/>
      </rPr>
      <t># touch /etc/at.allow</t>
    </r>
    <r>
      <rPr>
        <sz val="11"/>
        <color rgb="FF006096"/>
        <rFont val="Roboto Condensed"/>
      </rPr>
      <t xml:space="preserve">
</t>
    </r>
    <r>
      <rPr>
        <sz val="11"/>
        <color rgb="FF000000"/>
        <rFont val="Calibri"/>
      </rPr>
      <t xml:space="preserve">
</t>
    </r>
    <r>
      <rPr>
        <sz val="11"/>
        <color rgb="FF000000"/>
        <rFont val="Calibri"/>
      </rPr>
      <t xml:space="preserve">Run the following commands to set the owner and permissions on </t>
    </r>
    <r>
      <rPr>
        <b/>
        <sz val="11"/>
        <color rgb="FF000000"/>
        <rFont val="Calibri"/>
      </rPr>
      <t>/etc/at.allow</t>
    </r>
    <r>
      <rPr>
        <sz val="11"/>
        <color rgb="FF000000"/>
        <rFont val="Calibri"/>
      </rPr>
      <t>:</t>
    </r>
    <r>
      <rPr>
        <sz val="11"/>
        <color rgb="FF000000"/>
        <rFont val="Calibri"/>
      </rPr>
      <t xml:space="preserve">
</t>
    </r>
    <r>
      <rPr>
        <sz val="11"/>
        <color rgb="FF006096"/>
        <rFont val="Roboto Condensed"/>
      </rPr>
      <t># chown root:root /etc/at.allow</t>
    </r>
    <r>
      <rPr>
        <sz val="11"/>
        <color rgb="FF006096"/>
        <rFont val="Roboto Condensed"/>
      </rPr>
      <t xml:space="preserve">
</t>
    </r>
    <r>
      <rPr>
        <sz val="11"/>
        <color rgb="FF006096"/>
        <rFont val="Roboto Condensed"/>
      </rPr>
      <t># chmod u-x,og-rwx /etc/at.allow</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
    </r>
    <r>
      <rPr>
        <b/>
        <sz val="11"/>
        <color rgb="FF000000"/>
        <rFont val="Calibri"/>
      </rPr>
      <t>at</t>
    </r>
    <r>
      <rPr>
        <sz val="11"/>
        <color rgb="FF000000"/>
        <rFont val="Calibri"/>
      </rPr>
      <t>:</t>
    </r>
    <r>
      <rPr>
        <sz val="11"/>
        <color rgb="FF000000"/>
        <rFont val="Calibri"/>
      </rPr>
      <t xml:space="preserve">
</t>
    </r>
    <r>
      <rPr>
        <sz val="11"/>
        <color rgb="FF006096"/>
        <rFont val="Roboto Condensed"/>
      </rPr>
      <t># zypper remove at</t>
    </r>
    <r>
      <rPr>
        <sz val="11"/>
        <color rgb="FF006096"/>
        <rFont val="Roboto Condensed"/>
      </rPr>
      <t xml:space="preserve">
</t>
    </r>
  </si>
  <si>
    <r>
      <rPr>
        <sz val="11"/>
        <color rgb="FF000000"/>
        <rFont val="Calibri"/>
      </rPr>
      <t xml:space="preserve">If </t>
    </r>
    <r>
      <rPr>
        <b/>
        <sz val="11"/>
        <color rgb="FF000000"/>
        <rFont val="Calibri"/>
      </rPr>
      <t>at</t>
    </r>
    <r>
      <rPr>
        <sz val="11"/>
        <color rgb="FF000000"/>
        <rFont val="Calibri"/>
      </rPr>
      <t xml:space="preserve"> is installed in the system, configure </t>
    </r>
    <r>
      <rPr>
        <b/>
        <sz val="11"/>
        <color rgb="FF000000"/>
        <rFont val="Calibri"/>
      </rPr>
      <t>/etc/at.allow</t>
    </r>
    <r>
      <rPr>
        <sz val="11"/>
        <color rgb="FF000000"/>
        <rFont val="Calibri"/>
      </rPr>
      <t xml:space="preserve"> to allow specific users to use these services. If </t>
    </r>
    <r>
      <rPr>
        <b/>
        <sz val="11"/>
        <color rgb="FF000000"/>
        <rFont val="Calibri"/>
      </rPr>
      <t>/etc/at.allow</t>
    </r>
    <r>
      <rPr>
        <sz val="11"/>
        <color rgb="FF000000"/>
        <rFont val="Calibri"/>
      </rPr>
      <t xml:space="preserve"> does not exist, then </t>
    </r>
    <r>
      <rPr>
        <b/>
        <sz val="11"/>
        <color rgb="FF000000"/>
        <rFont val="Calibri"/>
      </rPr>
      <t>/etc/at.deny</t>
    </r>
    <r>
      <rPr>
        <sz val="11"/>
        <color rgb="FF000000"/>
        <rFont val="Calibri"/>
      </rPr>
      <t xml:space="preserve"> is checked. Any user not specifically defined in those files is allowed to use </t>
    </r>
    <r>
      <rPr>
        <b/>
        <sz val="11"/>
        <color rgb="FF000000"/>
        <rFont val="Calibri"/>
      </rPr>
      <t>at</t>
    </r>
    <r>
      <rPr>
        <sz val="11"/>
        <color rgb="FF000000"/>
        <rFont val="Calibri"/>
      </rPr>
      <t xml:space="preserve">. By removing the file, only users in </t>
    </r>
    <r>
      <rPr>
        <b/>
        <sz val="11"/>
        <color rgb="FF000000"/>
        <rFont val="Calibri"/>
      </rPr>
      <t>/etc/at.allow</t>
    </r>
    <r>
      <rPr>
        <sz val="11"/>
        <color rgb="FF000000"/>
        <rFont val="Calibri"/>
      </rPr>
      <t xml:space="preserve"> are allowed to use </t>
    </r>
    <r>
      <rPr>
        <b/>
        <sz val="11"/>
        <color rgb="FF000000"/>
        <rFont val="Calibri"/>
      </rPr>
      <t>at</t>
    </r>
    <r>
      <rPr>
        <sz val="11"/>
        <color rgb="FF000000"/>
        <rFont val="Calibri"/>
      </rPr>
      <t>.</t>
    </r>
    <r>
      <rPr>
        <sz val="11"/>
        <color rgb="FF000000"/>
        <rFont val="Calibri"/>
      </rPr>
      <t xml:space="preserve">
</t>
    </r>
    <r>
      <rPr>
        <b/>
        <sz val="11"/>
        <color rgb="FF000000"/>
        <rFont val="Calibri"/>
      </rPr>
      <t>Note:</t>
    </r>
    <r>
      <rPr>
        <sz val="11"/>
        <color rgb="FF000000"/>
        <rFont val="Calibri"/>
      </rPr>
      <t xml:space="preserve"> Even though a given user is not listed in </t>
    </r>
    <r>
      <rPr>
        <b/>
        <sz val="11"/>
        <color rgb="FF000000"/>
        <rFont val="Calibri"/>
      </rPr>
      <t>at.allow</t>
    </r>
    <r>
      <rPr>
        <sz val="11"/>
        <color rgb="FF000000"/>
        <rFont val="Calibri"/>
      </rPr>
      <t xml:space="preserve">, </t>
    </r>
    <r>
      <rPr>
        <b/>
        <sz val="11"/>
        <color rgb="FF000000"/>
        <rFont val="Calibri"/>
      </rPr>
      <t>at</t>
    </r>
    <r>
      <rPr>
        <sz val="11"/>
        <color rgb="FF000000"/>
        <rFont val="Calibri"/>
      </rPr>
      <t xml:space="preserve"> jobs can still be run as that user. The </t>
    </r>
    <r>
      <rPr>
        <b/>
        <sz val="11"/>
        <color rgb="FF000000"/>
        <rFont val="Calibri"/>
      </rPr>
      <t>at.allow</t>
    </r>
    <r>
      <rPr>
        <sz val="11"/>
        <color rgb="FF000000"/>
        <rFont val="Calibri"/>
      </rPr>
      <t xml:space="preserve"> file only controls administrative access to the at command for scheduling and modifying </t>
    </r>
    <r>
      <rPr>
        <b/>
        <sz val="11"/>
        <color rgb="FF000000"/>
        <rFont val="Calibri"/>
      </rPr>
      <t>at</t>
    </r>
    <r>
      <rPr>
        <sz val="11"/>
        <color rgb="FF000000"/>
        <rFont val="Calibri"/>
      </rPr>
      <t xml:space="preserve"> jobs.</t>
    </r>
  </si>
  <si>
    <r>
      <rPr>
        <b/>
        <sz val="11"/>
        <color rgb="FF000000"/>
        <rFont val="Calibri"/>
      </rPr>
      <t>- IF -</t>
    </r>
    <r>
      <rPr>
        <sz val="11"/>
        <color rgb="FF000000"/>
        <rFont val="Calibri"/>
      </rPr>
      <t xml:space="preserve"> </t>
    </r>
    <r>
      <rPr>
        <b/>
        <sz val="11"/>
        <color rgb="FF000000"/>
        <rFont val="Calibri"/>
      </rPr>
      <t>at</t>
    </r>
    <r>
      <rPr>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/etc/at.deny</t>
    </r>
    <r>
      <rPr>
        <sz val="11"/>
        <color rgb="FF000000"/>
        <rFont val="Calibri"/>
      </rPr>
      <t xml:space="preserve"> does not exist:</t>
    </r>
    <r>
      <rPr>
        <sz val="11"/>
        <color rgb="FF000000"/>
        <rFont val="Calibri"/>
      </rPr>
      <t xml:space="preserve">
</t>
    </r>
    <r>
      <rPr>
        <sz val="11"/>
        <color rgb="FF006096"/>
        <rFont val="Roboto Condensed"/>
      </rPr>
      <t># stat /etc/at.deny</t>
    </r>
    <r>
      <rPr>
        <sz val="11"/>
        <color rgb="FF006096"/>
        <rFont val="Roboto Condensed"/>
      </rPr>
      <t xml:space="preserve">
</t>
    </r>
    <r>
      <rPr>
        <sz val="11"/>
        <color rgb="FF006096"/>
        <rFont val="Roboto Condensed"/>
      </rPr>
      <t>stat: cannot stat `/etc/at.deny': No such file or directory</t>
    </r>
    <r>
      <rPr>
        <sz val="11"/>
        <color rgb="FF006096"/>
        <rFont val="Roboto Condensed"/>
      </rPr>
      <t xml:space="preserve">
</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for </t>
    </r>
    <r>
      <rPr>
        <b/>
        <sz val="11"/>
        <color rgb="FF000000"/>
        <rFont val="Calibri"/>
      </rPr>
      <t>/etc/at.allow</t>
    </r>
    <r>
      <rPr>
        <sz val="11"/>
        <color rgb="FF000000"/>
        <rFont val="Calibri"/>
      </rPr>
      <t>:</t>
    </r>
    <r>
      <rPr>
        <sz val="11"/>
        <color rgb="FF000000"/>
        <rFont val="Calibri"/>
      </rPr>
      <t xml:space="preserve">
</t>
    </r>
    <r>
      <rPr>
        <sz val="11"/>
        <color rgb="FF006096"/>
        <rFont val="Roboto Condensed"/>
      </rPr>
      <t># stat /etc/at.allow</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</si>
  <si>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Configure SSH Server</t>
  </si>
  <si>
    <t>5.2.1</t>
  </si>
  <si>
    <r>
      <rPr>
        <sz val="11"/>
        <rFont val="Calibri"/>
      </rPr>
      <t>Ensure permissions on /etc/ssh/sshd_config are configured</t>
    </r>
  </si>
  <si>
    <r>
      <rPr>
        <sz val="11"/>
        <color rgb="FF000000"/>
        <rFont val="Calibri"/>
      </rPr>
      <t xml:space="preserve">Run the following commands to set ownership and permissions on </t>
    </r>
    <r>
      <rPr>
        <b/>
        <sz val="11"/>
        <color rgb="FF000000"/>
        <rFont val="Calibri"/>
      </rPr>
      <t>/etc/ssh/sshd_config</t>
    </r>
    <r>
      <rPr>
        <sz val="11"/>
        <color rgb="FF000000"/>
        <rFont val="Calibri"/>
      </rPr>
      <t>:</t>
    </r>
    <r>
      <rPr>
        <sz val="11"/>
        <color rgb="FF000000"/>
        <rFont val="Calibri"/>
      </rPr>
      <t xml:space="preserve">
</t>
    </r>
    <r>
      <rPr>
        <sz val="11"/>
        <color rgb="FF006096"/>
        <rFont val="Roboto Condensed"/>
      </rPr>
      <t># chown root:root /etc/ssh/sshd_config</t>
    </r>
    <r>
      <rPr>
        <sz val="11"/>
        <color rgb="FF006096"/>
        <rFont val="Roboto Condensed"/>
      </rPr>
      <t xml:space="preserve">
</t>
    </r>
    <r>
      <rPr>
        <sz val="11"/>
        <color rgb="FF006096"/>
        <rFont val="Roboto Condensed"/>
      </rPr>
      <t># chmod og-rwx /etc/ssh/sshd_config</t>
    </r>
    <r>
      <rPr>
        <sz val="11"/>
        <color rgb="FF006096"/>
        <rFont val="Roboto Condensed"/>
      </rPr>
      <t xml:space="preserve">
</t>
    </r>
  </si>
  <si>
    <r>
      <rPr>
        <sz val="11"/>
        <color rgb="FF000000"/>
        <rFont val="Calibri"/>
      </rPr>
      <t xml:space="preserve">The </t>
    </r>
    <r>
      <rPr>
        <b/>
        <sz val="11"/>
        <color rgb="FF000000"/>
        <rFont val="Calibri"/>
      </rPr>
      <t>/etc/ssh/sshd_config</t>
    </r>
    <r>
      <rPr>
        <sz val="11"/>
        <color rgb="FF000000"/>
        <rFont val="Calibri"/>
      </rPr>
      <t xml:space="preserve"> file contains configuration specifications for </t>
    </r>
    <r>
      <rPr>
        <b/>
        <sz val="11"/>
        <color rgb="FF000000"/>
        <rFont val="Calibri"/>
      </rPr>
      <t>sshd</t>
    </r>
    <r>
      <rPr>
        <sz val="11"/>
        <color rgb="FF000000"/>
        <rFont val="Calibri"/>
      </rPr>
      <t>. The command below sets the owner and group of the file to root.</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</si>
  <si>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/etc/ssh/sshd_config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</si>
  <si>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5.2.2</t>
  </si>
  <si>
    <r>
      <rPr>
        <sz val="11"/>
        <rFont val="Calibri"/>
      </rPr>
      <t>Ensure permissions on SSH private host key files are configured</t>
    </r>
  </si>
  <si>
    <r>
      <rPr>
        <sz val="11"/>
        <color rgb="FF000000"/>
        <rFont val="Calibri"/>
      </rPr>
      <t>Run the following commands to set permissions, ownership, and group on the private SSH host key files:</t>
    </r>
    <r>
      <rPr>
        <sz val="11"/>
        <color rgb="FF000000"/>
        <rFont val="Calibri"/>
      </rPr>
      <t xml:space="preserve">
</t>
    </r>
    <r>
      <rPr>
        <sz val="11"/>
        <color rgb="FF006096"/>
        <rFont val="Roboto Condensed"/>
      </rPr>
      <t># find /etc/ssh -xdev -type f -name 'ssh_host_*_key' -exec chmod u-x,g-wx,o-rwx {} \;</t>
    </r>
    <r>
      <rPr>
        <sz val="11"/>
        <color rgb="FF006096"/>
        <rFont val="Roboto Condensed"/>
      </rPr>
      <t xml:space="preserve">
</t>
    </r>
    <r>
      <rPr>
        <sz val="11"/>
        <color rgb="FF006096"/>
        <rFont val="Roboto Condensed"/>
      </rPr>
      <t># find /etc/ssh -xdev -type f -name 'ssh_host_*_key' -exec chown root:ssh_keys {} \;</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</si>
  <si>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</si>
  <si>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b/>
        <sz val="11"/>
        <color rgb="FF000000"/>
        <rFont val="Calibri"/>
      </rPr>
      <t>Note:</t>
    </r>
    <r>
      <rPr>
        <sz val="11"/>
        <color rgb="FF000000"/>
        <rFont val="Calibri"/>
      </rPr>
      <t xml:space="preserve"> Either mode 0640 with owner root and group ssh_keys </t>
    </r>
    <r>
      <rPr>
        <i/>
        <sz val="11"/>
        <color rgb="FF000000"/>
        <rFont val="Calibri"/>
      </rPr>
      <t>OR</t>
    </r>
    <r>
      <rPr>
        <sz val="11"/>
        <color rgb="FF000000"/>
        <rFont val="Calibri"/>
      </rPr>
      <t xml:space="preserve"> mode 0600 with owner root and group root is acceptable</t>
    </r>
    <r>
      <rPr>
        <sz val="11"/>
        <color rgb="FF000000"/>
        <rFont val="Calibri"/>
      </rPr>
      <t xml:space="preserve">
</t>
    </r>
    <r>
      <rPr>
        <sz val="11"/>
        <color rgb="FF000000"/>
        <rFont val="Calibri"/>
      </rPr>
      <t>Run the following command and verify either:</t>
    </r>
    <r>
      <rPr>
        <sz val="11"/>
        <color rgb="FF000000"/>
        <rFont val="Calibri"/>
      </rPr>
      <t xml:space="preserve">
</t>
    </r>
    <r>
      <rPr>
        <sz val="11"/>
        <color rgb="FF000000"/>
        <rFont val="Calibri"/>
      </rPr>
      <t xml:space="preserve">Uid is 0/root and Gid is &lt;gid&gt;/ssh_keys and permissions </t>
    </r>
    <r>
      <rPr>
        <b/>
        <sz val="11"/>
        <color rgb="FF000000"/>
        <rFont val="Calibri"/>
      </rPr>
      <t>0640</t>
    </r>
    <r>
      <rPr>
        <sz val="11"/>
        <color rgb="FF000000"/>
        <rFont val="Calibri"/>
      </rPr>
      <t xml:space="preserve"> or more restrictive:</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Uid is 0/root and Gid is 0/root and permissions are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find /etc/ssh -xdev -type f -name 'ssh_host_*_key' -exec stat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File: ‘/etc/ssh/ssh_host_rsa_key’</t>
    </r>
    <r>
      <rPr>
        <sz val="11"/>
        <color rgb="FF006096"/>
        <rFont val="Roboto Condensed"/>
      </rPr>
      <t xml:space="preserve">
</t>
    </r>
    <r>
      <rPr>
        <sz val="11"/>
        <color rgb="FF006096"/>
        <rFont val="Roboto Condensed"/>
      </rPr>
      <t xml:space="preserve">  Size: 1679            Blocks: 8          IO Block: 4096   regular file</t>
    </r>
    <r>
      <rPr>
        <sz val="11"/>
        <color rgb="FF006096"/>
        <rFont val="Roboto Condensed"/>
      </rPr>
      <t xml:space="preserve">
</t>
    </r>
    <r>
      <rPr>
        <sz val="11"/>
        <color rgb="FF006096"/>
        <rFont val="Roboto Condensed"/>
      </rPr>
      <t>Device: ca01h/51713d    Inode: 8628138     Links: 1</t>
    </r>
    <r>
      <rPr>
        <sz val="11"/>
        <color rgb="FF006096"/>
        <rFont val="Roboto Condensed"/>
      </rPr>
      <t xml:space="preserve">
</t>
    </r>
    <r>
      <rPr>
        <sz val="11"/>
        <color rgb="FF006096"/>
        <rFont val="Roboto Condensed"/>
      </rPr>
      <t>Access: (0640/-rw-r-----)  Uid: (    0/    root)   Gid: (  993/ssh_keys)</t>
    </r>
    <r>
      <rPr>
        <sz val="11"/>
        <color rgb="FF006096"/>
        <rFont val="Roboto Condensed"/>
      </rPr>
      <t xml:space="preserve">
</t>
    </r>
    <r>
      <rPr>
        <sz val="11"/>
        <color rgb="FF006096"/>
        <rFont val="Roboto Condensed"/>
      </rPr>
      <t>Access: 2018-10-22 18:24:56.861750616 +0000</t>
    </r>
    <r>
      <rPr>
        <sz val="11"/>
        <color rgb="FF006096"/>
        <rFont val="Roboto Condensed"/>
      </rPr>
      <t xml:space="preserve">
</t>
    </r>
    <r>
      <rPr>
        <sz val="11"/>
        <color rgb="FF006096"/>
        <rFont val="Roboto Condensed"/>
      </rPr>
      <t>Modify: 2018-10-22 18:24:56.861750616 +0000</t>
    </r>
    <r>
      <rPr>
        <sz val="11"/>
        <color rgb="FF006096"/>
        <rFont val="Roboto Condensed"/>
      </rPr>
      <t xml:space="preserve">
</t>
    </r>
    <r>
      <rPr>
        <sz val="11"/>
        <color rgb="FF006096"/>
        <rFont val="Roboto Condensed"/>
      </rPr>
      <t>Change: 2018-10-22 18:24:56.873750616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‘/etc/ssh/ssh_host_ecdsa_key’</t>
    </r>
    <r>
      <rPr>
        <sz val="11"/>
        <color rgb="FF006096"/>
        <rFont val="Roboto Condensed"/>
      </rPr>
      <t xml:space="preserve">
</t>
    </r>
    <r>
      <rPr>
        <sz val="11"/>
        <color rgb="FF006096"/>
        <rFont val="Roboto Condensed"/>
      </rPr>
      <t xml:space="preserve">  Size: 227             Blocks: 8          IO Block: 4096   regular file</t>
    </r>
    <r>
      <rPr>
        <sz val="11"/>
        <color rgb="FF006096"/>
        <rFont val="Roboto Condensed"/>
      </rPr>
      <t xml:space="preserve">
</t>
    </r>
    <r>
      <rPr>
        <sz val="11"/>
        <color rgb="FF006096"/>
        <rFont val="Roboto Condensed"/>
      </rPr>
      <t>Device: ca01h/51713d    Inode: 8631760     Links: 1</t>
    </r>
    <r>
      <rPr>
        <sz val="11"/>
        <color rgb="FF006096"/>
        <rFont val="Roboto Condensed"/>
      </rPr>
      <t xml:space="preserve">
</t>
    </r>
    <r>
      <rPr>
        <sz val="11"/>
        <color rgb="FF006096"/>
        <rFont val="Roboto Condensed"/>
      </rPr>
      <t>Access: (0640/-rw-r-----)  Uid: (    0/    root)   Gid: (  993/ssh_keys)</t>
    </r>
    <r>
      <rPr>
        <sz val="11"/>
        <color rgb="FF006096"/>
        <rFont val="Roboto Condensed"/>
      </rPr>
      <t xml:space="preserve">
</t>
    </r>
    <r>
      <rPr>
        <sz val="11"/>
        <color rgb="FF006096"/>
        <rFont val="Roboto Condensed"/>
      </rPr>
      <t>Access: 2018-10-22 18:24:56.897750616 +0000</t>
    </r>
    <r>
      <rPr>
        <sz val="11"/>
        <color rgb="FF006096"/>
        <rFont val="Roboto Condensed"/>
      </rPr>
      <t xml:space="preserve">
</t>
    </r>
    <r>
      <rPr>
        <sz val="11"/>
        <color rgb="FF006096"/>
        <rFont val="Roboto Condensed"/>
      </rPr>
      <t>Modify: 2018-10-22 18:24:56.897750616 +0000</t>
    </r>
    <r>
      <rPr>
        <sz val="11"/>
        <color rgb="FF006096"/>
        <rFont val="Roboto Condensed"/>
      </rPr>
      <t xml:space="preserve">
</t>
    </r>
    <r>
      <rPr>
        <sz val="11"/>
        <color rgb="FF006096"/>
        <rFont val="Roboto Condensed"/>
      </rPr>
      <t>Change: 2018-10-22 18:24:56.905750616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‘/etc/ssh/ssh_host_ed25519_key’</t>
    </r>
    <r>
      <rPr>
        <sz val="11"/>
        <color rgb="FF006096"/>
        <rFont val="Roboto Condensed"/>
      </rPr>
      <t xml:space="preserve">
</t>
    </r>
    <r>
      <rPr>
        <sz val="11"/>
        <color rgb="FF006096"/>
        <rFont val="Roboto Condensed"/>
      </rPr>
      <t xml:space="preserve">  Size: 387             Blocks: 8          IO Block: 4096   regular file</t>
    </r>
    <r>
      <rPr>
        <sz val="11"/>
        <color rgb="FF006096"/>
        <rFont val="Roboto Condensed"/>
      </rPr>
      <t xml:space="preserve">
</t>
    </r>
    <r>
      <rPr>
        <sz val="11"/>
        <color rgb="FF006096"/>
        <rFont val="Roboto Condensed"/>
      </rPr>
      <t>Device: ca01h/51713d    Inode: 8631762     Links: 1</t>
    </r>
    <r>
      <rPr>
        <sz val="11"/>
        <color rgb="FF006096"/>
        <rFont val="Roboto Condensed"/>
      </rPr>
      <t xml:space="preserve">
</t>
    </r>
    <r>
      <rPr>
        <sz val="11"/>
        <color rgb="FF006096"/>
        <rFont val="Roboto Condensed"/>
      </rPr>
      <t>Access: (0640/-rw-r-----)  Uid: (    0/    root)   Gid: ( 993/ssh_keys)</t>
    </r>
    <r>
      <rPr>
        <sz val="11"/>
        <color rgb="FF006096"/>
        <rFont val="Roboto Condensed"/>
      </rPr>
      <t xml:space="preserve">
</t>
    </r>
    <r>
      <rPr>
        <sz val="11"/>
        <color rgb="FF006096"/>
        <rFont val="Roboto Condensed"/>
      </rPr>
      <t>Access: 2018-10-22 18:24:56.945750616 +0000</t>
    </r>
    <r>
      <rPr>
        <sz val="11"/>
        <color rgb="FF006096"/>
        <rFont val="Roboto Condensed"/>
      </rPr>
      <t xml:space="preserve">
</t>
    </r>
    <r>
      <rPr>
        <sz val="11"/>
        <color rgb="FF006096"/>
        <rFont val="Roboto Condensed"/>
      </rPr>
      <t>Modify: 2018-10-22 18:24:56.945750616 +0000</t>
    </r>
    <r>
      <rPr>
        <sz val="11"/>
        <color rgb="FF006096"/>
        <rFont val="Roboto Condensed"/>
      </rPr>
      <t xml:space="preserve">
</t>
    </r>
    <r>
      <rPr>
        <sz val="11"/>
        <color rgb="FF006096"/>
        <rFont val="Roboto Condensed"/>
      </rPr>
      <t>Change: 2018-10-22 18:24:56.957750616 +0000</t>
    </r>
    <r>
      <rPr>
        <sz val="11"/>
        <color rgb="FF006096"/>
        <rFont val="Roboto Condensed"/>
      </rPr>
      <t xml:space="preserve">
</t>
    </r>
    <r>
      <rPr>
        <sz val="11"/>
        <color rgb="FF006096"/>
        <rFont val="Roboto Condensed"/>
      </rPr>
      <t xml:space="preserve"> Birth: -</t>
    </r>
    <r>
      <rPr>
        <sz val="11"/>
        <color rgb="FF006096"/>
        <rFont val="Roboto Condensed"/>
      </rPr>
      <t xml:space="preserve">
</t>
    </r>
  </si>
  <si>
    <t>5.2.3</t>
  </si>
  <si>
    <r>
      <rPr>
        <sz val="11"/>
        <rFont val="Calibri"/>
      </rPr>
      <t>Ensure permissions on SSH public host key files are configured</t>
    </r>
  </si>
  <si>
    <r>
      <rPr>
        <sz val="11"/>
        <color rgb="FF000000"/>
        <rFont val="Calibri"/>
      </rPr>
      <t>Run the following commands to set permissions and ownership on the SSH host public key files</t>
    </r>
    <r>
      <rPr>
        <sz val="11"/>
        <color rgb="FF000000"/>
        <rFont val="Calibri"/>
      </rPr>
      <t xml:space="preserve">
</t>
    </r>
    <r>
      <rPr>
        <sz val="11"/>
        <color rgb="FF006096"/>
        <rFont val="Roboto Condensed"/>
      </rPr>
      <t># find /etc/ssh -xdev -type f -name 'ssh_host_*_key.pub' -exec chmod u-x,go-wx {} \;</t>
    </r>
    <r>
      <rPr>
        <sz val="11"/>
        <color rgb="FF006096"/>
        <rFont val="Roboto Condensed"/>
      </rPr>
      <t xml:space="preserve">
</t>
    </r>
    <r>
      <rPr>
        <sz val="11"/>
        <color rgb="FF006096"/>
        <rFont val="Roboto Condensed"/>
      </rPr>
      <t>#find /etc/ssh -xdev -type f -name 'ssh_host_*_key.pub' -exec chown root:root {} \;</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</si>
  <si>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</si>
  <si>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6096"/>
        <rFont val="Roboto Condensed"/>
      </rPr>
      <t># find /etc/ssh -xdev -type f -name 'ssh_host_*_key.pub' -exec stat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File: ‘/etc/ssh/ssh_host_rsa_key.pub’</t>
    </r>
    <r>
      <rPr>
        <sz val="11"/>
        <color rgb="FF006096"/>
        <rFont val="Roboto Condensed"/>
      </rPr>
      <t xml:space="preserve">
</t>
    </r>
    <r>
      <rPr>
        <sz val="11"/>
        <color rgb="FF006096"/>
        <rFont val="Roboto Condensed"/>
      </rPr>
      <t xml:space="preserve">  Size: 382             Blocks: 8          IO Block: 4096   regular file</t>
    </r>
    <r>
      <rPr>
        <sz val="11"/>
        <color rgb="FF006096"/>
        <rFont val="Roboto Condensed"/>
      </rPr>
      <t xml:space="preserve">
</t>
    </r>
    <r>
      <rPr>
        <sz val="11"/>
        <color rgb="FF006096"/>
        <rFont val="Roboto Condensed"/>
      </rPr>
      <t>Device: ca01h/51713d    Inode: 8631758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18:24:56.861750616 +0000</t>
    </r>
    <r>
      <rPr>
        <sz val="11"/>
        <color rgb="FF006096"/>
        <rFont val="Roboto Condensed"/>
      </rPr>
      <t xml:space="preserve">
</t>
    </r>
    <r>
      <rPr>
        <sz val="11"/>
        <color rgb="FF006096"/>
        <rFont val="Roboto Condensed"/>
      </rPr>
      <t>Modify: 2018-10-22 18:24:56.861750616 +0000</t>
    </r>
    <r>
      <rPr>
        <sz val="11"/>
        <color rgb="FF006096"/>
        <rFont val="Roboto Condensed"/>
      </rPr>
      <t xml:space="preserve">
</t>
    </r>
    <r>
      <rPr>
        <sz val="11"/>
        <color rgb="FF006096"/>
        <rFont val="Roboto Condensed"/>
      </rPr>
      <t>Change: 2018-10-22 18:24:56.881750616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‘/etc/ssh/ssh_host_ecdsa_key.pub’</t>
    </r>
    <r>
      <rPr>
        <sz val="11"/>
        <color rgb="FF006096"/>
        <rFont val="Roboto Condensed"/>
      </rPr>
      <t xml:space="preserve">
</t>
    </r>
    <r>
      <rPr>
        <sz val="11"/>
        <color rgb="FF006096"/>
        <rFont val="Roboto Condensed"/>
      </rPr>
      <t xml:space="preserve">  Size: 162             Blocks: 8          IO Block: 4096   regular file</t>
    </r>
    <r>
      <rPr>
        <sz val="11"/>
        <color rgb="FF006096"/>
        <rFont val="Roboto Condensed"/>
      </rPr>
      <t xml:space="preserve">
</t>
    </r>
    <r>
      <rPr>
        <sz val="11"/>
        <color rgb="FF006096"/>
        <rFont val="Roboto Condensed"/>
      </rPr>
      <t>Device: ca01h/51713d    Inode: 8631761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18:24:56.897750616 +0000</t>
    </r>
    <r>
      <rPr>
        <sz val="11"/>
        <color rgb="FF006096"/>
        <rFont val="Roboto Condensed"/>
      </rPr>
      <t xml:space="preserve">
</t>
    </r>
    <r>
      <rPr>
        <sz val="11"/>
        <color rgb="FF006096"/>
        <rFont val="Roboto Condensed"/>
      </rPr>
      <t>Modify: 2018-10-22 18:24:56.897750616 +0000</t>
    </r>
    <r>
      <rPr>
        <sz val="11"/>
        <color rgb="FF006096"/>
        <rFont val="Roboto Condensed"/>
      </rPr>
      <t xml:space="preserve">
</t>
    </r>
    <r>
      <rPr>
        <sz val="11"/>
        <color rgb="FF006096"/>
        <rFont val="Roboto Condensed"/>
      </rPr>
      <t>Change: 2018-10-22 18:24:56.917750616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‘/etc/ssh/ssh_host_ed25519_key.pub’</t>
    </r>
    <r>
      <rPr>
        <sz val="11"/>
        <color rgb="FF006096"/>
        <rFont val="Roboto Condensed"/>
      </rPr>
      <t xml:space="preserve">
</t>
    </r>
    <r>
      <rPr>
        <sz val="11"/>
        <color rgb="FF006096"/>
        <rFont val="Roboto Condensed"/>
      </rPr>
      <t xml:space="preserve">  Size: 82              Blocks: 8          IO Block: 4096   regular file</t>
    </r>
    <r>
      <rPr>
        <sz val="11"/>
        <color rgb="FF006096"/>
        <rFont val="Roboto Condensed"/>
      </rPr>
      <t xml:space="preserve">
</t>
    </r>
    <r>
      <rPr>
        <sz val="11"/>
        <color rgb="FF006096"/>
        <rFont val="Roboto Condensed"/>
      </rPr>
      <t>Device: ca01h/51713d    Inode: 8631763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18:24:56.945750616 +0000</t>
    </r>
    <r>
      <rPr>
        <sz val="11"/>
        <color rgb="FF006096"/>
        <rFont val="Roboto Condensed"/>
      </rPr>
      <t xml:space="preserve">
</t>
    </r>
    <r>
      <rPr>
        <sz val="11"/>
        <color rgb="FF006096"/>
        <rFont val="Roboto Condensed"/>
      </rPr>
      <t>Modify: 2018-10-22 18:24:56.945750616 +0000</t>
    </r>
    <r>
      <rPr>
        <sz val="11"/>
        <color rgb="FF006096"/>
        <rFont val="Roboto Condensed"/>
      </rPr>
      <t xml:space="preserve">
</t>
    </r>
    <r>
      <rPr>
        <sz val="11"/>
        <color rgb="FF006096"/>
        <rFont val="Roboto Condensed"/>
      </rPr>
      <t>Change: 2018-10-22 18:24:56.961750616 +0000</t>
    </r>
    <r>
      <rPr>
        <sz val="11"/>
        <color rgb="FF006096"/>
        <rFont val="Roboto Condensed"/>
      </rPr>
      <t xml:space="preserve">
</t>
    </r>
    <r>
      <rPr>
        <sz val="11"/>
        <color rgb="FF006096"/>
        <rFont val="Roboto Condensed"/>
      </rPr>
      <t xml:space="preserve"> Birth: -</t>
    </r>
    <r>
      <rPr>
        <sz val="11"/>
        <color rgb="FF006096"/>
        <rFont val="Roboto Condensed"/>
      </rPr>
      <t xml:space="preserve">
</t>
    </r>
  </si>
  <si>
    <t>5.2.4</t>
  </si>
  <si>
    <r>
      <rPr>
        <sz val="11"/>
        <rFont val="Calibri"/>
      </rPr>
      <t>Ensure SSH access is limited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</si>
  <si>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DenyUsers &lt;userlist&gt;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DenyGroups &lt;grouplist&gt;</t>
    </r>
    <r>
      <rPr>
        <sz val="11"/>
        <color rgb="FF006096"/>
        <rFont val="Roboto Condensed"/>
      </rPr>
      <t xml:space="preserve">
</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</si>
  <si>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</si>
  <si>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t>
    </r>
    <r>
      <rPr>
        <sz val="11"/>
        <color rgb="FF000000"/>
        <rFont val="Calibri"/>
      </rPr>
      <t xml:space="preserve">
</t>
    </r>
    <r>
      <rPr>
        <sz val="11"/>
        <color rgb="FF006096"/>
        <rFont val="Roboto Condensed"/>
      </rPr>
      <t>sshd -T | grep -E '^\s*(allow|deny)(users|groups)\s+\S+'</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denygroups &lt;grouplist&gt;</t>
    </r>
    <r>
      <rPr>
        <sz val="11"/>
        <color rgb="FF006096"/>
        <rFont val="Roboto Condensed"/>
      </rPr>
      <t xml:space="preserve">
</t>
    </r>
  </si>
  <si>
    <t>5.2.5</t>
  </si>
  <si>
    <r>
      <rPr>
        <sz val="11"/>
        <rFont val="Calibri"/>
      </rPr>
      <t>Ensure SSH LogLevel is appropriate</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</si>
  <si>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LogLevel INFO</t>
    </r>
    <r>
      <rPr>
        <sz val="11"/>
        <color rgb="FF006096"/>
        <rFont val="Roboto Condensed"/>
      </rPr>
      <t xml:space="preserve">
</t>
    </r>
  </si>
  <si>
    <r>
      <rPr>
        <b/>
        <sz val="11"/>
        <color rgb="FF000000"/>
        <rFont val="Calibri"/>
      </rPr>
      <t>INFO</t>
    </r>
    <r>
      <rPr>
        <sz val="11"/>
        <color rgb="FF000000"/>
        <rFont val="Calibri"/>
      </rPr>
      <t xml:space="preserve"> level is the basic level that only records login activity of SSH users. In many situations, such as Incident Response, it is important to determine when a particular user was active on a system. The logout record can eliminate those users who disconnected, which helps narrow the field.</t>
    </r>
    <r>
      <rPr>
        <sz val="11"/>
        <color rgb="FF000000"/>
        <rFont val="Calibri"/>
      </rPr>
      <t xml:space="preserve">
</t>
    </r>
    <r>
      <rPr>
        <b/>
        <sz val="11"/>
        <color rgb="FF000000"/>
        <rFont val="Calibri"/>
      </rPr>
      <t>VERBOSE</t>
    </r>
    <r>
      <rPr>
        <sz val="11"/>
        <color rgb="FF000000"/>
        <rFont val="Calibri"/>
      </rPr>
      <t xml:space="preserve"> level specifies that login and logout activity as well as the key fingerprint for any SSH key used for login will be logged. This information is important for SSH key management, especially in legacy environments.</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</si>
  <si>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loglevel INFO</t>
    </r>
    <r>
      <rPr>
        <sz val="11"/>
        <color rgb="FF006096"/>
        <rFont val="Roboto Condensed"/>
      </rPr>
      <t xml:space="preserve">
</t>
    </r>
  </si>
  <si>
    <r>
      <rPr>
        <sz val="11"/>
        <color rgb="FF000000"/>
        <rFont val="Calibri"/>
      </rPr>
      <t>LogLevel INFO</t>
    </r>
  </si>
  <si>
    <t>5.2.6</t>
  </si>
  <si>
    <r>
      <rPr>
        <sz val="11"/>
        <rFont val="Calibri"/>
      </rPr>
      <t>Ensure SSH X11 forwarding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</si>
  <si>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X11Forwarding no</t>
    </r>
    <r>
      <rPr>
        <sz val="11"/>
        <color rgb="FF006096"/>
        <rFont val="Roboto Condensed"/>
      </rPr>
      <t xml:space="preserve">
</t>
    </r>
  </si>
  <si>
    <r>
      <rPr>
        <sz val="11"/>
        <color rgb="FF000000"/>
        <rFont val="Calibri"/>
      </rPr>
      <t>The X11Forwarding parameter provides the ability to tunnel X11 traffic through the connection to enable remote graphic connections.</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</si>
  <si>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-i x11forwarding</t>
    </r>
    <r>
      <rPr>
        <sz val="11"/>
        <color rgb="FF006096"/>
        <rFont val="Roboto Condensed"/>
      </rPr>
      <t xml:space="preserve">
</t>
    </r>
    <r>
      <rPr>
        <sz val="11"/>
        <color rgb="FF006096"/>
        <rFont val="Roboto Condensed"/>
      </rPr>
      <t>x11forwarding no</t>
    </r>
    <r>
      <rPr>
        <sz val="11"/>
        <color rgb="FF006096"/>
        <rFont val="Roboto Condensed"/>
      </rPr>
      <t xml:space="preserve">
</t>
    </r>
  </si>
  <si>
    <t>5.2.7</t>
  </si>
  <si>
    <r>
      <rPr>
        <sz val="11"/>
        <rFont val="Calibri"/>
      </rPr>
      <t>Ensure SSH MaxAuthTries is set to 4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</si>
  <si>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MaxAuthTries 4</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</si>
  <si>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</si>
  <si>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output </t>
    </r>
    <r>
      <rPr>
        <b/>
        <sz val="11"/>
        <color rgb="FF000000"/>
        <rFont val="Calibri"/>
      </rPr>
      <t>MaxAuthTries</t>
    </r>
    <r>
      <rPr>
        <sz val="11"/>
        <color rgb="FF000000"/>
        <rFont val="Calibri"/>
      </rPr>
      <t xml:space="preserve"> is 4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</si>
  <si>
    <r>
      <rPr>
        <sz val="11"/>
        <color rgb="FF000000"/>
        <rFont val="Calibri"/>
      </rPr>
      <t>MaxAuthTries 6</t>
    </r>
  </si>
  <si>
    <t>5.2.8</t>
  </si>
  <si>
    <r>
      <rPr>
        <sz val="11"/>
        <rFont val="Calibri"/>
      </rPr>
      <t>Ensure SSH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</si>
  <si>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</si>
  <si>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</si>
  <si>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</si>
  <si>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</si>
  <si>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5.2.9</t>
  </si>
  <si>
    <r>
      <rPr>
        <sz val="11"/>
        <rFont val="Calibri"/>
      </rPr>
      <t>Ensure SSH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</si>
  <si>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HostbasedAuthentication no</t>
    </r>
    <r>
      <rPr>
        <sz val="11"/>
        <color rgb="FF006096"/>
        <rFont val="Roboto Condensed"/>
      </rPr>
      <t xml:space="preserve">
</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</si>
  <si>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 This option only applies to SSH Protocol Version 2.</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</si>
  <si>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</si>
  <si>
    <r>
      <rPr>
        <sz val="11"/>
        <color rgb="FF000000"/>
        <rFont val="Calibri"/>
      </rPr>
      <t>HostbasedAuthentication no</t>
    </r>
  </si>
  <si>
    <t>5.2.10</t>
  </si>
  <si>
    <r>
      <rPr>
        <sz val="11"/>
        <rFont val="Calibri"/>
      </rPr>
      <t>Ensure SSH root login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</si>
  <si>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PermitRootLogin no</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</si>
  <si>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no.</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</si>
  <si>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</si>
  <si>
    <r>
      <rPr>
        <sz val="11"/>
        <color rgb="FF000000"/>
        <rFont val="Calibri"/>
      </rPr>
      <t>PermitRootLogin without-password</t>
    </r>
  </si>
  <si>
    <t>5.2.11</t>
  </si>
  <si>
    <r>
      <rPr>
        <sz val="11"/>
        <rFont val="Calibri"/>
      </rPr>
      <t>Ensure SSH PermitEmptyPasswords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</si>
  <si>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</si>
  <si>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</si>
  <si>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</si>
  <si>
    <r>
      <rPr>
        <sz val="11"/>
        <color rgb="FF000000"/>
        <rFont val="Calibri"/>
      </rPr>
      <t>PermitEmptyPasswords no</t>
    </r>
  </si>
  <si>
    <t>5.2.12</t>
  </si>
  <si>
    <r>
      <rPr>
        <sz val="11"/>
        <rFont val="Calibri"/>
      </rPr>
      <t>Ensure SSH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</si>
  <si>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</si>
  <si>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t>
    </r>
    <r>
      <rPr>
        <b/>
        <sz val="11"/>
        <color rgb="FF000000"/>
        <rFont val="Calibri"/>
      </rPr>
      <t>ssh</t>
    </r>
    <r>
      <rPr>
        <sz val="11"/>
        <color rgb="FF000000"/>
        <rFont val="Calibri"/>
      </rPr>
      <t xml:space="preserve"> daemon.</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</si>
  <si>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</si>
  <si>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</si>
  <si>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5.2.13</t>
  </si>
  <si>
    <r>
      <rPr>
        <sz val="11"/>
        <rFont val="Calibri"/>
      </rPr>
      <t>Ensure only strong Ciphers are used</t>
    </r>
  </si>
  <si>
    <r>
      <rPr>
        <sz val="11"/>
        <color rgb="FF000000"/>
        <rFont val="Calibri"/>
      </rPr>
      <t xml:space="preserve">Edit the </t>
    </r>
    <r>
      <rPr>
        <b/>
        <sz val="11"/>
        <color rgb="FF000000"/>
        <rFont val="Calibri"/>
      </rPr>
      <t>/etc/ssh/sshd_config</t>
    </r>
    <r>
      <rPr>
        <sz val="11"/>
        <color rgb="FF000000"/>
        <rFont val="Calibri"/>
      </rPr>
      <t xml:space="preserve"> file add/modify the </t>
    </r>
    <r>
      <rPr>
        <b/>
        <sz val="11"/>
        <color rgb="FF000000"/>
        <rFont val="Calibri"/>
      </rPr>
      <t>Ciphers</t>
    </r>
    <r>
      <rPr>
        <sz val="11"/>
        <color rgb="FF000000"/>
        <rFont val="Calibri"/>
      </rPr>
      <t xml:space="preserve"> line to contain a comma separated list of the site approved ciphers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Ciphers chacha20-poly1305@openssh.com,aes256-gcm@openssh.com,aes128-gcm@openssh.com,aes256-ctr,aes192-ctr,aes128-ctr</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</si>
  <si>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Some organizations may have stricter requirements for approved ciphers. Ensure that ciphers used are in compliance with site policy</t>
    </r>
    <r>
      <rPr>
        <sz val="11"/>
        <color rgb="FF000000"/>
        <rFont val="Calibri"/>
      </rPr>
      <t xml:space="preserve">
</t>
    </r>
    <r>
      <rPr>
        <sz val="11"/>
        <color rgb="FF000000"/>
        <rFont val="Calibri"/>
      </rPr>
      <t xml:space="preserve">- </t>
    </r>
    <r>
      <rPr>
        <i/>
        <sz val="11"/>
        <color rgb="FF000000"/>
        <rFont val="Calibri"/>
      </rPr>
      <t>The only "strong" ciphers currently FIPS 140-2 compliant are: aes256-ctr,aes192-ctr,aes128-ctr</t>
    </r>
    <r>
      <rPr>
        <sz val="11"/>
        <color rgb="FF000000"/>
        <rFont val="Calibri"/>
      </rPr>
      <t xml:space="preserve">
</t>
    </r>
    <r>
      <rPr>
        <sz val="11"/>
        <color rgb="FF000000"/>
        <rFont val="Calibri"/>
      </rPr>
      <t xml:space="preserve">- </t>
    </r>
    <r>
      <rPr>
        <i/>
        <sz val="11"/>
        <color rgb="FF000000"/>
        <rFont val="Calibri"/>
      </rPr>
      <t>CVE-2013-4548 referenced bellow applies to OpenSSH versions 6.2 and 6.3.  If running these versions of Open SSH, Please upgrade to version 6.4 or later to fix the vulnerability, or disable AES-GCM in the server configuration</t>
    </r>
    <r>
      <rPr>
        <sz val="11"/>
        <color rgb="FF000000"/>
        <rFont val="Calibri"/>
      </rPr>
      <t xml:space="preserve">
</t>
    </r>
    <r>
      <rPr>
        <sz val="11"/>
        <color rgb="FF000000"/>
        <rFont val="Calibri"/>
      </rPr>
      <t>The Following are the supported ciphers in openSSH 7.9:</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r>
      <rPr>
        <sz val="11"/>
        <color rgb="FF006096"/>
        <rFont val="Roboto Condensed"/>
      </rPr>
      <t>aes128-ctr</t>
    </r>
    <r>
      <rPr>
        <sz val="11"/>
        <color rgb="FF006096"/>
        <rFont val="Roboto Condensed"/>
      </rPr>
      <t xml:space="preserve">
</t>
    </r>
    <r>
      <rPr>
        <sz val="11"/>
        <color rgb="FF006096"/>
        <rFont val="Roboto Condensed"/>
      </rPr>
      <t>aes192-ctr</t>
    </r>
    <r>
      <rPr>
        <sz val="11"/>
        <color rgb="FF006096"/>
        <rFont val="Roboto Condensed"/>
      </rPr>
      <t xml:space="preserve">
</t>
    </r>
    <r>
      <rPr>
        <sz val="11"/>
        <color rgb="FF006096"/>
        <rFont val="Roboto Condensed"/>
      </rPr>
      <t>aes256-ctr</t>
    </r>
    <r>
      <rPr>
        <sz val="11"/>
        <color rgb="FF006096"/>
        <rFont val="Roboto Condensed"/>
      </rPr>
      <t xml:space="preserve">
</t>
    </r>
    <r>
      <rPr>
        <sz val="11"/>
        <color rgb="FF006096"/>
        <rFont val="Roboto Condensed"/>
      </rPr>
      <t>aes128-gcm@openssh.com</t>
    </r>
    <r>
      <rPr>
        <sz val="11"/>
        <color rgb="FF006096"/>
        <rFont val="Roboto Condensed"/>
      </rPr>
      <t xml:space="preserve">
</t>
    </r>
    <r>
      <rPr>
        <sz val="11"/>
        <color rgb="FF006096"/>
        <rFont val="Roboto Condensed"/>
      </rPr>
      <t>aes256-gcm@openssh.com</t>
    </r>
    <r>
      <rPr>
        <sz val="11"/>
        <color rgb="FF006096"/>
        <rFont val="Roboto Condensed"/>
      </rPr>
      <t xml:space="preserve">
</t>
    </r>
    <r>
      <rPr>
        <sz val="11"/>
        <color rgb="FF006096"/>
        <rFont val="Roboto Condensed"/>
      </rPr>
      <t>chacha20-poly1305@openssh.com</t>
    </r>
    <r>
      <rPr>
        <sz val="11"/>
        <color rgb="FF006096"/>
        <rFont val="Roboto Condensed"/>
      </rPr>
      <t xml:space="preserve">
</t>
    </r>
  </si>
  <si>
    <r>
      <rPr>
        <sz val="11"/>
        <color rgb="FF000000"/>
        <rFont val="Calibri"/>
      </rPr>
      <t>Run the following command and verify that output does not contain any of the listed weak ciphers</t>
    </r>
    <r>
      <rPr>
        <sz val="11"/>
        <color rgb="FF000000"/>
        <rFont val="Calibri"/>
      </rPr>
      <t xml:space="preserve">
</t>
    </r>
    <r>
      <rPr>
        <sz val="11"/>
        <color rgb="FF006096"/>
        <rFont val="Roboto Condensed"/>
      </rPr>
      <t># sshd -T | grep ciphers</t>
    </r>
    <r>
      <rPr>
        <sz val="11"/>
        <color rgb="FF006096"/>
        <rFont val="Roboto Condensed"/>
      </rPr>
      <t xml:space="preserve">
</t>
    </r>
    <r>
      <rPr>
        <sz val="11"/>
        <color rgb="FF000000"/>
        <rFont val="Calibri"/>
      </rPr>
      <t xml:space="preserve">
</t>
    </r>
    <r>
      <rPr>
        <sz val="11"/>
        <color rgb="FF000000"/>
        <rFont val="Calibri"/>
      </rPr>
      <t>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</si>
  <si>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</si>
  <si>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5.2.14</t>
  </si>
  <si>
    <r>
      <rPr>
        <sz val="11"/>
        <rFont val="Calibri"/>
      </rPr>
      <t>Ensure only strong MAC algorithms are used</t>
    </r>
  </si>
  <si>
    <r>
      <rPr>
        <sz val="11"/>
        <color rgb="FF000000"/>
        <rFont val="Calibri"/>
      </rPr>
      <t xml:space="preserve">Edit the </t>
    </r>
    <r>
      <rPr>
        <b/>
        <sz val="11"/>
        <color rgb="FF000000"/>
        <rFont val="Calibri"/>
      </rPr>
      <t>/etc/ssh/sshd_config</t>
    </r>
    <r>
      <rPr>
        <sz val="11"/>
        <color rgb="FF000000"/>
        <rFont val="Calibri"/>
      </rPr>
      <t xml:space="preserve"> file and add/modify the MACs line to contain a comma separated list of the site approved MACs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hmac-sha2-512-etm@openssh.com,hmac-sha2-256-etm@openssh.com,hmac-sha2-512,hmac-sha2-256</t>
    </r>
    <r>
      <rPr>
        <sz val="11"/>
        <color rgb="FF006096"/>
        <rFont val="Roboto Condensed"/>
      </rPr>
      <t xml:space="preserve">
</t>
    </r>
  </si>
  <si>
    <r>
      <rPr>
        <sz val="11"/>
        <color rgb="FF000000"/>
        <rFont val="Calibri"/>
      </rPr>
      <t>This variable limits the types of MAC algorithms that SSH can use during communication.</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Some organizations may have stricter requirements for approved MACs. Ensure that MACs used are in compliance with site policy</t>
    </r>
    <r>
      <rPr>
        <sz val="11"/>
        <color rgb="FF000000"/>
        <rFont val="Calibri"/>
      </rPr>
      <t xml:space="preserve">
</t>
    </r>
    <r>
      <rPr>
        <sz val="11"/>
        <color rgb="FF000000"/>
        <rFont val="Calibri"/>
      </rPr>
      <t xml:space="preserve">- </t>
    </r>
    <r>
      <rPr>
        <i/>
        <sz val="11"/>
        <color rgb="FF000000"/>
        <rFont val="Calibri"/>
      </rPr>
      <t>The only "strong" MACs currently FIPS 140-2 approved are hmac-sha2-256 and hmac-sha2-512</t>
    </r>
    <r>
      <rPr>
        <sz val="11"/>
        <color rgb="FF000000"/>
        <rFont val="Calibri"/>
      </rPr>
      <t xml:space="preserve">
</t>
    </r>
    <r>
      <rPr>
        <sz val="11"/>
        <color rgb="FF000000"/>
        <rFont val="Calibri"/>
      </rPr>
      <t>The Supported MACs are:</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hmac-sha2-256</t>
    </r>
    <r>
      <rPr>
        <sz val="11"/>
        <color rgb="FF006096"/>
        <rFont val="Roboto Condensed"/>
      </rPr>
      <t xml:space="preserve">
</t>
    </r>
    <r>
      <rPr>
        <sz val="11"/>
        <color rgb="FF006096"/>
        <rFont val="Roboto Condensed"/>
      </rPr>
      <t>hmac-sha2-512</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umac-128@openssh.com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hmac-sha2-256-etm@openssh.com</t>
    </r>
    <r>
      <rPr>
        <sz val="11"/>
        <color rgb="FF006096"/>
        <rFont val="Roboto Condensed"/>
      </rPr>
      <t xml:space="preserve">
</t>
    </r>
    <r>
      <rPr>
        <sz val="11"/>
        <color rgb="FF006096"/>
        <rFont val="Roboto Condensed"/>
      </rPr>
      <t>hmac-sha2-512-etm@openssh.com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</si>
  <si>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Run the following command and verify that output does not contain any of the listed weak MAC algorithms:</t>
    </r>
    <r>
      <rPr>
        <sz val="11"/>
        <color rgb="FF000000"/>
        <rFont val="Calibri"/>
      </rPr>
      <t xml:space="preserve">
</t>
    </r>
    <r>
      <rPr>
        <sz val="11"/>
        <color rgb="FF006096"/>
        <rFont val="Roboto Condensed"/>
      </rPr>
      <t># sshd -T | grep -i "MACs"</t>
    </r>
    <r>
      <rPr>
        <sz val="11"/>
        <color rgb="FF006096"/>
        <rFont val="Roboto Condensed"/>
      </rPr>
      <t xml:space="preserve">
</t>
    </r>
    <r>
      <rPr>
        <sz val="11"/>
        <color rgb="FF000000"/>
        <rFont val="Calibri"/>
      </rPr>
      <t xml:space="preserve">
</t>
    </r>
    <r>
      <rPr>
        <sz val="11"/>
        <color rgb="FF000000"/>
        <rFont val="Calibri"/>
      </rPr>
      <t>Weak MAC algorithms:</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umac-128@openssh.com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</si>
  <si>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</si>
  <si>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5.2.15</t>
  </si>
  <si>
    <r>
      <rPr>
        <sz val="11"/>
        <rFont val="Calibri"/>
      </rPr>
      <t>Ensure only strong Key Exchange algorithms are used</t>
    </r>
  </si>
  <si>
    <r>
      <rPr>
        <sz val="11"/>
        <color rgb="FF000000"/>
        <rFont val="Calibri"/>
      </rPr>
      <t>Edit the /etc/ssh/sshd_config file add/modify the KexAlgorithms line to contain a comma separated list of the site approved key exchange algorithms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curve25519-sha256,curve25519-sha256@libssh.org,diffie-hellman-group14-sha256,diffie-hellman-group16-sha512,diffie-hellman-group18-sha512,ecdh-sha2-nistp521,ecdh-sha2-nistp384,ecdh-sha2-nistp256,diffie-hellman-group-exchange-sha256</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</si>
  <si>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 Ensure that Key exchange algorithms used are in compliance with site policy.</t>
    </r>
    <r>
      <rPr>
        <sz val="11"/>
        <color rgb="FF000000"/>
        <rFont val="Calibri"/>
      </rPr>
      <t xml:space="preserve">
</t>
    </r>
    <r>
      <rPr>
        <sz val="11"/>
        <color rgb="FF000000"/>
        <rFont val="Calibri"/>
      </rPr>
      <t>- The only Key Exchange Algorithms currently FIPS 140-2 approved are:  ecdh-sha2-nistp256,ecdh-sha2-nistp384,ecdh-sha2-nistp521,diffie-hellman-group-exchange-sha256,diffie-hellman-group16-sha512,diffie-hellman-group18-sha512,diffie-hellman-group14-sha256</t>
    </r>
    <r>
      <rPr>
        <sz val="11"/>
        <color rgb="FF000000"/>
        <rFont val="Calibri"/>
      </rPr>
      <t xml:space="preserve">
</t>
    </r>
    <r>
      <rPr>
        <i/>
        <sz val="11"/>
        <color rgb="FF000000"/>
        <rFont val="Calibri"/>
      </rPr>
      <t>The Key Exchange algorithms supported by OpenSSH 7.9 are:</t>
    </r>
    <r>
      <rPr>
        <sz val="11"/>
        <color rgb="FF000000"/>
        <rFont val="Calibri"/>
      </rPr>
      <t xml:space="preserve">
</t>
    </r>
    <r>
      <rPr>
        <sz val="11"/>
        <color rgb="FF006096"/>
        <rFont val="Roboto Condensed"/>
      </rPr>
      <t>curve25519-sha256</t>
    </r>
    <r>
      <rPr>
        <sz val="11"/>
        <color rgb="FF006096"/>
        <rFont val="Roboto Condensed"/>
      </rPr>
      <t xml:space="preserve">
</t>
    </r>
    <r>
      <rPr>
        <sz val="11"/>
        <color rgb="FF006096"/>
        <rFont val="Roboto Condensed"/>
      </rPr>
      <t>curve25519-sha256@libssh.org</t>
    </r>
    <r>
      <rPr>
        <sz val="11"/>
        <color rgb="FF006096"/>
        <rFont val="Roboto Condensed"/>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diffie-hellman-group14-sha256</t>
    </r>
    <r>
      <rPr>
        <sz val="11"/>
        <color rgb="FF006096"/>
        <rFont val="Roboto Condensed"/>
      </rPr>
      <t xml:space="preserve">
</t>
    </r>
    <r>
      <rPr>
        <sz val="11"/>
        <color rgb="FF006096"/>
        <rFont val="Roboto Condensed"/>
      </rPr>
      <t>diffie-hellman-group16-sha512</t>
    </r>
    <r>
      <rPr>
        <sz val="11"/>
        <color rgb="FF006096"/>
        <rFont val="Roboto Condensed"/>
      </rPr>
      <t xml:space="preserve">
</t>
    </r>
    <r>
      <rPr>
        <sz val="11"/>
        <color rgb="FF006096"/>
        <rFont val="Roboto Condensed"/>
      </rPr>
      <t>diffie-hellman-group18-sha512</t>
    </r>
    <r>
      <rPr>
        <sz val="11"/>
        <color rgb="FF006096"/>
        <rFont val="Roboto Condensed"/>
      </rPr>
      <t xml:space="preserve">
</t>
    </r>
    <r>
      <rPr>
        <sz val="11"/>
        <color rgb="FF006096"/>
        <rFont val="Roboto Condensed"/>
      </rPr>
      <t>diffie-hellman-group-exchange-sha1</t>
    </r>
    <r>
      <rPr>
        <sz val="11"/>
        <color rgb="FF006096"/>
        <rFont val="Roboto Condensed"/>
      </rPr>
      <t xml:space="preserve">
</t>
    </r>
    <r>
      <rPr>
        <sz val="11"/>
        <color rgb="FF006096"/>
        <rFont val="Roboto Condensed"/>
      </rPr>
      <t>diffie-hellman-group-exchange-sha256</t>
    </r>
    <r>
      <rPr>
        <sz val="11"/>
        <color rgb="FF006096"/>
        <rFont val="Roboto Condensed"/>
      </rPr>
      <t xml:space="preserve">
</t>
    </r>
    <r>
      <rPr>
        <sz val="11"/>
        <color rgb="FF006096"/>
        <rFont val="Roboto Condensed"/>
      </rPr>
      <t>ecdh-sha2-nistp256</t>
    </r>
    <r>
      <rPr>
        <sz val="11"/>
        <color rgb="FF006096"/>
        <rFont val="Roboto Condensed"/>
      </rPr>
      <t xml:space="preserve">
</t>
    </r>
    <r>
      <rPr>
        <sz val="11"/>
        <color rgb="FF006096"/>
        <rFont val="Roboto Condensed"/>
      </rPr>
      <t>ecdh-sha2-nistp384</t>
    </r>
    <r>
      <rPr>
        <sz val="11"/>
        <color rgb="FF006096"/>
        <rFont val="Roboto Condensed"/>
      </rPr>
      <t xml:space="preserve">
</t>
    </r>
    <r>
      <rPr>
        <sz val="11"/>
        <color rgb="FF006096"/>
        <rFont val="Roboto Condensed"/>
      </rPr>
      <t>ecdh-sha2-nistp521</t>
    </r>
    <r>
      <rPr>
        <sz val="11"/>
        <color rgb="FF006096"/>
        <rFont val="Roboto Condensed"/>
      </rPr>
      <t xml:space="preserve">
</t>
    </r>
  </si>
  <si>
    <r>
      <rPr>
        <sz val="11"/>
        <color rgb="FF000000"/>
        <rFont val="Calibri"/>
      </rPr>
      <t>Run the following command and verify that output does not contain any of the listed weak  Key Exchange algorithms</t>
    </r>
    <r>
      <rPr>
        <sz val="11"/>
        <color rgb="FF000000"/>
        <rFont val="Calibri"/>
      </rPr>
      <t xml:space="preserve">
</t>
    </r>
    <r>
      <rPr>
        <sz val="11"/>
        <color rgb="FF006096"/>
        <rFont val="Roboto Condensed"/>
      </rPr>
      <t># sshd -T | grep kexalgorithms</t>
    </r>
    <r>
      <rPr>
        <sz val="11"/>
        <color rgb="FF006096"/>
        <rFont val="Roboto Condensed"/>
      </rPr>
      <t xml:space="preserve">
</t>
    </r>
    <r>
      <rPr>
        <sz val="11"/>
        <color rgb="FF000000"/>
        <rFont val="Calibri"/>
      </rPr>
      <t xml:space="preserve">
</t>
    </r>
    <r>
      <rPr>
        <sz val="11"/>
        <color rgb="FF000000"/>
        <rFont val="Calibri"/>
      </rPr>
      <t>Weak Key Exchange Algorithms:</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</si>
  <si>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curve25519-sha256,curve25519-sha256@libssh.org,ecdh-sha2-nistp256,ecdh-sha2-nistp384,ecdh-sha2-nistp521,diffie-hellman-group-exchange-sha256,diffie-hellman-group16-sha512,diffie-hellman-group18-sha512,diffie-hellman-group14-sha256,diffie-hellman-group14-sha1</t>
    </r>
  </si>
  <si>
    <t>5.2.16</t>
  </si>
  <si>
    <r>
      <rPr>
        <sz val="11"/>
        <rFont val="Calibri"/>
      </rPr>
      <t>Ensure SSH Idle Timeout Interval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</si>
  <si>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parameters according to site policy.  This should include </t>
    </r>
    <r>
      <rPr>
        <b/>
        <sz val="11"/>
        <color rgb="FF000000"/>
        <rFont val="Calibri"/>
      </rPr>
      <t>ClientAliveInterval</t>
    </r>
    <r>
      <rPr>
        <sz val="11"/>
        <color rgb="FF000000"/>
        <rFont val="Calibri"/>
      </rPr>
      <t xml:space="preserve"> between 1 and 300 and </t>
    </r>
    <r>
      <rPr>
        <b/>
        <sz val="11"/>
        <color rgb="FF000000"/>
        <rFont val="Calibri"/>
      </rPr>
      <t>ClientAliveCountMax</t>
    </r>
    <r>
      <rPr>
        <sz val="11"/>
        <color rgb="FF000000"/>
        <rFont val="Calibri"/>
      </rPr>
      <t xml:space="preserve"> of 3 or less:</t>
    </r>
    <r>
      <rPr>
        <sz val="11"/>
        <color rgb="FF000000"/>
        <rFont val="Calibri"/>
      </rPr>
      <t xml:space="preserve">
</t>
    </r>
    <r>
      <rPr>
        <sz val="11"/>
        <color rgb="FF006096"/>
        <rFont val="Roboto Condensed"/>
      </rPr>
      <t>ClientAliveInterval 300</t>
    </r>
    <r>
      <rPr>
        <sz val="11"/>
        <color rgb="FF006096"/>
        <rFont val="Roboto Condensed"/>
      </rPr>
      <t xml:space="preserve">
</t>
    </r>
    <r>
      <rPr>
        <sz val="11"/>
        <color rgb="FF006096"/>
        <rFont val="Roboto Condensed"/>
      </rPr>
      <t>ClientAliveCountMax 3</t>
    </r>
    <r>
      <rPr>
        <sz val="11"/>
        <color rgb="FF006096"/>
        <rFont val="Roboto Condensed"/>
      </rPr>
      <t xml:space="preserve">
</t>
    </r>
  </si>
  <si>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 receiving any messages back from the client. If this threshold is reached while client alive messages are being sent, sshd will disconnect the client, terminating the session. The default value is </t>
    </r>
    <r>
      <rPr>
        <b/>
        <sz val="11"/>
        <color rgb="FF000000"/>
        <rFont val="Calibri"/>
      </rPr>
      <t>3</t>
    </r>
    <r>
      <rPr>
        <sz val="11"/>
        <color rgb="FF000000"/>
        <rFont val="Calibri"/>
      </rPr>
      <t>.</t>
    </r>
    <r>
      <rPr>
        <sz val="11"/>
        <color rgb="FF000000"/>
        <rFont val="Calibri"/>
      </rPr>
      <t xml:space="preserve">
</t>
    </r>
    <r>
      <rPr>
        <sz val="11"/>
        <color rgb="FF000000"/>
        <rFont val="Calibri"/>
      </rPr>
      <t>- The client alive messages are sent through the encrypted channel</t>
    </r>
    <r>
      <rPr>
        <sz val="11"/>
        <color rgb="FF000000"/>
        <rFont val="Calibri"/>
      </rPr>
      <t xml:space="preserve">
</t>
    </r>
    <r>
      <rPr>
        <sz val="11"/>
        <color rgb="FF000000"/>
        <rFont val="Calibri"/>
      </rPr>
      <t xml:space="preserve">- Setting </t>
    </r>
    <r>
      <rPr>
        <b/>
        <sz val="11"/>
        <color rgb="FF000000"/>
        <rFont val="Calibri"/>
      </rPr>
      <t>ClientAliveCountMax</t>
    </r>
    <r>
      <rPr>
        <sz val="11"/>
        <color rgb="FF000000"/>
        <rFont val="Calibri"/>
      </rPr>
      <t xml:space="preserve"> to </t>
    </r>
    <r>
      <rPr>
        <b/>
        <sz val="11"/>
        <color rgb="FF000000"/>
        <rFont val="Calibri"/>
      </rPr>
      <t>0</t>
    </r>
    <r>
      <rPr>
        <sz val="11"/>
        <color rgb="FF000000"/>
        <rFont val="Calibri"/>
      </rPr>
      <t xml:space="preserve"> disables connection termination</t>
    </r>
    <r>
      <rPr>
        <sz val="11"/>
        <color rgb="FF000000"/>
        <rFont val="Calibri"/>
      </rPr>
      <t xml:space="preserve">
</t>
    </r>
    <r>
      <rPr>
        <i/>
        <sz val="11"/>
        <color rgb="FF000000"/>
        <rFont val="Calibri"/>
      </rPr>
      <t>Example:</t>
    </r>
    <r>
      <rPr>
        <sz val="11"/>
        <color rgb="FF000000"/>
        <rFont val="Calibri"/>
      </rPr>
      <t xml:space="preserve">If the </t>
    </r>
    <r>
      <rPr>
        <b/>
        <sz val="11"/>
        <color rgb="FF000000"/>
        <rFont val="Calibri"/>
      </rPr>
      <t>ClientAliveInterval</t>
    </r>
    <r>
      <rPr>
        <sz val="11"/>
        <color rgb="FF000000"/>
        <rFont val="Calibri"/>
      </rPr>
      <t xml:space="preserve"> is set to 15 seconds and the </t>
    </r>
    <r>
      <rPr>
        <b/>
        <sz val="11"/>
        <color rgb="FF000000"/>
        <rFont val="Calibri"/>
      </rPr>
      <t>ClientAliveCountMax</t>
    </r>
    <r>
      <rPr>
        <sz val="11"/>
        <color rgb="FF000000"/>
        <rFont val="Calibri"/>
      </rPr>
      <t xml:space="preserve"> is set to 3, the client </t>
    </r>
    <r>
      <rPr>
        <b/>
        <sz val="11"/>
        <color rgb="FF000000"/>
        <rFont val="Calibri"/>
      </rPr>
      <t>ssh</t>
    </r>
    <r>
      <rPr>
        <sz val="11"/>
        <color rgb="FF000000"/>
        <rFont val="Calibri"/>
      </rPr>
      <t xml:space="preserve"> session will be terminated after 45 seconds of idle time.</t>
    </r>
  </si>
  <si>
    <r>
      <rPr>
        <sz val="11"/>
        <color rgb="FF000000"/>
        <rFont val="Calibri"/>
      </rPr>
      <t xml:space="preserve">Run the following commands and verify </t>
    </r>
    <r>
      <rPr>
        <b/>
        <sz val="11"/>
        <color rgb="FF000000"/>
        <rFont val="Calibri"/>
      </rPr>
      <t>ClientAliveInterval</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300</t>
    </r>
    <r>
      <rPr>
        <sz val="11"/>
        <color rgb="FF000000"/>
        <rFont val="Calibri"/>
      </rPr>
      <t>:</t>
    </r>
    <r>
      <rPr>
        <sz val="11"/>
        <color rgb="FF000000"/>
        <rFont val="Calibri"/>
      </rPr>
      <t xml:space="preserve">
</t>
    </r>
    <r>
      <rPr>
        <sz val="11"/>
        <color rgb="FF006096"/>
        <rFont val="Roboto Condensed"/>
      </rPr>
      <t># sshd -T | grep clientaliveinterval</t>
    </r>
    <r>
      <rPr>
        <sz val="11"/>
        <color rgb="FF006096"/>
        <rFont val="Roboto Condensed"/>
      </rPr>
      <t xml:space="preserve">
</t>
    </r>
    <r>
      <rPr>
        <sz val="11"/>
        <color rgb="FF006096"/>
        <rFont val="Roboto Condensed"/>
      </rPr>
      <t>clientaliveinterval 300</t>
    </r>
    <r>
      <rPr>
        <sz val="11"/>
        <color rgb="FF006096"/>
        <rFont val="Roboto Condensed"/>
      </rPr>
      <t xml:space="preserve">
</t>
    </r>
    <r>
      <rPr>
        <sz val="11"/>
        <color rgb="FF000000"/>
        <rFont val="Calibri"/>
      </rPr>
      <t xml:space="preserve">
</t>
    </r>
    <r>
      <rPr>
        <sz val="11"/>
        <color rgb="FF000000"/>
        <rFont val="Calibri"/>
      </rPr>
      <t xml:space="preserve">Run the following command and verify </t>
    </r>
    <r>
      <rPr>
        <b/>
        <sz val="11"/>
        <color rgb="FF000000"/>
        <rFont val="Calibri"/>
      </rPr>
      <t>ClientAliveCountMax</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3</t>
    </r>
    <r>
      <rPr>
        <sz val="11"/>
        <color rgb="FF000000"/>
        <rFont val="Calibri"/>
      </rPr>
      <t>:</t>
    </r>
    <r>
      <rPr>
        <sz val="11"/>
        <color rgb="FF000000"/>
        <rFont val="Calibri"/>
      </rPr>
      <t xml:space="preserve">
</t>
    </r>
    <r>
      <rPr>
        <sz val="11"/>
        <color rgb="FF006096"/>
        <rFont val="Roboto Condensed"/>
      </rPr>
      <t># sshd -T | grep clientalivecountmax</t>
    </r>
    <r>
      <rPr>
        <sz val="11"/>
        <color rgb="FF006096"/>
        <rFont val="Roboto Condensed"/>
      </rPr>
      <t xml:space="preserve">
</t>
    </r>
    <r>
      <rPr>
        <sz val="11"/>
        <color rgb="FF006096"/>
        <rFont val="Roboto Condensed"/>
      </rPr>
      <t>clientalivecountmax 3</t>
    </r>
    <r>
      <rPr>
        <sz val="11"/>
        <color rgb="FF006096"/>
        <rFont val="Roboto Condensed"/>
      </rPr>
      <t xml:space="preserve">
</t>
    </r>
  </si>
  <si>
    <r>
      <rPr>
        <sz val="11"/>
        <color rgb="FF000000"/>
        <rFont val="Calibri"/>
      </rPr>
      <t>ClientAliveInterval 0</t>
    </r>
    <r>
      <rPr>
        <sz val="11"/>
        <color rgb="FF000000"/>
        <rFont val="Calibri"/>
      </rPr>
      <t xml:space="preserve">
</t>
    </r>
    <r>
      <rPr>
        <sz val="11"/>
        <color rgb="FF000000"/>
        <rFont val="Calibri"/>
      </rPr>
      <t>ClientAliveCountMax 3</t>
    </r>
  </si>
  <si>
    <t>5.2.17</t>
  </si>
  <si>
    <r>
      <rPr>
        <sz val="11"/>
        <rFont val="Calibri"/>
      </rPr>
      <t>Ensure SSH LoginGraceTime is set to one minute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</si>
  <si>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</si>
  <si>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</si>
  <si>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1 and 60:</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</si>
  <si>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</si>
  <si>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5.2.18</t>
  </si>
  <si>
    <r>
      <rPr>
        <sz val="11"/>
        <rFont val="Calibri"/>
      </rPr>
      <t>Ensure SSH warning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</si>
  <si>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Banner /etc/issue.net</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</si>
  <si>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</si>
  <si>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banner</t>
    </r>
    <r>
      <rPr>
        <sz val="11"/>
        <color rgb="FF006096"/>
        <rFont val="Roboto Condensed"/>
      </rPr>
      <t xml:space="preserve">
</t>
    </r>
    <r>
      <rPr>
        <sz val="11"/>
        <color rgb="FF006096"/>
        <rFont val="Roboto Condensed"/>
      </rPr>
      <t>banner /etc/issue.net</t>
    </r>
    <r>
      <rPr>
        <sz val="11"/>
        <color rgb="FF006096"/>
        <rFont val="Roboto Condensed"/>
      </rPr>
      <t xml:space="preserve">
</t>
    </r>
  </si>
  <si>
    <t>5.2.19</t>
  </si>
  <si>
    <r>
      <rPr>
        <sz val="11"/>
        <rFont val="Calibri"/>
      </rPr>
      <t>Ensure SSH PAM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</si>
  <si>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</si>
  <si>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UsePAM Enables the Pluggable Authentication Module interface. If set to “yes” this will enable PAM authentication using ChallengeResponseAuthentication and PasswordAuthentication in addition to PAM account and session module processing for all authentication types</t>
    </r>
  </si>
  <si>
    <r>
      <rPr>
        <sz val="11"/>
        <color rgb="FF000000"/>
        <rFont val="Calibri"/>
      </rPr>
      <t>If UsePAM is enabled, you will not be able to run sshd(8) as a non-root user.</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</si>
  <si>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</si>
  <si>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</si>
  <si>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5.2.20</t>
  </si>
  <si>
    <r>
      <rPr>
        <sz val="11"/>
        <rFont val="Calibri"/>
      </rPr>
      <t>Ensure SSH AllowTcpForwarding is disabled</t>
    </r>
  </si>
  <si>
    <r>
      <rPr>
        <sz val="11"/>
        <color rgb="FF000000"/>
        <rFont val="Calibri"/>
      </rPr>
      <t>Edit the /etc/ssh/sshd_config file to set the parameter as follows:</t>
    </r>
    <r>
      <rPr>
        <sz val="11"/>
        <color rgb="FF000000"/>
        <rFont val="Calibri"/>
      </rPr>
      <t xml:space="preserve">
</t>
    </r>
    <r>
      <rPr>
        <sz val="11"/>
        <color rgb="FF006096"/>
        <rFont val="Roboto Condensed"/>
      </rPr>
      <t>AllowTcpForwarding no</t>
    </r>
    <r>
      <rPr>
        <sz val="11"/>
        <color rgb="FF006096"/>
        <rFont val="Roboto Condensed"/>
      </rPr>
      <t xml:space="preserve">
</t>
    </r>
  </si>
  <si>
    <r>
      <rPr>
        <sz val="11"/>
        <color rgb="FF000000"/>
        <rFont val="Calibri"/>
      </rPr>
      <t>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</si>
  <si>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that employ mainframe systems as their application backends. In those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</si>
  <si>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-i allowtcpforwarding</t>
    </r>
    <r>
      <rPr>
        <sz val="11"/>
        <color rgb="FF006096"/>
        <rFont val="Roboto Condensed"/>
      </rPr>
      <t xml:space="preserve">
</t>
    </r>
    <r>
      <rPr>
        <sz val="11"/>
        <color rgb="FF006096"/>
        <rFont val="Roboto Condensed"/>
      </rPr>
      <t>allowtcpforwarding no</t>
    </r>
    <r>
      <rPr>
        <sz val="11"/>
        <color rgb="FF006096"/>
        <rFont val="Roboto Condensed"/>
      </rPr>
      <t xml:space="preserve">
</t>
    </r>
  </si>
  <si>
    <r>
      <rPr>
        <sz val="11"/>
        <color rgb="FF000000"/>
        <rFont val="Calibri"/>
      </rPr>
      <t>AllowTcpForwarding yes</t>
    </r>
  </si>
  <si>
    <t>5.2.21</t>
  </si>
  <si>
    <r>
      <rPr>
        <sz val="11"/>
        <rFont val="Calibri"/>
      </rPr>
      <t>Ensure SSH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</si>
  <si>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maxstartups 10:30:60</t>
    </r>
    <r>
      <rPr>
        <sz val="11"/>
        <color rgb="FF006096"/>
        <rFont val="Roboto Condensed"/>
      </rPr>
      <t xml:space="preserve">
</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</si>
  <si>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</si>
  <si>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and verify that output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matches site policy:</t>
    </r>
    <r>
      <rPr>
        <sz val="11"/>
        <color rgb="FF000000"/>
        <rFont val="Calibri"/>
      </rPr>
      <t xml:space="preserve">
</t>
    </r>
    <r>
      <rPr>
        <sz val="11"/>
        <color rgb="FF006096"/>
        <rFont val="Roboto Condensed"/>
      </rPr>
      <t># sshd -T | grep -i maxstartups</t>
    </r>
    <r>
      <rPr>
        <sz val="11"/>
        <color rgb="FF006096"/>
        <rFont val="Roboto Condensed"/>
      </rPr>
      <t xml:space="preserve">
</t>
    </r>
    <r>
      <rPr>
        <sz val="11"/>
        <color rgb="FF006096"/>
        <rFont val="Roboto Condensed"/>
      </rPr>
      <t>maxstartups 10:30:60</t>
    </r>
    <r>
      <rPr>
        <sz val="11"/>
        <color rgb="FF006096"/>
        <rFont val="Roboto Condensed"/>
      </rPr>
      <t xml:space="preserve">
</t>
    </r>
  </si>
  <si>
    <t>5.2.22</t>
  </si>
  <si>
    <r>
      <rPr>
        <sz val="11"/>
        <rFont val="Calibri"/>
      </rPr>
      <t>Ensure SSH MaxSessions is limited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</si>
  <si>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MaxSessions 10</t>
    </r>
    <r>
      <rPr>
        <sz val="11"/>
        <color rgb="FF006096"/>
        <rFont val="Roboto Condensed"/>
      </rPr>
      <t xml:space="preserve">
</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</si>
  <si>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</si>
  <si>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output </t>
    </r>
    <r>
      <rPr>
        <b/>
        <sz val="11"/>
        <color rgb="FF000000"/>
        <rFont val="Calibri"/>
      </rPr>
      <t>MaxSessions</t>
    </r>
    <r>
      <rPr>
        <sz val="11"/>
        <color rgb="FF000000"/>
        <rFont val="Calibri"/>
      </rPr>
      <t xml:space="preserve"> is 10 or less, or matches site policy:</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</si>
  <si>
    <r>
      <rPr>
        <sz val="11"/>
        <color rgb="FF000000"/>
        <rFont val="Calibri"/>
      </rPr>
      <t>MaxSessions 10</t>
    </r>
  </si>
  <si>
    <t>Configure PAM</t>
  </si>
  <si>
    <t>5.3.1</t>
  </si>
  <si>
    <r>
      <rPr>
        <sz val="11"/>
        <rFont val="Calibri"/>
      </rPr>
      <t>Ensure password creation requirements are configured</t>
    </r>
  </si>
  <si>
    <r>
      <rPr>
        <sz val="11"/>
        <color rgb="FF000000"/>
        <rFont val="Calibri"/>
      </rPr>
      <t>Run the following command:</t>
    </r>
    <r>
      <rPr>
        <sz val="11"/>
        <color rgb="FF000000"/>
        <rFont val="Calibri"/>
      </rPr>
      <t xml:space="preserve">
</t>
    </r>
    <r>
      <rPr>
        <sz val="11"/>
        <color rgb="FF006096"/>
        <rFont val="Roboto Condensed"/>
      </rPr>
      <t># pam-config -a --cracklib-minlen=14 --cracklib-retry=3 --cracklib-lcredit=-1 --cracklib-ucredit=-1 --cracklib-dcredit=-1 --cracklib-ocredit=-1 --cracklib</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Edit the </t>
    </r>
    <r>
      <rPr>
        <b/>
        <sz val="11"/>
        <color rgb="FF000000"/>
        <rFont val="Calibri"/>
      </rPr>
      <t>/etc/pam.d/common-password</t>
    </r>
    <r>
      <rPr>
        <sz val="11"/>
        <color rgb="FF000000"/>
        <rFont val="Calibri"/>
      </rPr>
      <t xml:space="preserve"> file to include the appropriate options for </t>
    </r>
    <r>
      <rPr>
        <b/>
        <sz val="11"/>
        <color rgb="FF000000"/>
        <rFont val="Calibri"/>
      </rPr>
      <t>pam_cracklib.so</t>
    </r>
    <r>
      <rPr>
        <sz val="11"/>
        <color rgb="FF000000"/>
        <rFont val="Calibri"/>
      </rPr>
      <t xml:space="preserve"> and to conform to site policy:</t>
    </r>
    <r>
      <rPr>
        <sz val="11"/>
        <color rgb="FF000000"/>
        <rFont val="Calibri"/>
      </rPr>
      <t xml:space="preserve">
</t>
    </r>
    <r>
      <rPr>
        <sz val="11"/>
        <color rgb="FF006096"/>
        <rFont val="Roboto Condensed"/>
      </rPr>
      <t>password requisite pam_cracklib.so retry=3 minlen=14 dcredit=-1 ucredit=-1 ocredit=-1 lcredit=-1</t>
    </r>
    <r>
      <rPr>
        <sz val="11"/>
        <color rgb="FF006096"/>
        <rFont val="Roboto Condensed"/>
      </rPr>
      <t xml:space="preserve">
</t>
    </r>
  </si>
  <si>
    <r>
      <rPr>
        <sz val="11"/>
        <color rgb="FF000000"/>
        <rFont val="Calibri"/>
      </rPr>
      <t xml:space="preserve">The </t>
    </r>
    <r>
      <rPr>
        <b/>
        <sz val="11"/>
        <color rgb="FF000000"/>
        <rFont val="Calibri"/>
      </rPr>
      <t>pam_cracklib.so</t>
    </r>
    <r>
      <rPr>
        <sz val="11"/>
        <color rgb="FF000000"/>
        <rFont val="Calibri"/>
      </rPr>
      <t xml:space="preserve"> module checks the strength of passwords. It performs checks including ensuring a password is not a dictionary word, it is a certain length, contains a mix of characters (e.g. alphabet, numeric, other) and more.</t>
    </r>
    <r>
      <rPr>
        <sz val="11"/>
        <color rgb="FF000000"/>
        <rFont val="Calibri"/>
      </rPr>
      <t xml:space="preserve">
</t>
    </r>
    <r>
      <rPr>
        <sz val="11"/>
        <color rgb="FF000000"/>
        <rFont val="Calibri"/>
      </rPr>
      <t>The following are definitions of the pam_cracklib.so options:</t>
    </r>
    <r>
      <rPr>
        <sz val="11"/>
        <color rgb="FF000000"/>
        <rFont val="Calibri"/>
      </rPr>
      <t xml:space="preserve">
</t>
    </r>
    <r>
      <rPr>
        <sz val="11"/>
        <color rgb="FF000000"/>
        <rFont val="Calibri"/>
      </rPr>
      <t xml:space="preserve">- </t>
    </r>
    <r>
      <rPr>
        <b/>
        <sz val="11"/>
        <color rgb="FF000000"/>
        <rFont val="Calibri"/>
      </rPr>
      <t>retry=3</t>
    </r>
    <r>
      <rPr>
        <sz val="11"/>
        <color rgb="FF000000"/>
        <rFont val="Calibri"/>
      </rPr>
      <t xml:space="preserve"> - Allow 3 tries before sending back a failure.</t>
    </r>
    <r>
      <rPr>
        <sz val="11"/>
        <color rgb="FF000000"/>
        <rFont val="Calibri"/>
      </rPr>
      <t xml:space="preserve">
</t>
    </r>
    <r>
      <rPr>
        <sz val="11"/>
        <color rgb="FF000000"/>
        <rFont val="Calibri"/>
      </rPr>
      <t xml:space="preserve">- </t>
    </r>
    <r>
      <rPr>
        <b/>
        <sz val="11"/>
        <color rgb="FF000000"/>
        <rFont val="Calibri"/>
      </rPr>
      <t>minlen=14</t>
    </r>
    <r>
      <rPr>
        <sz val="11"/>
        <color rgb="FF000000"/>
        <rFont val="Calibri"/>
      </rPr>
      <t xml:space="preserve"> - password must be 14 characters or more</t>
    </r>
    <r>
      <rPr>
        <sz val="11"/>
        <color rgb="FF000000"/>
        <rFont val="Calibri"/>
      </rPr>
      <t xml:space="preserve">
</t>
    </r>
    <r>
      <rPr>
        <sz val="11"/>
        <color rgb="FF000000"/>
        <rFont val="Calibri"/>
      </rPr>
      <t xml:space="preserve">- </t>
    </r>
    <r>
      <rPr>
        <b/>
        <sz val="11"/>
        <color rgb="FF000000"/>
        <rFont val="Calibri"/>
      </rPr>
      <t>dcredit=-1</t>
    </r>
    <r>
      <rPr>
        <sz val="11"/>
        <color rgb="FF000000"/>
        <rFont val="Calibri"/>
      </rPr>
      <t xml:space="preserve"> - provide at least one digit</t>
    </r>
    <r>
      <rPr>
        <sz val="11"/>
        <color rgb="FF000000"/>
        <rFont val="Calibri"/>
      </rPr>
      <t xml:space="preserve">
</t>
    </r>
    <r>
      <rPr>
        <sz val="11"/>
        <color rgb="FF000000"/>
        <rFont val="Calibri"/>
      </rPr>
      <t xml:space="preserve">- </t>
    </r>
    <r>
      <rPr>
        <b/>
        <sz val="11"/>
        <color rgb="FF000000"/>
        <rFont val="Calibri"/>
      </rPr>
      <t>ucredit=-1</t>
    </r>
    <r>
      <rPr>
        <sz val="11"/>
        <color rgb="FF000000"/>
        <rFont val="Calibri"/>
      </rPr>
      <t xml:space="preserve"> - provide at least one uppercase character</t>
    </r>
    <r>
      <rPr>
        <sz val="11"/>
        <color rgb="FF000000"/>
        <rFont val="Calibri"/>
      </rPr>
      <t xml:space="preserve">
</t>
    </r>
    <r>
      <rPr>
        <sz val="11"/>
        <color rgb="FF000000"/>
        <rFont val="Calibri"/>
      </rPr>
      <t xml:space="preserve">- </t>
    </r>
    <r>
      <rPr>
        <b/>
        <sz val="11"/>
        <color rgb="FF000000"/>
        <rFont val="Calibri"/>
      </rPr>
      <t>ocredit=-1</t>
    </r>
    <r>
      <rPr>
        <sz val="11"/>
        <color rgb="FF000000"/>
        <rFont val="Calibri"/>
      </rPr>
      <t xml:space="preserve"> - provide at least one special character</t>
    </r>
    <r>
      <rPr>
        <sz val="11"/>
        <color rgb="FF000000"/>
        <rFont val="Calibri"/>
      </rPr>
      <t xml:space="preserve">
</t>
    </r>
    <r>
      <rPr>
        <sz val="11"/>
        <color rgb="FF000000"/>
        <rFont val="Calibri"/>
      </rPr>
      <t xml:space="preserve">- </t>
    </r>
    <r>
      <rPr>
        <b/>
        <sz val="11"/>
        <color rgb="FF000000"/>
        <rFont val="Calibri"/>
      </rPr>
      <t>lcredit=-1</t>
    </r>
    <r>
      <rPr>
        <sz val="11"/>
        <color rgb="FF000000"/>
        <rFont val="Calibri"/>
      </rPr>
      <t xml:space="preserve"> - provide at least one lowercase character</t>
    </r>
    <r>
      <rPr>
        <sz val="11"/>
        <color rgb="FF000000"/>
        <rFont val="Calibri"/>
      </rPr>
      <t xml:space="preserve">
</t>
    </r>
    <r>
      <rPr>
        <sz val="11"/>
        <color rgb="FF000000"/>
        <rFont val="Calibri"/>
      </rPr>
      <t>Additional module options may be set.  This recommendation only covers:</t>
    </r>
    <r>
      <rPr>
        <sz val="11"/>
        <color rgb="FF000000"/>
        <rFont val="Calibri"/>
      </rPr>
      <t xml:space="preserve">
</t>
    </r>
    <r>
      <rPr>
        <sz val="11"/>
        <color rgb="FF000000"/>
        <rFont val="Calibri"/>
      </rPr>
      <t xml:space="preserve">- </t>
    </r>
    <r>
      <rPr>
        <b/>
        <sz val="11"/>
        <color rgb="FF000000"/>
        <rFont val="Calibri"/>
      </rPr>
      <t>minlen=</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t>
    </r>
    <r>
      <rPr>
        <b/>
        <sz val="11"/>
        <color rgb="FF000000"/>
        <rFont val="Calibri"/>
      </rPr>
      <t>Note:</t>
    </r>
    <r>
      <rPr>
        <sz val="11"/>
        <color rgb="FF000000"/>
        <rFont val="Calibri"/>
      </rPr>
      <t xml:space="preserve"> The settings shown above are one possible policy. If local site policy requires stricter settings, alter these values to conform to your organization's password policies.</t>
    </r>
  </si>
  <si>
    <r>
      <rPr>
        <sz val="11"/>
        <color rgb="FF000000"/>
        <rFont val="Calibri"/>
      </rPr>
      <t>Verify password creation requirements conform to organization policy.</t>
    </r>
    <r>
      <rPr>
        <sz val="11"/>
        <color rgb="FF000000"/>
        <rFont val="Calibri"/>
      </rPr>
      <t xml:space="preserve">
</t>
    </r>
    <r>
      <rPr>
        <sz val="11"/>
        <color rgb="FF000000"/>
        <rFont val="Calibri"/>
      </rPr>
      <t xml:space="preserve">Run the following command to verify the minimum password length is at least 14 characters </t>
    </r>
    <r>
      <rPr>
        <b/>
        <sz val="11"/>
        <color rgb="FF000000"/>
        <rFont val="Calibri"/>
      </rPr>
      <t>minlen=14</t>
    </r>
    <r>
      <rPr>
        <sz val="11"/>
        <color rgb="FF000000"/>
        <rFont val="Calibri"/>
      </rPr>
      <t>:</t>
    </r>
    <r>
      <rPr>
        <sz val="11"/>
        <color rgb="FF000000"/>
        <rFont val="Calibri"/>
      </rPr>
      <t xml:space="preserve">
</t>
    </r>
    <r>
      <rPr>
        <sz val="11"/>
        <color rgb="FF006096"/>
        <rFont val="Roboto Condensed"/>
      </rPr>
      <t># grep -P '^\s*password\s+(requisite|required)\s+pam_cracklib.so\s+([^#]+\s+)*minlen=(1[4-9]|[1-9][0-9]+)\b' /etc/pam.d/common-password</t>
    </r>
    <r>
      <rPr>
        <sz val="11"/>
        <color rgb="FF006096"/>
        <rFont val="Roboto Condensed"/>
      </rPr>
      <t xml:space="preserve">
</t>
    </r>
    <r>
      <rPr>
        <sz val="11"/>
        <color rgb="FF006096"/>
        <rFont val="Roboto Condensed"/>
      </rPr>
      <t>password        requisite       pam_cracklib.so retry=3 minlen=14 dcredit=-1 ucredit=-1 lcredit=-1 ocredit=-1</t>
    </r>
    <r>
      <rPr>
        <sz val="11"/>
        <color rgb="FF006096"/>
        <rFont val="Roboto Condensed"/>
      </rPr>
      <t xml:space="preserve">
</t>
    </r>
    <r>
      <rPr>
        <sz val="11"/>
        <color rgb="FF000000"/>
        <rFont val="Calibri"/>
      </rPr>
      <t xml:space="preserve">
</t>
    </r>
    <r>
      <rPr>
        <sz val="11"/>
        <color rgb="FF000000"/>
        <rFont val="Calibri"/>
      </rPr>
      <t xml:space="preserve">Run the following command to verify the required password complexity - </t>
    </r>
    <r>
      <rPr>
        <b/>
        <sz val="11"/>
        <color rgb="FF000000"/>
        <rFont val="Calibri"/>
      </rPr>
      <t>dcredit=-1</t>
    </r>
    <r>
      <rPr>
        <sz val="11"/>
        <color rgb="FF000000"/>
        <rFont val="Calibri"/>
      </rPr>
      <t xml:space="preserve"> </t>
    </r>
    <r>
      <rPr>
        <b/>
        <sz val="11"/>
        <color rgb="FF000000"/>
        <rFont val="Calibri"/>
      </rPr>
      <t>ucredit=-1</t>
    </r>
    <r>
      <rPr>
        <sz val="11"/>
        <color rgb="FF000000"/>
        <rFont val="Calibri"/>
      </rPr>
      <t xml:space="preserve"> </t>
    </r>
    <r>
      <rPr>
        <b/>
        <sz val="11"/>
        <color rgb="FF000000"/>
        <rFont val="Calibri"/>
      </rPr>
      <t>ocredit=-1</t>
    </r>
    <r>
      <rPr>
        <sz val="11"/>
        <color rgb="FF000000"/>
        <rFont val="Calibri"/>
      </rPr>
      <t xml:space="preserve"> </t>
    </r>
    <r>
      <rPr>
        <b/>
        <sz val="11"/>
        <color rgb="FF000000"/>
        <rFont val="Calibri"/>
      </rPr>
      <t>lcredit=-1</t>
    </r>
    <r>
      <rPr>
        <sz val="11"/>
        <color rgb="FF000000"/>
        <rFont val="Calibri"/>
      </rPr>
      <t>:</t>
    </r>
    <r>
      <rPr>
        <sz val="11"/>
        <color rgb="FF000000"/>
        <rFont val="Calibri"/>
      </rPr>
      <t xml:space="preserve">
</t>
    </r>
    <r>
      <rPr>
        <sz val="11"/>
        <color rgb="FF006096"/>
        <rFont val="Roboto Condensed"/>
      </rPr>
      <t># grep -P '^\s*password\s+(?:requisite|required)\s+pam_cracklib\.so\s+(?:[^#]+\s+)*(?:(?!\2|\3|\4))(dcredit=-[1-9]|ucredit=-[1-9]|ocredit=-[1-9]|lcredit=-[1-9])\s+(?:[^#]+\s+)*(?:(?!\1|\3|\4))(dcredit=-[1-9]|ucredit=-[1-9]|ocredit=-[1-9]|lcredit=-[1-9])\s+(?:[^#]+\s+)*(?:(?!\1|\2|\4))(dcredit=-[1-9]|ucredit=-[1-9]|ocredit=-[1-9]|lcredit=-[1-9])\s+(?:[^#]+\s+)*(?!\1|\2|\3)(dcredit=-[1-9]|ucredit=-[1-9]|ocredit=-[1-9]|lcredit=-[1-9])' /etc/pam.d/common-password</t>
    </r>
    <r>
      <rPr>
        <sz val="11"/>
        <color rgb="FF006096"/>
        <rFont val="Roboto Condensed"/>
      </rPr>
      <t xml:space="preserve">
</t>
    </r>
    <r>
      <rPr>
        <sz val="11"/>
        <color rgb="FF006096"/>
        <rFont val="Roboto Condensed"/>
      </rPr>
      <t>password        requisite       pam_cracklib.so retry=3 minlen=14 dcredit=-1 ucredit=-1 lcredit=-1 ocredit=-1</t>
    </r>
    <r>
      <rPr>
        <sz val="11"/>
        <color rgb="FF006096"/>
        <rFont val="Roboto Condensed"/>
      </rPr>
      <t xml:space="preserve">
</t>
    </r>
  </si>
  <si>
    <t>5.3.2</t>
  </si>
  <si>
    <r>
      <rPr>
        <sz val="11"/>
        <rFont val="Calibri"/>
      </rPr>
      <t>Ensure lockout for failed password attempts is configured</t>
    </r>
  </si>
  <si>
    <r>
      <rPr>
        <sz val="11"/>
        <color rgb="FF000000"/>
        <rFont val="Calibri"/>
      </rPr>
      <t xml:space="preserve">Modify the </t>
    </r>
    <r>
      <rPr>
        <b/>
        <sz val="11"/>
        <color rgb="FF000000"/>
        <rFont val="Calibri"/>
      </rPr>
      <t>deny=</t>
    </r>
    <r>
      <rPr>
        <sz val="11"/>
        <color rgb="FF000000"/>
        <rFont val="Calibri"/>
      </rPr>
      <t xml:space="preserve"> and </t>
    </r>
    <r>
      <rPr>
        <b/>
        <sz val="11"/>
        <color rgb="FF000000"/>
        <rFont val="Calibri"/>
      </rPr>
      <t>unlock_time=</t>
    </r>
    <r>
      <rPr>
        <sz val="11"/>
        <color rgb="FF000000"/>
        <rFont val="Calibri"/>
      </rPr>
      <t xml:space="preserve"> parameters to conform to local site policy, Not to be greater than </t>
    </r>
    <r>
      <rPr>
        <b/>
        <sz val="11"/>
        <color rgb="FF000000"/>
        <rFont val="Calibri"/>
      </rPr>
      <t>deny=5</t>
    </r>
    <r>
      <rPr>
        <sz val="11"/>
        <color rgb="FF000000"/>
        <rFont val="Calibri"/>
      </rPr>
      <t>:</t>
    </r>
    <r>
      <rPr>
        <sz val="11"/>
        <color rgb="FF000000"/>
        <rFont val="Calibri"/>
      </rPr>
      <t xml:space="preserve">
</t>
    </r>
    <r>
      <rPr>
        <sz val="11"/>
        <color rgb="FF000000"/>
        <rFont val="Calibri"/>
      </rPr>
      <t xml:space="preserve">Edit the file </t>
    </r>
    <r>
      <rPr>
        <b/>
        <sz val="11"/>
        <color rgb="FF000000"/>
        <rFont val="Calibri"/>
      </rPr>
      <t>/etc/pam.d/login</t>
    </r>
    <r>
      <rPr>
        <sz val="11"/>
        <color rgb="FF000000"/>
        <rFont val="Calibri"/>
      </rPr>
      <t xml:space="preserve"> and add the following line:</t>
    </r>
    <r>
      <rPr>
        <sz val="11"/>
        <color rgb="FF000000"/>
        <rFont val="Calibri"/>
      </rPr>
      <t xml:space="preserve">
</t>
    </r>
    <r>
      <rPr>
        <sz val="11"/>
        <color rgb="FF006096"/>
        <rFont val="Roboto Condensed"/>
      </rPr>
      <t>auth        required      pam_tally2.so deny=5 onerr=fail unlock_time=900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ordering on the lines is important. The additional line needs to below the line </t>
    </r>
    <r>
      <rPr>
        <b/>
        <sz val="11"/>
        <color rgb="FF000000"/>
        <rFont val="Calibri"/>
      </rPr>
      <t>auth        required      pam_env.so</t>
    </r>
    <r>
      <rPr>
        <sz val="11"/>
        <color rgb="FF000000"/>
        <rFont val="Calibri"/>
      </rPr>
      <t xml:space="preserve"> and above all password validation lines.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pam_tally2.so deny=5 onerr=fail unlock_time=900</t>
    </r>
    <r>
      <rPr>
        <sz val="11"/>
        <color rgb="FF006096"/>
        <rFont val="Roboto Condensed"/>
      </rPr>
      <t xml:space="preserve">
</t>
    </r>
    <r>
      <rPr>
        <sz val="11"/>
        <color rgb="FF006096"/>
        <rFont val="Roboto Condensed"/>
      </rPr>
      <t>auth        sufficient    pam_unix.so nullok try_first_pass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/etc/pam.d/common-account</t>
    </r>
    <r>
      <rPr>
        <sz val="11"/>
        <color rgb="FF000000"/>
        <rFont val="Calibri"/>
      </rPr>
      <t xml:space="preserve"> file and add the following pam_tally2.so line:</t>
    </r>
    <r>
      <rPr>
        <sz val="11"/>
        <color rgb="FF000000"/>
        <rFont val="Calibri"/>
      </rPr>
      <t xml:space="preserve">
</t>
    </r>
    <r>
      <rPr>
        <sz val="11"/>
        <color rgb="FF006096"/>
        <rFont val="Roboto Condensed"/>
      </rPr>
      <t>account     required      pam_tally2.so</t>
    </r>
    <r>
      <rPr>
        <sz val="11"/>
        <color rgb="FF006096"/>
        <rFont val="Roboto Condensed"/>
      </rPr>
      <t xml:space="preserve">
</t>
    </r>
  </si>
  <si>
    <r>
      <rPr>
        <sz val="11"/>
        <color rgb="FF000000"/>
        <rFont val="Calibri"/>
      </rPr>
      <t xml:space="preserve">Lock out users after </t>
    </r>
    <r>
      <rPr>
        <i/>
        <sz val="11"/>
        <color rgb="FF000000"/>
        <rFont val="Calibri"/>
      </rPr>
      <t>n</t>
    </r>
    <r>
      <rPr>
        <sz val="11"/>
        <color rgb="FF000000"/>
        <rFont val="Calibri"/>
      </rPr>
      <t xml:space="preserve"> unsuccessful consecutive login attempts.</t>
    </r>
    <r>
      <rPr>
        <sz val="11"/>
        <color rgb="FF000000"/>
        <rFont val="Calibri"/>
      </rPr>
      <t xml:space="preserve">
</t>
    </r>
    <r>
      <rPr>
        <sz val="11"/>
        <color rgb="FF000000"/>
        <rFont val="Calibri"/>
      </rPr>
      <t xml:space="preserve">These settings are commonly configured with the </t>
    </r>
    <r>
      <rPr>
        <b/>
        <sz val="11"/>
        <color rgb="FF000000"/>
        <rFont val="Calibri"/>
      </rPr>
      <t>pam_faillock.so</t>
    </r>
    <r>
      <rPr>
        <sz val="11"/>
        <color rgb="FF000000"/>
        <rFont val="Calibri"/>
      </rPr>
      <t xml:space="preserve"> module.  Some environments may continue using the </t>
    </r>
    <r>
      <rPr>
        <b/>
        <sz val="11"/>
        <color rgb="FF000000"/>
        <rFont val="Calibri"/>
      </rPr>
      <t>pam_tally2.so</t>
    </r>
    <r>
      <rPr>
        <sz val="11"/>
        <color rgb="FF000000"/>
        <rFont val="Calibri"/>
      </rPr>
      <t xml:space="preserve"> module, where this older method may simplify automation in mixed environments.</t>
    </r>
    <r>
      <rPr>
        <sz val="11"/>
        <color rgb="FF000000"/>
        <rFont val="Calibri"/>
      </rPr>
      <t xml:space="preserve">
</t>
    </r>
    <r>
      <rPr>
        <sz val="11"/>
        <color rgb="FF000000"/>
        <rFont val="Calibri"/>
      </rPr>
      <t xml:space="preserve">Set the lockout number in </t>
    </r>
    <r>
      <rPr>
        <b/>
        <sz val="11"/>
        <color rgb="FF000000"/>
        <rFont val="Calibri"/>
      </rPr>
      <t>deny=</t>
    </r>
    <r>
      <rPr>
        <sz val="11"/>
        <color rgb="FF000000"/>
        <rFont val="Calibri"/>
      </rPr>
      <t xml:space="preserve"> to the policy in effect at your site.</t>
    </r>
    <r>
      <rPr>
        <sz val="11"/>
        <color rgb="FF000000"/>
        <rFont val="Calibri"/>
      </rPr>
      <t xml:space="preserve">
</t>
    </r>
    <r>
      <rPr>
        <b/>
        <sz val="11"/>
        <color rgb="FF000000"/>
        <rFont val="Calibri"/>
      </rPr>
      <t>unlock_time=_n_</t>
    </r>
    <r>
      <rPr>
        <sz val="11"/>
        <color rgb="FF000000"/>
        <rFont val="Calibri"/>
      </rPr>
      <t xml:space="preserve"> is the number of seconds the account remains locked after the number of attempts configured in </t>
    </r>
    <r>
      <rPr>
        <b/>
        <sz val="11"/>
        <color rgb="FF000000"/>
        <rFont val="Calibri"/>
      </rPr>
      <t>deny=_n_</t>
    </r>
    <r>
      <rPr>
        <sz val="11"/>
        <color rgb="FF000000"/>
        <rFont val="Calibri"/>
      </rPr>
      <t xml:space="preserve"> has been met.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Additional module options may be set, recommendation only covers those listed here.</t>
    </r>
    <r>
      <rPr>
        <sz val="11"/>
        <color rgb="FF000000"/>
        <rFont val="Calibri"/>
      </rPr>
      <t xml:space="preserve">
</t>
    </r>
    <r>
      <rPr>
        <sz val="11"/>
        <color rgb="FF000000"/>
        <rFont val="Calibri"/>
      </rPr>
      <t>- If you want to require the administrator to unlock accounts, leave off the unlock_time option.</t>
    </r>
    <r>
      <rPr>
        <sz val="11"/>
        <color rgb="FF000000"/>
        <rFont val="Calibri"/>
      </rPr>
      <t xml:space="preserve">
</t>
    </r>
    <r>
      <rPr>
        <sz val="11"/>
        <color rgb="FF000000"/>
        <rFont val="Calibri"/>
      </rPr>
      <t xml:space="preserve">- The default location for attempted accesses is recorded in </t>
    </r>
    <r>
      <rPr>
        <b/>
        <sz val="11"/>
        <color rgb="FF000000"/>
        <rFont val="Calibri"/>
      </rPr>
      <t>/var/log/tallylog</t>
    </r>
    <r>
      <rPr>
        <sz val="11"/>
        <color rgb="FF000000"/>
        <rFont val="Calibri"/>
      </rPr>
      <t>.</t>
    </r>
    <r>
      <rPr>
        <sz val="11"/>
        <color rgb="FF000000"/>
        <rFont val="Calibri"/>
      </rPr>
      <t xml:space="preserve">
</t>
    </r>
    <r>
      <rPr>
        <sz val="11"/>
        <color rgb="FF000000"/>
        <rFont val="Calibri"/>
      </rPr>
      <t>- Use of the "audit" keyword may log credentials in the case of user error during authentication.  This risk should be evaluated in the context of the site policies of your organization.</t>
    </r>
    <r>
      <rPr>
        <sz val="11"/>
        <color rgb="FF000000"/>
        <rFont val="Calibri"/>
      </rPr>
      <t xml:space="preserve">
</t>
    </r>
    <r>
      <rPr>
        <sz val="11"/>
        <color rgb="FF000000"/>
        <rFont val="Calibri"/>
      </rPr>
      <t>- You may also lock out root, this should be considered carefully due to the ability to have this setting lock all access to the system</t>
    </r>
    <r>
      <rPr>
        <sz val="11"/>
        <color rgb="FF000000"/>
        <rFont val="Calibri"/>
      </rPr>
      <t xml:space="preserve">
</t>
    </r>
    <r>
      <rPr>
        <sz val="11"/>
        <color rgb="FF000000"/>
        <rFont val="Calibri"/>
      </rPr>
      <t>- As an option on the same line:</t>
    </r>
    <r>
      <rPr>
        <sz val="11"/>
        <color rgb="FF000000"/>
        <rFont val="Calibri"/>
      </rPr>
      <t xml:space="preserve">
</t>
    </r>
    <r>
      <rPr>
        <sz val="11"/>
        <color rgb="FF006096"/>
        <rFont val="Roboto Condensed"/>
      </rPr>
      <t>auth required pam_tally2.so deny=5 even_deny_root unlock_time=900</t>
    </r>
    <r>
      <rPr>
        <sz val="11"/>
        <color rgb="FF006096"/>
        <rFont val="Roboto Condensed"/>
      </rPr>
      <t xml:space="preserve">
</t>
    </r>
    <r>
      <rPr>
        <sz val="11"/>
        <color rgb="FF000000"/>
        <rFont val="Calibri"/>
      </rPr>
      <t xml:space="preserve">
</t>
    </r>
    <r>
      <rPr>
        <sz val="11"/>
        <color rgb="FF000000"/>
        <rFont val="Calibri"/>
      </rPr>
      <t>- To define a different lockout time for root:</t>
    </r>
    <r>
      <rPr>
        <sz val="11"/>
        <color rgb="FF000000"/>
        <rFont val="Calibri"/>
      </rPr>
      <t xml:space="preserve">
</t>
    </r>
    <r>
      <rPr>
        <sz val="11"/>
        <color rgb="FF006096"/>
        <rFont val="Roboto Condensed"/>
      </rPr>
      <t>auth required pam_tally2.so deny=5 root_unlock_time=120  unlock_time=900</t>
    </r>
    <r>
      <rPr>
        <sz val="11"/>
        <color rgb="FF006096"/>
        <rFont val="Roboto Condensed"/>
      </rPr>
      <t xml:space="preserve">
</t>
    </r>
    <r>
      <rPr>
        <sz val="11"/>
        <color rgb="FF000000"/>
        <rFont val="Calibri"/>
      </rPr>
      <t xml:space="preserve">
</t>
    </r>
    <r>
      <rPr>
        <sz val="11"/>
        <color rgb="FF000000"/>
        <rFont val="Calibri"/>
      </rPr>
      <t xml:space="preserve">- If a user has been locked out because they have reached the maximum consecutive failure count defined by </t>
    </r>
    <r>
      <rPr>
        <b/>
        <sz val="11"/>
        <color rgb="FF000000"/>
        <rFont val="Calibri"/>
      </rPr>
      <t>deny=</t>
    </r>
    <r>
      <rPr>
        <sz val="11"/>
        <color rgb="FF000000"/>
        <rFont val="Calibri"/>
      </rPr>
      <t xml:space="preserve"> in the </t>
    </r>
    <r>
      <rPr>
        <b/>
        <sz val="11"/>
        <color rgb="FF000000"/>
        <rFont val="Calibri"/>
      </rPr>
      <t>pam_tally2.so</t>
    </r>
    <r>
      <rPr>
        <sz val="11"/>
        <color rgb="FF000000"/>
        <rFont val="Calibri"/>
      </rPr>
      <t xml:space="preserve"> module, the user can be unlocked by issuing following command. This command sets the failed count to 0, effectively unlocking the user.</t>
    </r>
    <r>
      <rPr>
        <sz val="11"/>
        <color rgb="FF000000"/>
        <rFont val="Calibri"/>
      </rPr>
      <t xml:space="preserve">
</t>
    </r>
    <r>
      <rPr>
        <sz val="11"/>
        <color rgb="FF006096"/>
        <rFont val="Roboto Condensed"/>
      </rPr>
      <t># pam_tally2 -u &lt;username&gt; --reset</t>
    </r>
    <r>
      <rPr>
        <sz val="11"/>
        <color rgb="FF006096"/>
        <rFont val="Roboto Condensed"/>
      </rPr>
      <t xml:space="preserve">
</t>
    </r>
  </si>
  <si>
    <r>
      <rPr>
        <sz val="11"/>
        <color rgb="FF000000"/>
        <rFont val="Calibri"/>
      </rPr>
      <t xml:space="preserve">Verify password lockouts are configured.  Ensure that the </t>
    </r>
    <r>
      <rPr>
        <b/>
        <sz val="11"/>
        <color rgb="FF000000"/>
        <rFont val="Calibri"/>
      </rPr>
      <t>deny=_n_</t>
    </r>
    <r>
      <rPr>
        <sz val="11"/>
        <color rgb="FF000000"/>
        <rFont val="Calibri"/>
      </rPr>
      <t xml:space="preserve"> follows local site policy.  This should not exceed </t>
    </r>
    <r>
      <rPr>
        <b/>
        <sz val="11"/>
        <color rgb="FF000000"/>
        <rFont val="Calibri"/>
      </rPr>
      <t>deny=5</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grep -E '^\s*auth\s+\S+\s+pam_(tally2|unix)\.so' /etc/pam.d/login</t>
    </r>
    <r>
      <rPr>
        <sz val="11"/>
        <color rgb="FF006096"/>
        <rFont val="Roboto Condensed"/>
      </rPr>
      <t xml:space="preserve">
</t>
    </r>
    <r>
      <rPr>
        <sz val="11"/>
        <color rgb="FF000000"/>
        <rFont val="Calibri"/>
      </rPr>
      <t xml:space="preserve">
</t>
    </r>
    <r>
      <rPr>
        <sz val="11"/>
        <color rgb="FF000000"/>
        <rFont val="Calibri"/>
      </rPr>
      <t>Verify the output includes the following lines:</t>
    </r>
    <r>
      <rPr>
        <sz val="11"/>
        <color rgb="FF000000"/>
        <rFont val="Calibri"/>
      </rPr>
      <t xml:space="preserve">
</t>
    </r>
    <r>
      <rPr>
        <sz val="11"/>
        <color rgb="FF006096"/>
        <rFont val="Roboto Condensed"/>
      </rPr>
      <t>auth        required      pam_tally2.so deny=5 onerr=fail unlock_time=900</t>
    </r>
    <r>
      <rPr>
        <sz val="11"/>
        <color rgb="FF006096"/>
        <rFont val="Roboto Condensed"/>
      </rPr>
      <t xml:space="preserve">
</t>
    </r>
    <r>
      <rPr>
        <sz val="11"/>
        <color rgb="FF006096"/>
        <rFont val="Roboto Condensed"/>
      </rPr>
      <t>auth        required      pam_unix.so try_first_pass</t>
    </r>
    <r>
      <rPr>
        <sz val="11"/>
        <color rgb="FF006096"/>
        <rFont val="Roboto Condensed"/>
      </rPr>
      <t xml:space="preserve">
</t>
    </r>
    <r>
      <rPr>
        <sz val="11"/>
        <color rgb="FF000000"/>
        <rFont val="Calibri"/>
      </rPr>
      <t xml:space="preserve">
</t>
    </r>
    <r>
      <rPr>
        <sz val="11"/>
        <color rgb="FF006096"/>
        <rFont val="Roboto Condensed"/>
      </rPr>
      <t># grep -E '^\s*account\s+required\s+pam_tally2.so\s*' /etc/pam.d/common-account</t>
    </r>
    <r>
      <rPr>
        <sz val="11"/>
        <color rgb="FF006096"/>
        <rFont val="Roboto Condensed"/>
      </rPr>
      <t xml:space="preserve">
</t>
    </r>
    <r>
      <rPr>
        <sz val="11"/>
        <color rgb="FF000000"/>
        <rFont val="Calibri"/>
      </rPr>
      <t xml:space="preserve">
</t>
    </r>
    <r>
      <rPr>
        <sz val="11"/>
        <color rgb="FF000000"/>
        <rFont val="Calibri"/>
      </rPr>
      <t>Verify the output includes the following lines:</t>
    </r>
    <r>
      <rPr>
        <sz val="11"/>
        <color rgb="FF000000"/>
        <rFont val="Calibri"/>
      </rPr>
      <t xml:space="preserve">
</t>
    </r>
    <r>
      <rPr>
        <sz val="11"/>
        <color rgb="FF006096"/>
        <rFont val="Roboto Condensed"/>
      </rPr>
      <t>account     required      pam_tally2.so</t>
    </r>
    <r>
      <rPr>
        <sz val="11"/>
        <color rgb="FF006096"/>
        <rFont val="Roboto Condensed"/>
      </rPr>
      <t xml:space="preserve">
</t>
    </r>
  </si>
  <si>
    <t>5.3.3</t>
  </si>
  <si>
    <r>
      <rPr>
        <sz val="11"/>
        <rFont val="Calibri"/>
      </rPr>
      <t>Ensure password reuse is limited</t>
    </r>
  </si>
  <si>
    <r>
      <rPr>
        <sz val="11"/>
        <color rgb="FF000000"/>
        <rFont val="Calibri"/>
      </rPr>
      <t>Run the following command:</t>
    </r>
    <r>
      <rPr>
        <sz val="11"/>
        <color rgb="FF000000"/>
        <rFont val="Calibri"/>
      </rPr>
      <t xml:space="preserve">
</t>
    </r>
    <r>
      <rPr>
        <sz val="11"/>
        <color rgb="FF006096"/>
        <rFont val="Roboto Condensed"/>
      </rPr>
      <t># pam-config -a --pwhistory --pwhistory-remember=5</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Edit the file </t>
    </r>
    <r>
      <rPr>
        <b/>
        <sz val="11"/>
        <color rgb="FF000000"/>
        <rFont val="Calibri"/>
      </rPr>
      <t>/etc/pam.d/common-password</t>
    </r>
    <r>
      <rPr>
        <sz val="11"/>
        <color rgb="FF000000"/>
        <rFont val="Calibri"/>
      </rPr>
      <t xml:space="preserve"> to include the </t>
    </r>
    <r>
      <rPr>
        <b/>
        <sz val="11"/>
        <color rgb="FF000000"/>
        <rFont val="Calibri"/>
      </rPr>
      <t>remember=</t>
    </r>
    <r>
      <rPr>
        <sz val="11"/>
        <color rgb="FF000000"/>
        <rFont val="Calibri"/>
      </rPr>
      <t xml:space="preserve"> option and conform to site policy as shown:</t>
    </r>
    <r>
      <rPr>
        <sz val="11"/>
        <color rgb="FF000000"/>
        <rFont val="Calibri"/>
      </rPr>
      <t xml:space="preserve">
</t>
    </r>
    <r>
      <rPr>
        <sz val="11"/>
        <color rgb="FF006096"/>
        <rFont val="Roboto Condensed"/>
      </rPr>
      <t>password    required      pam_pwhistory.so remember=5</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</si>
  <si>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Additional module options may be set, recommendation only covers those listed here.</t>
    </r>
    <r>
      <rPr>
        <sz val="11"/>
        <color rgb="FF000000"/>
        <rFont val="Calibri"/>
      </rPr>
      <t xml:space="preserve">
</t>
    </r>
    <r>
      <rPr>
        <sz val="11"/>
        <color rgb="FF000000"/>
        <rFont val="Calibri"/>
      </rPr>
      <t>- This setting only applies to local accounts.</t>
    </r>
    <r>
      <rPr>
        <sz val="11"/>
        <color rgb="FF000000"/>
        <rFont val="Calibri"/>
      </rPr>
      <t xml:space="preserve">
</t>
    </r>
    <r>
      <rPr>
        <sz val="11"/>
        <color rgb="FF000000"/>
        <rFont val="Calibri"/>
      </rPr>
      <t>- This option is configured with the remember=</t>
    </r>
    <r>
      <rPr>
        <i/>
        <sz val="11"/>
        <color rgb="FF000000"/>
        <rFont val="Calibri"/>
      </rPr>
      <t>n</t>
    </r>
    <r>
      <rPr>
        <sz val="11"/>
        <color rgb="FF000000"/>
        <rFont val="Calibri"/>
      </rPr>
      <t xml:space="preserve"> module option in </t>
    </r>
    <r>
      <rPr>
        <b/>
        <sz val="11"/>
        <color rgb="FF000000"/>
        <rFont val="Calibri"/>
      </rPr>
      <t>/etc/pam.d/common-password</t>
    </r>
    <r>
      <rPr>
        <sz val="11"/>
        <color rgb="FF000000"/>
        <rFont val="Calibri"/>
      </rPr>
      <t>.</t>
    </r>
  </si>
  <si>
    <r>
      <rPr>
        <sz val="11"/>
        <color rgb="FF000000"/>
        <rFont val="Calibri"/>
      </rPr>
      <t xml:space="preserve">Run the following command to verify remembered password history follows local site policy, not to be less than </t>
    </r>
    <r>
      <rPr>
        <b/>
        <sz val="11"/>
        <color rgb="FF000000"/>
        <rFont val="Calibri"/>
      </rPr>
      <t>5</t>
    </r>
    <r>
      <rPr>
        <sz val="11"/>
        <color rgb="FF000000"/>
        <rFont val="Calibri"/>
      </rPr>
      <t>:</t>
    </r>
    <r>
      <rPr>
        <sz val="11"/>
        <color rgb="FF000000"/>
        <rFont val="Calibri"/>
      </rPr>
      <t xml:space="preserve">
</t>
    </r>
    <r>
      <rPr>
        <sz val="11"/>
        <color rgb="FF006096"/>
        <rFont val="Roboto Condensed"/>
      </rPr>
      <t># grep -P '^\s*password\s+(requisite|required)\s+pam_pwhistory\.so\s+([^#]+\s+)*remember=([5-9]|[1-9][0-9]+)\b' /etc/pam.d/common-password</t>
    </r>
    <r>
      <rPr>
        <sz val="11"/>
        <color rgb="FF006096"/>
        <rFont val="Roboto Condensed"/>
      </rPr>
      <t xml:space="preserve">
</t>
    </r>
    <r>
      <rPr>
        <sz val="11"/>
        <color rgb="FF006096"/>
        <rFont val="Roboto Condensed"/>
      </rPr>
      <t>password    required      pam_pwhistory.so remember=5</t>
    </r>
    <r>
      <rPr>
        <sz val="11"/>
        <color rgb="FF006096"/>
        <rFont val="Roboto Condensed"/>
      </rPr>
      <t xml:space="preserve">
</t>
    </r>
  </si>
  <si>
    <t>Set Shadow Password Suite Parameters</t>
  </si>
  <si>
    <t>5.4.1.1</t>
  </si>
  <si>
    <r>
      <rPr>
        <sz val="11"/>
        <rFont val="Calibri"/>
      </rPr>
      <t>Ensure password hashing algorithm is SHA-512</t>
    </r>
  </si>
  <si>
    <r>
      <rPr>
        <sz val="11"/>
        <color rgb="FF000000"/>
        <rFont val="Calibri"/>
      </rPr>
      <t xml:space="preserve">Edit the </t>
    </r>
    <r>
      <rPr>
        <b/>
        <sz val="11"/>
        <color rgb="FF000000"/>
        <rFont val="Calibri"/>
      </rPr>
      <t>/etc/login.defs</t>
    </r>
    <r>
      <rPr>
        <sz val="11"/>
        <color rgb="FF000000"/>
        <rFont val="Calibri"/>
      </rPr>
      <t xml:space="preserve"> file and modify ENCRYPT_METHOD to </t>
    </r>
    <r>
      <rPr>
        <b/>
        <sz val="11"/>
        <color rgb="FF000000"/>
        <rFont val="Calibri"/>
      </rPr>
      <t>SHA512</t>
    </r>
    <r>
      <rPr>
        <sz val="11"/>
        <color rgb="FF000000"/>
        <rFont val="Calibri"/>
      </rPr>
      <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Any system accounts that need to be expired should be carefully done separately by the system administrator to prevent any potential problems.</t>
    </r>
    <r>
      <rPr>
        <sz val="11"/>
        <color rgb="FF000000"/>
        <rFont val="Calibri"/>
      </rPr>
      <t xml:space="preserve">
</t>
    </r>
    <r>
      <rPr>
        <sz val="11"/>
        <color rgb="FF000000"/>
        <rFont val="Calibri"/>
      </rPr>
      <t>- If it is determined that the password algorithm being used is not SHA-512, once it is changed, it is recommended that all user ID's be immediately expired and forced to change their passwords on next login, In accordance with local site policies.</t>
    </r>
    <r>
      <rPr>
        <sz val="11"/>
        <color rgb="FF000000"/>
        <rFont val="Calibri"/>
      </rPr>
      <t xml:space="preserve">
</t>
    </r>
    <r>
      <rPr>
        <sz val="11"/>
        <color rgb="FF000000"/>
        <rFont val="Calibri"/>
      </rPr>
      <t>- To accomplish this, the following command can be used:</t>
    </r>
    <r>
      <rPr>
        <sz val="11"/>
        <color rgb="FF000000"/>
        <rFont val="Calibri"/>
      </rPr>
      <t xml:space="preserve">
</t>
    </r>
    <r>
      <rPr>
        <sz val="11"/>
        <color rgb="FF006096"/>
        <rFont val="Roboto Condensed"/>
      </rPr>
      <t># awk -F: '( $3&lt;'"$(awk '/^\s*UID_MIN/{print $2}' /etc/login.defs)"' &amp;&amp; $1 != "nfsnobody" ) { print $1 }' /etc/passwd | xargs -n 1 chage -d 0</t>
    </r>
    <r>
      <rPr>
        <sz val="11"/>
        <color rgb="FF006096"/>
        <rFont val="Roboto Condensed"/>
      </rPr>
      <t xml:space="preserve">
</t>
    </r>
  </si>
  <si>
    <r>
      <rPr>
        <sz val="11"/>
        <color rgb="FF000000"/>
        <rFont val="Calibri"/>
      </rPr>
      <t xml:space="preserve">Login passwords are hashed and stored in the </t>
    </r>
    <r>
      <rPr>
        <b/>
        <sz val="11"/>
        <color rgb="FF000000"/>
        <rFont val="Calibri"/>
      </rPr>
      <t>/etc/shadow</t>
    </r>
    <r>
      <rPr>
        <sz val="11"/>
        <color rgb="FF000000"/>
        <rFont val="Calibri"/>
      </rPr>
      <t xml:space="preserve"> file.</t>
    </r>
    <r>
      <rPr>
        <sz val="11"/>
        <color rgb="FF000000"/>
        <rFont val="Calibri"/>
      </rPr>
      <t xml:space="preserve">
</t>
    </r>
    <r>
      <rPr>
        <b/>
        <sz val="11"/>
        <color rgb="FF000000"/>
        <rFont val="Calibri"/>
      </rPr>
      <t>Note:</t>
    </r>
    <r>
      <rPr>
        <sz val="11"/>
        <color rgb="FF000000"/>
        <rFont val="Calibri"/>
      </rPr>
      <t xml:space="preserve"> These changes only apply to accounts configured on the local system.</t>
    </r>
  </si>
  <si>
    <r>
      <rPr>
        <sz val="11"/>
        <color rgb="FF000000"/>
        <rFont val="Calibri"/>
      </rPr>
      <t>Run the following command to verify the sha512 option is included:</t>
    </r>
    <r>
      <rPr>
        <sz val="11"/>
        <color rgb="FF000000"/>
        <rFont val="Calibri"/>
      </rPr>
      <t xml:space="preserve">
</t>
    </r>
    <r>
      <rPr>
        <sz val="11"/>
        <color rgb="FF006096"/>
        <rFont val="Roboto Condensed"/>
      </rPr>
      <t># grep -Ei '^\s*^\s*ENCRYPT_METHOD\s+SHA512' /etc/login.defs</t>
    </r>
    <r>
      <rPr>
        <sz val="11"/>
        <color rgb="FF006096"/>
        <rFont val="Roboto Condensed"/>
      </rPr>
      <t xml:space="preserve">
</t>
    </r>
    <r>
      <rPr>
        <sz val="11"/>
        <color rgb="FF006096"/>
        <rFont val="Roboto Condensed"/>
      </rPr>
      <t>ENCRYPT_METHOD SHA512</t>
    </r>
    <r>
      <rPr>
        <sz val="11"/>
        <color rgb="FF006096"/>
        <rFont val="Roboto Condensed"/>
      </rPr>
      <t xml:space="preserve">
</t>
    </r>
  </si>
  <si>
    <r>
      <rPr>
        <sz val="11"/>
        <color rgb="FF000000"/>
        <rFont val="Calibri"/>
      </rPr>
      <t>ENCRYPT_METHOD sha512</t>
    </r>
  </si>
  <si>
    <t>5.4.1.2</t>
  </si>
  <si>
    <r>
      <rPr>
        <sz val="11"/>
        <rFont val="Calibri"/>
      </rPr>
      <t>Ensure password expiration is 365 days or less</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</si>
  <si>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</si>
  <si>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  It is recommended that the </t>
    </r>
    <r>
      <rPr>
        <b/>
        <sz val="11"/>
        <color rgb="FF000000"/>
        <rFont val="Calibri"/>
      </rPr>
      <t>PASS_MAX_DAYS</t>
    </r>
    <r>
      <rPr>
        <sz val="11"/>
        <color rgb="FF000000"/>
        <rFont val="Calibri"/>
      </rPr>
      <t xml:space="preserve"> parameter be set to less than or equal to 365 days.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A value of </t>
    </r>
    <r>
      <rPr>
        <b/>
        <sz val="11"/>
        <color rgb="FF000000"/>
        <rFont val="Calibri"/>
      </rPr>
      <t>-1</t>
    </r>
    <r>
      <rPr>
        <sz val="11"/>
        <color rgb="FF000000"/>
        <rFont val="Calibri"/>
      </rPr>
      <t xml:space="preserve"> will disable password expiration.</t>
    </r>
    <r>
      <rPr>
        <sz val="11"/>
        <color rgb="FF000000"/>
        <rFont val="Calibri"/>
      </rPr>
      <t xml:space="preserve">
</t>
    </r>
    <r>
      <rPr>
        <sz val="11"/>
        <color rgb="FF000000"/>
        <rFont val="Calibri"/>
      </rPr>
      <t>- The password expiration must be greater than the minimum days between password changes or users will be unable to change their password.</t>
    </r>
  </si>
  <si>
    <r>
      <rPr>
        <sz val="11"/>
        <color rgb="FF000000"/>
        <rFont val="Calibri"/>
      </rPr>
      <t xml:space="preserve">Run the following command and verify </t>
    </r>
    <r>
      <rPr>
        <b/>
        <sz val="11"/>
        <color rgb="FF000000"/>
        <rFont val="Calibri"/>
      </rPr>
      <t>PASS_MAX_DAYS</t>
    </r>
    <r>
      <rPr>
        <sz val="11"/>
        <color rgb="FF000000"/>
        <rFont val="Calibri"/>
      </rPr>
      <t xml:space="preserve"> conforms to site policy (no more than 365 days):</t>
    </r>
    <r>
      <rPr>
        <sz val="11"/>
        <color rgb="FF000000"/>
        <rFont val="Calibri"/>
      </rPr>
      <t xml:space="preserve">
</t>
    </r>
    <r>
      <rPr>
        <sz val="11"/>
        <color rgb="FF006096"/>
        <rFont val="Roboto Condensed"/>
      </rPr>
      <t># grep ^\s*PASS_MAX_DAYS /etc/login.defs</t>
    </r>
    <r>
      <rPr>
        <sz val="11"/>
        <color rgb="FF006096"/>
        <rFont val="Roboto Condensed"/>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PASS_MAX_DAYS to verify that all users' PASS_MAX_DAYS conforms to site policy (no more than 365 days):</t>
    </r>
    <r>
      <rPr>
        <sz val="11"/>
        <color rgb="FF000000"/>
        <rFont val="Calibri"/>
      </rPr>
      <t xml:space="preserve">
</t>
    </r>
    <r>
      <rPr>
        <sz val="11"/>
        <color rgb="FF006096"/>
        <rFont val="Roboto Condensed"/>
      </rPr>
      <t># grep -E '^[^:]+:[^!*]' /etc/shadow | cut -d: -f1,5</t>
    </r>
    <r>
      <rPr>
        <sz val="11"/>
        <color rgb="FF006096"/>
        <rFont val="Roboto Condensed"/>
      </rPr>
      <t xml:space="preserve">
</t>
    </r>
    <r>
      <rPr>
        <sz val="11"/>
        <color rgb="FF006096"/>
        <rFont val="Roboto Condensed"/>
      </rPr>
      <t>&lt;user&gt;:&lt;PASS_MAX_DAYS&gt;</t>
    </r>
    <r>
      <rPr>
        <sz val="11"/>
        <color rgb="FF006096"/>
        <rFont val="Roboto Condensed"/>
      </rPr>
      <t xml:space="preserve">
</t>
    </r>
  </si>
  <si>
    <t>5.4.1.3</t>
  </si>
  <si>
    <r>
      <rPr>
        <sz val="11"/>
        <rFont val="Calibri"/>
      </rPr>
      <t>Ensure minimum days between password changes is configured</t>
    </r>
  </si>
  <si>
    <r>
      <rPr>
        <sz val="11"/>
        <color rgb="FF000000"/>
        <rFont val="Calibri"/>
      </rPr>
      <t xml:space="preserve">Set the </t>
    </r>
    <r>
      <rPr>
        <b/>
        <sz val="11"/>
        <color rgb="FF000000"/>
        <rFont val="Calibri"/>
      </rPr>
      <t>PASS_MIN_DAYS</t>
    </r>
    <r>
      <rPr>
        <sz val="11"/>
        <color rgb="FF000000"/>
        <rFont val="Calibri"/>
      </rPr>
      <t xml:space="preserve">  parameter to 1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--mindays 1 &lt;user&gt;</t>
    </r>
    <r>
      <rPr>
        <sz val="11"/>
        <color rgb="FF006096"/>
        <rFont val="Roboto Condensed"/>
      </rPr>
      <t xml:space="preserve">
</t>
    </r>
  </si>
  <si>
    <r>
      <rPr>
        <sz val="11"/>
        <color rgb="FF000000"/>
        <rFont val="Calibri"/>
      </rPr>
      <t xml:space="preserve">The </t>
    </r>
    <r>
      <rPr>
        <b/>
        <sz val="11"/>
        <color rgb="FF000000"/>
        <rFont val="Calibri"/>
      </rPr>
      <t>PASS_MIN_DAYS</t>
    </r>
    <r>
      <rPr>
        <sz val="11"/>
        <color rgb="FF000000"/>
        <rFont val="Calibri"/>
      </rPr>
      <t xml:space="preserve"> parameter in </t>
    </r>
    <r>
      <rPr>
        <b/>
        <sz val="11"/>
        <color rgb="FF000000"/>
        <rFont val="Calibri"/>
      </rPr>
      <t>/etc/login.defs</t>
    </r>
    <r>
      <rPr>
        <sz val="11"/>
        <color rgb="FF000000"/>
        <rFont val="Calibri"/>
      </rPr>
      <t xml:space="preserve"> allows an administrator to prevent users from changing their password until a minimum number of days have passed since the last time the user changed their password. It is recommended that </t>
    </r>
    <r>
      <rPr>
        <b/>
        <sz val="11"/>
        <color rgb="FF000000"/>
        <rFont val="Calibri"/>
      </rPr>
      <t>PASS_MIN_DAYS</t>
    </r>
    <r>
      <rPr>
        <sz val="11"/>
        <color rgb="FF000000"/>
        <rFont val="Calibri"/>
      </rPr>
      <t xml:space="preserve"> parameter be set to 1 or more days.</t>
    </r>
  </si>
  <si>
    <r>
      <rPr>
        <sz val="11"/>
        <color rgb="FF000000"/>
        <rFont val="Calibri"/>
      </rPr>
      <t xml:space="preserve">Run the following command and verify </t>
    </r>
    <r>
      <rPr>
        <b/>
        <sz val="11"/>
        <color rgb="FF000000"/>
        <rFont val="Calibri"/>
      </rPr>
      <t>PASS_MIN_DAYS</t>
    </r>
    <r>
      <rPr>
        <sz val="11"/>
        <color rgb="FF000000"/>
        <rFont val="Calibri"/>
      </rPr>
      <t xml:space="preserve"> conforms to site policy (no less than 1 day):</t>
    </r>
    <r>
      <rPr>
        <sz val="11"/>
        <color rgb="FF000000"/>
        <rFont val="Calibri"/>
      </rPr>
      <t xml:space="preserve">
</t>
    </r>
    <r>
      <rPr>
        <sz val="11"/>
        <color rgb="FF006096"/>
        <rFont val="Roboto Condensed"/>
      </rPr>
      <t># grep ^\s*PASS_MIN_DAYS /etc/login.defs</t>
    </r>
    <r>
      <rPr>
        <sz val="11"/>
        <color rgb="FF006096"/>
        <rFont val="Roboto Condensed"/>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PAS_MIN_DAYS to Verify that all users' PAS_MIN_DAYS conforms to site policy (no less than 1 day):</t>
    </r>
    <r>
      <rPr>
        <sz val="11"/>
        <color rgb="FF000000"/>
        <rFont val="Calibri"/>
      </rPr>
      <t xml:space="preserve">
</t>
    </r>
    <r>
      <rPr>
        <sz val="11"/>
        <color rgb="FF006096"/>
        <rFont val="Roboto Condensed"/>
      </rPr>
      <t># grep -E ^[^:]+:[^\!*] /etc/shadow | cut -d: -f1,4</t>
    </r>
    <r>
      <rPr>
        <sz val="11"/>
        <color rgb="FF006096"/>
        <rFont val="Roboto Condensed"/>
      </rPr>
      <t xml:space="preserve">
</t>
    </r>
    <r>
      <rPr>
        <sz val="11"/>
        <color rgb="FF006096"/>
        <rFont val="Roboto Condensed"/>
      </rPr>
      <t>&lt;user&gt;:&lt;PASS_MIN_DAYS&gt;</t>
    </r>
    <r>
      <rPr>
        <sz val="11"/>
        <color rgb="FF006096"/>
        <rFont val="Roboto Condensed"/>
      </rPr>
      <t xml:space="preserve">
</t>
    </r>
  </si>
  <si>
    <t>5.4.1.4</t>
  </si>
  <si>
    <r>
      <rPr>
        <sz val="11"/>
        <rFont val="Calibri"/>
      </rPr>
      <t>Ensure password expiration warning days is 7 or more</t>
    </r>
  </si>
  <si>
    <r>
      <rPr>
        <sz val="11"/>
        <color rgb="FF000000"/>
        <rFont val="Calibri"/>
      </rPr>
      <t xml:space="preserve">Set the </t>
    </r>
    <r>
      <rPr>
        <b/>
        <sz val="11"/>
        <color rgb="FF000000"/>
        <rFont val="Calibri"/>
      </rPr>
      <t>PASS_WARN_AGE</t>
    </r>
    <r>
      <rPr>
        <sz val="11"/>
        <color rgb="FF000000"/>
        <rFont val="Calibri"/>
      </rPr>
      <t xml:space="preserve">  parameter to 7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--warndays 7 &lt;user&gt;</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</si>
  <si>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 It is recommended that the </t>
    </r>
    <r>
      <rPr>
        <b/>
        <sz val="11"/>
        <color rgb="FF000000"/>
        <rFont val="Calibri"/>
      </rPr>
      <t>PASS_WARN_AGE</t>
    </r>
    <r>
      <rPr>
        <sz val="11"/>
        <color rgb="FF000000"/>
        <rFont val="Calibri"/>
      </rPr>
      <t xml:space="preserve"> parameter be set to 7 or more days.</t>
    </r>
  </si>
  <si>
    <r>
      <rPr>
        <sz val="11"/>
        <color rgb="FF000000"/>
        <rFont val="Calibri"/>
      </rPr>
      <t xml:space="preserve">Run the following command and verify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^\s*PASS_WARN_AGE /etc/login.defs</t>
    </r>
    <r>
      <rPr>
        <sz val="11"/>
        <color rgb="FF006096"/>
        <rFont val="Roboto Condensed"/>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Verify all users with a password have their number of days of warning before password expires set to 7 or more:Run the following command and Review list of users and </t>
    </r>
    <r>
      <rPr>
        <b/>
        <sz val="11"/>
        <color rgb="FF000000"/>
        <rFont val="Calibri"/>
      </rPr>
      <t>PASS_WARN_AGE</t>
    </r>
    <r>
      <rPr>
        <sz val="11"/>
        <color rgb="FF000000"/>
        <rFont val="Calibri"/>
      </rPr>
      <t xml:space="preserve"> to verify that all users'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-E ^[^:]+:[^\!*] /etc/shadow | cut -d: -f1,6</t>
    </r>
    <r>
      <rPr>
        <sz val="11"/>
        <color rgb="FF006096"/>
        <rFont val="Roboto Condensed"/>
      </rPr>
      <t xml:space="preserve">
</t>
    </r>
    <r>
      <rPr>
        <sz val="11"/>
        <color rgb="FF006096"/>
        <rFont val="Roboto Condensed"/>
      </rPr>
      <t>&lt;user&gt;:&lt;PASS_WARN_AGE&gt;</t>
    </r>
    <r>
      <rPr>
        <sz val="11"/>
        <color rgb="FF006096"/>
        <rFont val="Roboto Condensed"/>
      </rPr>
      <t xml:space="preserve">
</t>
    </r>
  </si>
  <si>
    <t>5.4.1.5</t>
  </si>
  <si>
    <r>
      <rPr>
        <sz val="11"/>
        <rFont val="Calibri"/>
      </rPr>
      <t>Ensure inactive password lock is 30 days or less</t>
    </r>
  </si>
  <si>
    <r>
      <rPr>
        <sz val="11"/>
        <color rgb="FF000000"/>
        <rFont val="Calibri"/>
      </rPr>
      <t>Run the following command to set the default password inactivity period to 30 days:</t>
    </r>
    <r>
      <rPr>
        <sz val="11"/>
        <color rgb="FF000000"/>
        <rFont val="Calibri"/>
      </rPr>
      <t xml:space="preserve">
</t>
    </r>
    <r>
      <rPr>
        <sz val="11"/>
        <color rgb="FF006096"/>
        <rFont val="Roboto Condensed"/>
      </rPr>
      <t># useradd -D -f 30</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--inactive 30 &lt;user&gt;</t>
    </r>
    <r>
      <rPr>
        <sz val="11"/>
        <color rgb="FF006096"/>
        <rFont val="Roboto Condensed"/>
      </rPr>
      <t xml:space="preserve">
</t>
    </r>
  </si>
  <si>
    <r>
      <rPr>
        <sz val="11"/>
        <color rgb="FF000000"/>
        <rFont val="Calibri"/>
      </rPr>
      <t>User accounts that have been inactive for over a given period of time can be automatically disabled. It is recommended that accounts that are inactive for 30 days after password expiration be disabled.</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would disable this setting.</t>
    </r>
  </si>
  <si>
    <r>
      <rPr>
        <sz val="11"/>
        <color rgb="FF000000"/>
        <rFont val="Calibri"/>
      </rPr>
      <t xml:space="preserve">Run the following command and verify </t>
    </r>
    <r>
      <rPr>
        <b/>
        <sz val="11"/>
        <color rgb="FF000000"/>
        <rFont val="Calibri"/>
      </rPr>
      <t>INACTIVE</t>
    </r>
    <r>
      <rPr>
        <sz val="11"/>
        <color rgb="FF000000"/>
        <rFont val="Calibri"/>
      </rPr>
      <t xml:space="preserve"> conforms to sire policy (no more than 30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INACTIVE=30</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30 days after password expires:Run the following command and Review list of users and INACTIVE to verify that all users' INACTIVE conforms to site policy (no more than 30 days):</t>
    </r>
    <r>
      <rPr>
        <sz val="11"/>
        <color rgb="FF000000"/>
        <rFont val="Calibri"/>
      </rPr>
      <t xml:space="preserve">
</t>
    </r>
    <r>
      <rPr>
        <sz val="11"/>
        <color rgb="FF006096"/>
        <rFont val="Roboto Condensed"/>
      </rPr>
      <t># grep -E ^[^:]+:[^\!*] /etc/shadow | cut -d: -f1,7</t>
    </r>
    <r>
      <rPr>
        <sz val="11"/>
        <color rgb="FF006096"/>
        <rFont val="Roboto Condensed"/>
      </rPr>
      <t xml:space="preserve">
</t>
    </r>
    <r>
      <rPr>
        <sz val="11"/>
        <color rgb="FF006096"/>
        <rFont val="Roboto Condensed"/>
      </rPr>
      <t>&lt;user&gt;:&lt;INACTIVE&gt;</t>
    </r>
    <r>
      <rPr>
        <sz val="11"/>
        <color rgb="FF006096"/>
        <rFont val="Roboto Condensed"/>
      </rPr>
      <t xml:space="preserve">
</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</si>
  <si>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</si>
  <si>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</si>
  <si>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</si>
  <si>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</si>
  <si>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 for usr in $(cut -d: -f1 /etc/shadow); do [[ $(chage --list $usr | grep '^Last password change' | cut -d: -f2) &gt; $(date) ]] &amp;&amp; echo "$usr :$(chage --list $usr | grep '^Last password change' | cut -d: -f2)"; done</t>
    </r>
    <r>
      <rPr>
        <sz val="11"/>
        <color rgb="FF006096"/>
        <rFont val="Roboto Condensed"/>
      </rPr>
      <t xml:space="preserve">
</t>
    </r>
  </si>
  <si>
    <t>User Accounts and Environment</t>
  </si>
  <si>
    <t>5.4.2</t>
  </si>
  <si>
    <r>
      <rPr>
        <sz val="11"/>
        <rFont val="Calibri"/>
      </rPr>
      <t>Ensure system accounts are secured</t>
    </r>
  </si>
  <si>
    <r>
      <rPr>
        <sz val="11"/>
        <color rgb="FF000000"/>
        <rFont val="Calibri"/>
      </rPr>
      <t>Run the commands appropriate for your distribution:</t>
    </r>
    <r>
      <rPr>
        <sz val="11"/>
        <color rgb="FF000000"/>
        <rFont val="Calibri"/>
      </rPr>
      <t xml:space="preserve">
</t>
    </r>
    <r>
      <rPr>
        <sz val="11"/>
        <color rgb="FF000000"/>
        <rFont val="Calibri"/>
      </rPr>
      <t>Set the shell for any accounts returned by the audit to nologin:</t>
    </r>
    <r>
      <rPr>
        <sz val="11"/>
        <color rgb="FF000000"/>
        <rFont val="Calibri"/>
      </rPr>
      <t xml:space="preserve">
</t>
    </r>
    <r>
      <rPr>
        <sz val="11"/>
        <color rgb="FF006096"/>
        <rFont val="Roboto Condensed"/>
      </rPr>
      <t># usermod -s $(which nologin) &lt;user&gt;</t>
    </r>
    <r>
      <rPr>
        <sz val="11"/>
        <color rgb="FF006096"/>
        <rFont val="Roboto Condensed"/>
      </rPr>
      <t xml:space="preserve">
</t>
    </r>
    <r>
      <rPr>
        <sz val="11"/>
        <color rgb="FF000000"/>
        <rFont val="Calibri"/>
      </rPr>
      <t xml:space="preserve">
</t>
    </r>
    <r>
      <rPr>
        <sz val="11"/>
        <color rgb="FF000000"/>
        <rFont val="Calibri"/>
      </rPr>
      <t>Lock any non root accounts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sz val="11"/>
        <color rgb="FF000000"/>
        <rFont val="Calibri"/>
      </rPr>
      <t>The following command will set all system accounts to a non login shell:</t>
    </r>
    <r>
      <rPr>
        <sz val="11"/>
        <color rgb="FF000000"/>
        <rFont val="Calibri"/>
      </rPr>
      <t xml:space="preserve">
</t>
    </r>
    <r>
      <rPr>
        <sz val="11"/>
        <color rgb="FF006096"/>
        <rFont val="Roboto Condensed"/>
      </rPr>
      <t># awk -F: '($1!="root" &amp;&amp; $1!="sync" &amp;&amp; $1!="shutdown" &amp;&amp; $1!="halt" &amp;&amp; $1!~/^\+/ &amp;&amp; $3&lt;'"$(awk '/^\s*UID_MIN/{print $2}' /etc/login.defs)"' &amp;&amp; $7!="'"$(which nologin)"'" &amp;&amp; $7!="/bin/false" &amp;&amp; $7!="/usr/bin/false") {print $1}' /etc/passwd | while read -r user; do usermod -s "$(which nologin)" "$user"; done</t>
    </r>
    <r>
      <rPr>
        <sz val="11"/>
        <color rgb="FF006096"/>
        <rFont val="Roboto Condensed"/>
      </rPr>
      <t xml:space="preserve">
</t>
    </r>
    <r>
      <rPr>
        <sz val="11"/>
        <color rgb="FF000000"/>
        <rFont val="Calibri"/>
      </rPr>
      <t xml:space="preserve">
</t>
    </r>
    <r>
      <rPr>
        <sz val="11"/>
        <color rgb="FF000000"/>
        <rFont val="Calibri"/>
      </rPr>
      <t>The following command will automatically lock not root system accounts:</t>
    </r>
    <r>
      <rPr>
        <sz val="11"/>
        <color rgb="FF000000"/>
        <rFont val="Calibri"/>
      </rPr>
      <t xml:space="preserve">
</t>
    </r>
    <r>
      <rPr>
        <sz val="11"/>
        <color rgb="FF006096"/>
        <rFont val="Roboto Condensed"/>
      </rPr>
      <t># awk -F: '($1!="root" &amp;&amp; $1!~/^\+/ &amp;&amp; $3&lt;'"$(awk '/^\s*UID_MIN/{print $2}' /etc/login.defs)"') {print $1}' /etc/passwd | xargs -I '{}' passwd -S '{}' | awk '($2!="L" &amp;&amp; $2!="LK") {print $1}' | while read -r user; do usermod -L "$user"; done</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</si>
  <si>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t>
    </r>
  </si>
  <si>
    <r>
      <rPr>
        <sz val="11"/>
        <color rgb="FF000000"/>
        <rFont val="Calibri"/>
      </rPr>
      <t>Run the following commands and verify no results are returned:</t>
    </r>
    <r>
      <rPr>
        <sz val="11"/>
        <color rgb="FF000000"/>
        <rFont val="Calibri"/>
      </rPr>
      <t xml:space="preserve">
</t>
    </r>
    <r>
      <rPr>
        <sz val="11"/>
        <color rgb="FF006096"/>
        <rFont val="Roboto Condensed"/>
      </rPr>
      <t># awk -F: '($1!="root" &amp;&amp; $1!="sync" &amp;&amp; $1!="shutdown" &amp;&amp; $1!="halt" &amp;&amp; $1!~/^\+/ &amp;&amp; $3&lt;'"$(awk '/^\s*UID_MIN/{print $2}' /etc/login.defs)"' &amp;&amp; $7!="'"$(which nologin)"'" &amp;&amp; $7!="/bin/false") {print}' /etc/passwd</t>
    </r>
    <r>
      <rPr>
        <sz val="11"/>
        <color rgb="FF006096"/>
        <rFont val="Roboto Condensed"/>
      </rPr>
      <t xml:space="preserve">
</t>
    </r>
    <r>
      <rPr>
        <sz val="11"/>
        <color rgb="FF006096"/>
        <rFont val="Roboto Condensed"/>
      </rPr>
      <t># awk -F: '($1!="root" &amp;&amp; $1!~/^\+/ &amp;&amp; $3&lt;'"$(awk '/^\s*UID_MIN/{print $2}' /etc/login.defs)"') {print $1}' /etc/passwd | xargs -I '{}' passwd -S '{}' | awk '($2!="L" &amp;&amp; $2!="LK") {print $1}'</t>
    </r>
    <r>
      <rPr>
        <sz val="11"/>
        <color rgb="FF006096"/>
        <rFont val="Roboto Condensed"/>
      </rPr>
      <t xml:space="preserve">
</t>
    </r>
  </si>
  <si>
    <t>5.4.3</t>
  </si>
  <si>
    <r>
      <rPr>
        <sz val="11"/>
        <rFont val="Calibri"/>
      </rPr>
      <t>Ensure default group for the root account is GID 0</t>
    </r>
  </si>
  <si>
    <r>
      <rPr>
        <sz val="11"/>
        <color rgb="FF000000"/>
        <rFont val="Calibri"/>
      </rPr>
      <t xml:space="preserve">Run the following command to set the </t>
    </r>
    <r>
      <rPr>
        <b/>
        <sz val="11"/>
        <color rgb="FF000000"/>
        <rFont val="Calibri"/>
      </rPr>
      <t>root</t>
    </r>
    <r>
      <rPr>
        <sz val="11"/>
        <color rgb="FF000000"/>
        <rFont val="Calibri"/>
      </rPr>
      <t xml:space="preserve">  user default group to GID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usermod -g 0 root</t>
    </r>
    <r>
      <rPr>
        <sz val="11"/>
        <color rgb="FF006096"/>
        <rFont val="Roboto Condensed"/>
      </rPr>
      <t xml:space="preserve">
</t>
    </r>
  </si>
  <si>
    <r>
      <rPr>
        <sz val="11"/>
        <color rgb="FF000000"/>
        <rFont val="Calibri"/>
      </rPr>
      <t>The usermod command can be used to specify which group the root user belongs to. This affects permissions of files that are created by the root user.</t>
    </r>
  </si>
  <si>
    <r>
      <rPr>
        <sz val="11"/>
        <color rgb="FF000000"/>
        <rFont val="Calibri"/>
      </rPr>
      <t xml:space="preserve">Run the following command and verify the result is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grep "^root:" /etc/passwd | cut -f4 -d:</t>
    </r>
    <r>
      <rPr>
        <sz val="11"/>
        <color rgb="FF006096"/>
        <rFont val="Roboto Condensed"/>
      </rPr>
      <t xml:space="preserve">
</t>
    </r>
    <r>
      <rPr>
        <sz val="11"/>
        <color rgb="FF006096"/>
        <rFont val="Roboto Condensed"/>
      </rPr>
      <t>0</t>
    </r>
    <r>
      <rPr>
        <sz val="11"/>
        <color rgb="FF006096"/>
        <rFont val="Roboto Condensed"/>
      </rPr>
      <t xml:space="preserve">
</t>
    </r>
  </si>
  <si>
    <t>5.4.4</t>
  </si>
  <si>
    <r>
      <rPr>
        <sz val="11"/>
        <rFont val="Calibri"/>
      </rPr>
      <t>Ensure default user shell timeout is configured</t>
    </r>
  </si>
  <si>
    <r>
      <rPr>
        <sz val="11"/>
        <color rgb="FF000000"/>
        <rFont val="Calibri"/>
      </rPr>
      <t xml:space="preserve">Review </t>
    </r>
    <r>
      <rPr>
        <b/>
        <sz val="11"/>
        <color rgb="FF000000"/>
        <rFont val="Calibri"/>
      </rPr>
      <t>/etc/bash.bashrc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a file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</si>
  <si>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i/>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</si>
  <si>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commands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and to be </t>
    </r>
    <r>
      <rPr>
        <b/>
        <sz val="11"/>
        <color rgb="FF000000"/>
        <rFont val="Calibri"/>
      </rPr>
      <t>exported</t>
    </r>
    <r>
      <rPr>
        <sz val="11"/>
        <color rgb="FF000000"/>
        <rFont val="Calibri"/>
      </rPr>
      <t>:</t>
    </r>
    <r>
      <rPr>
        <sz val="11"/>
        <color rgb="FF000000"/>
        <rFont val="Calibri"/>
      </rPr>
      <t xml:space="preserve">
</t>
    </r>
    <r>
      <rPr>
        <sz val="11"/>
        <color rgb="FF000000"/>
        <rFont val="Calibri"/>
      </rPr>
      <t xml:space="preserve">Run the following command to verify that </t>
    </r>
    <r>
      <rPr>
        <b/>
        <sz val="11"/>
        <color rgb="FF000000"/>
        <rFont val="Calibri"/>
      </rPr>
      <t>TMOUT</t>
    </r>
    <r>
      <rPr>
        <sz val="11"/>
        <color rgb="FF000000"/>
        <rFont val="Calibri"/>
      </rPr>
      <t xml:space="preserve"> is configured in: a </t>
    </r>
    <r>
      <rPr>
        <b/>
        <sz val="11"/>
        <color rgb="FF000000"/>
        <rFont val="Calibri"/>
      </rPr>
      <t>.sh</t>
    </r>
    <r>
      <rPr>
        <sz val="11"/>
        <color rgb="FF000000"/>
        <rFont val="Calibri"/>
      </rPr>
      <t xml:space="preserve"> file in </t>
    </r>
    <r>
      <rPr>
        <b/>
        <sz val="11"/>
        <color rgb="FF000000"/>
        <rFont val="Calibri"/>
      </rPr>
      <t>/etc/profile.d/</t>
    </r>
    <r>
      <rPr>
        <sz val="11"/>
        <color rgb="FF000000"/>
        <rFont val="Calibri"/>
      </rPr>
      <t>:</t>
    </r>
    <r>
      <rPr>
        <sz val="11"/>
        <color rgb="FF000000"/>
        <rFont val="Calibri"/>
      </rPr>
      <t xml:space="preserve">
</t>
    </r>
    <r>
      <rPr>
        <sz val="11"/>
        <color rgb="FF006096"/>
        <rFont val="Roboto Condensed"/>
      </rPr>
      <t># for f in /etc/profile.d/*.sh ; do grep -Eq '(^|^[^#]*;)\s*(readonly|export(\s+[^$#;]+\s*)*)?\s*TMOUT=(900|[1-8][0-9][0-9]|[1-9][0-9]|[1-9])\b' $f &amp;&amp; grep -Eq '(^|^[^#]*;)\s*readonly\s+TMOUT\b' $f &amp;&amp; grep -Eq '(^|^[^#]*;)\s*export\s+([^$#;]+\s+)*TMOUT\b' $f &amp;&amp; echo "TMOUT correctly configured in file: $f"; done</t>
    </r>
    <r>
      <rPr>
        <sz val="11"/>
        <color rgb="FF006096"/>
        <rFont val="Roboto Condensed"/>
      </rPr>
      <t xml:space="preserve">
</t>
    </r>
    <r>
      <rPr>
        <sz val="11"/>
        <color rgb="FF006096"/>
        <rFont val="Roboto Condensed"/>
      </rPr>
      <t>TMOUT correctly configured in file: &lt;name of file where TMOUT is configured&gt;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TMOUT</t>
    </r>
    <r>
      <rPr>
        <sz val="11"/>
        <color rgb="FF000000"/>
        <rFont val="Calibri"/>
      </rPr>
      <t xml:space="preserve"> is not set to a longer timeout:</t>
    </r>
    <r>
      <rPr>
        <sz val="11"/>
        <color rgb="FF000000"/>
        <rFont val="Calibri"/>
      </rPr>
      <t xml:space="preserve">
</t>
    </r>
    <r>
      <rPr>
        <sz val="11"/>
        <color rgb="FF006096"/>
        <rFont val="Roboto Condensed"/>
      </rPr>
      <t># grep -P '^\s*([^$#;]+\s+)*TMOUT=(9[0-9][1-9]|0+|[1-9]\d{3,})\b\s*(\S+\s*)*(\s+#.*)?$' /etc/profile* /etc/bash.bashrc*</t>
    </r>
    <r>
      <rPr>
        <sz val="11"/>
        <color rgb="FF006096"/>
        <rFont val="Roboto Condensed"/>
      </rPr>
      <t xml:space="preserve">
</t>
    </r>
    <r>
      <rPr>
        <sz val="11"/>
        <color rgb="FF000000"/>
        <rFont val="Calibri"/>
      </rPr>
      <t xml:space="preserve">
</t>
    </r>
    <r>
      <rPr>
        <sz val="11"/>
        <color rgb="FF000000"/>
        <rFont val="Calibri"/>
      </rPr>
      <t>Nothing should be returned</t>
    </r>
  </si>
  <si>
    <t>5.4.5</t>
  </si>
  <si>
    <r>
      <rPr>
        <sz val="11"/>
        <rFont val="Calibri"/>
      </rPr>
      <t>Ensure default user umask is configured</t>
    </r>
  </si>
  <si>
    <r>
      <rPr>
        <sz val="11"/>
        <color rgb="FF000000"/>
        <rFont val="Calibri"/>
      </rPr>
      <t xml:space="preserve">Configure umask in </t>
    </r>
    <r>
      <rPr>
        <i/>
        <sz val="11"/>
        <color rgb="FF000000"/>
        <rFont val="Calibri"/>
      </rPr>
      <t>one</t>
    </r>
    <r>
      <rPr>
        <sz val="11"/>
        <color rgb="FF000000"/>
        <rFont val="Calibri"/>
      </rPr>
      <t xml:space="preserve"> of the following locations:</t>
    </r>
    <r>
      <rPr>
        <sz val="11"/>
        <color rgb="FF000000"/>
        <rFont val="Calibri"/>
      </rPr>
      <t xml:space="preserve">
</t>
    </r>
    <r>
      <rPr>
        <sz val="11"/>
        <color rgb="FF000000"/>
        <rFont val="Calibri"/>
      </rPr>
      <t xml:space="preserve">- </t>
    </r>
    <r>
      <rPr>
        <b/>
        <sz val="11"/>
        <color rgb="FF000000"/>
        <rFont val="Calibri"/>
      </rPr>
      <t>/etc/login.defs</t>
    </r>
    <r>
      <rPr>
        <sz val="11"/>
        <color rgb="FF000000"/>
        <rFont val="Calibri"/>
      </rPr>
      <t xml:space="preserve"> - </t>
    </r>
    <r>
      <rPr>
        <i/>
        <sz val="11"/>
        <color rgb="FF000000"/>
        <rFont val="Calibri"/>
      </rPr>
      <t>Recommended</t>
    </r>
    <r>
      <rPr>
        <sz val="11"/>
        <color rgb="FF000000"/>
        <rFont val="Calibri"/>
      </rPr>
      <t xml:space="preserve">
</t>
    </r>
    <r>
      <rPr>
        <sz val="11"/>
        <color rgb="FF000000"/>
        <rFont val="Calibri"/>
      </rPr>
      <t xml:space="preserve">- A file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/etc/default/login</t>
    </r>
    <r>
      <rPr>
        <sz val="11"/>
        <color rgb="FF000000"/>
        <rFont val="Calibri"/>
      </rPr>
      <t xml:space="preserve">
</t>
    </r>
    <r>
      <rPr>
        <sz val="11"/>
        <color rgb="FF000000"/>
        <rFont val="Calibri"/>
      </rPr>
      <t xml:space="preserve">- </t>
    </r>
    <r>
      <rPr>
        <b/>
        <sz val="11"/>
        <color rgb="FF000000"/>
        <rFont val="Calibri"/>
      </rPr>
      <t>/etc/profile.local</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t>
    </r>
    <r>
      <rPr>
        <i/>
        <sz val="11"/>
        <color rgb="FF000000"/>
        <rFont val="Calibri"/>
      </rPr>
      <t xml:space="preserve">This is not recommended, may be updated/overwritten by </t>
    </r>
    <r>
      <rPr>
        <b/>
        <i/>
        <sz val="11"/>
        <color rgb="FF000000"/>
        <rFont val="Calibri"/>
      </rPr>
      <t>YaST2</t>
    </r>
    <r>
      <rPr>
        <i/>
        <sz val="11"/>
        <color rgb="FF000000"/>
        <rFont val="Calibri"/>
      </rPr>
      <t xml:space="preserve"> Online Update</t>
    </r>
    <r>
      <rPr>
        <sz val="11"/>
        <color rgb="FF000000"/>
        <rFont val="Calibri"/>
      </rPr>
      <t xml:space="preserve">
</t>
    </r>
    <r>
      <rPr>
        <i/>
        <sz val="11"/>
        <color rgb="FF000000"/>
        <rFont val="Calibri"/>
      </rPr>
      <t>Example:</t>
    </r>
    <r>
      <rPr>
        <sz val="11"/>
        <color rgb="FF000000"/>
        <rFont val="Calibri"/>
      </rPr>
      <t xml:space="preserve">edit </t>
    </r>
    <r>
      <rPr>
        <b/>
        <sz val="11"/>
        <color rgb="FF000000"/>
        <rFont val="Calibri"/>
      </rPr>
      <t>/etc/login.defs</t>
    </r>
    <r>
      <rPr>
        <sz val="11"/>
        <color rgb="FF000000"/>
        <rFont val="Calibri"/>
      </rPr>
      <t xml:space="preserve"> and add or modify the </t>
    </r>
    <r>
      <rPr>
        <b/>
        <sz val="11"/>
        <color rgb="FF000000"/>
        <rFont val="Calibri"/>
      </rPr>
      <t>UMASK</t>
    </r>
    <r>
      <rPr>
        <sz val="11"/>
        <color rgb="FF000000"/>
        <rFont val="Calibri"/>
      </rPr>
      <t xml:space="preserve">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Review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the files; </t>
    </r>
    <r>
      <rPr>
        <b/>
        <sz val="11"/>
        <color rgb="FF000000"/>
        <rFont val="Calibri"/>
      </rPr>
      <t>/etc/bash.bashrc</t>
    </r>
    <r>
      <rPr>
        <sz val="11"/>
        <color rgb="FF000000"/>
        <rFont val="Calibri"/>
      </rPr>
      <t xml:space="preserve">, </t>
    </r>
    <r>
      <rPr>
        <b/>
        <sz val="11"/>
        <color rgb="FF000000"/>
        <rFont val="Calibri"/>
      </rPr>
      <t>/etc/profile</t>
    </r>
    <r>
      <rPr>
        <sz val="11"/>
        <color rgb="FF000000"/>
        <rFont val="Calibri"/>
      </rPr>
      <t xml:space="preserve">, and </t>
    </r>
    <r>
      <rPr>
        <b/>
        <sz val="11"/>
        <color rgb="FF000000"/>
        <rFont val="Calibri"/>
      </rPr>
      <t>/etc/profile.local</t>
    </r>
    <r>
      <rPr>
        <sz val="11"/>
        <color rgb="FF000000"/>
        <rFont val="Calibri"/>
      </rPr>
      <t xml:space="preserve">. Remove or edit all </t>
    </r>
    <r>
      <rPr>
        <b/>
        <sz val="11"/>
        <color rgb="FF000000"/>
        <rFont val="Calibri"/>
      </rPr>
      <t>umask</t>
    </r>
    <r>
      <rPr>
        <sz val="11"/>
        <color rgb="FF000000"/>
        <rFont val="Calibri"/>
      </rPr>
      <t xml:space="preserve"> entries to follow local site policy. Any remaining entries should be: </t>
    </r>
    <r>
      <rPr>
        <b/>
        <sz val="11"/>
        <color rgb="FF000000"/>
        <rFont val="Calibri"/>
      </rPr>
      <t>umask 027</t>
    </r>
    <r>
      <rPr>
        <sz val="11"/>
        <color rgb="FF000000"/>
        <rFont val="Calibri"/>
      </rPr>
      <t xml:space="preserve">, </t>
    </r>
    <r>
      <rPr>
        <b/>
        <sz val="11"/>
        <color rgb="FF000000"/>
        <rFont val="Calibri"/>
      </rPr>
      <t>umask u=rwx,g=rx,o=</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</si>
  <si>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xml:space="preserve">) is used to determine the file permission for newly created directories and files. In Linux, the default permissions for any newly created directory is 0777 (rwxrwxrwx), and for any newly created file it is 0666 (rw-rw-rw-).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sz val="11"/>
        <color rgb="FF000000"/>
        <rFont val="Calibri"/>
      </rPr>
      <t>- The user creating the directories or files has the discretion of changing the permissions by:</t>
    </r>
    <r>
      <rPr>
        <sz val="11"/>
        <color rgb="FF000000"/>
        <rFont val="Calibri"/>
      </rPr>
      <t xml:space="preserve">
</t>
    </r>
    <r>
      <rPr>
        <sz val="11"/>
        <color rgb="FF000000"/>
        <rFont val="Calibri"/>
      </rPr>
      <t xml:space="preserve">- Issuing the </t>
    </r>
    <r>
      <rPr>
        <b/>
        <sz val="11"/>
        <color rgb="FF000000"/>
        <rFont val="Calibri"/>
      </rPr>
      <t>chmod</t>
    </r>
    <r>
      <rPr>
        <sz val="11"/>
        <color rgb="FF000000"/>
        <rFont val="Calibri"/>
      </rPr>
      <t xml:space="preserve"> command</t>
    </r>
    <r>
      <rPr>
        <sz val="11"/>
        <color rgb="FF000000"/>
        <rFont val="Calibri"/>
      </rPr>
      <t xml:space="preserve">
</t>
    </r>
    <r>
      <rPr>
        <sz val="11"/>
        <color rgb="FF000000"/>
        <rFont val="Calibri"/>
      </rPr>
      <t xml:space="preserve">- Choosing a different default </t>
    </r>
    <r>
      <rPr>
        <b/>
        <sz val="11"/>
        <color rgb="FF000000"/>
        <rFont val="Calibri"/>
      </rPr>
      <t>umask</t>
    </r>
    <r>
      <rPr>
        <sz val="11"/>
        <color rgb="FF000000"/>
        <rFont val="Calibri"/>
      </rPr>
      <t xml:space="preserve">
</t>
    </r>
    <r>
      <rPr>
        <sz val="11"/>
        <color rgb="FF000000"/>
        <rFont val="Calibri"/>
      </rPr>
      <t xml:space="preserve">-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t>
    </r>
    <r>
      <rPr>
        <sz val="11"/>
        <color rgb="FF000000"/>
        <rFont val="Calibri"/>
      </rPr>
      <t xml:space="preserve">
</t>
    </r>
    <r>
      <rPr>
        <i/>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i/>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</si>
  <si>
    <r>
      <rPr>
        <sz val="11"/>
        <color rgb="FF000000"/>
        <rFont val="Calibri"/>
      </rPr>
      <t>Run the following commands to verify:</t>
    </r>
    <r>
      <rPr>
        <sz val="11"/>
        <color rgb="FF000000"/>
        <rFont val="Calibri"/>
      </rPr>
      <t xml:space="preserve">
</t>
    </r>
    <r>
      <rPr>
        <sz val="11"/>
        <color rgb="FF000000"/>
        <rFont val="Calibri"/>
      </rPr>
      <t xml:space="preserve">- </t>
    </r>
    <r>
      <rPr>
        <b/>
        <sz val="11"/>
        <color rgb="FF000000"/>
        <rFont val="Calibri"/>
      </rPr>
      <t>umask 027</t>
    </r>
    <r>
      <rPr>
        <sz val="11"/>
        <color rgb="FF000000"/>
        <rFont val="Calibri"/>
      </rPr>
      <t xml:space="preserve"> or </t>
    </r>
    <r>
      <rPr>
        <b/>
        <sz val="11"/>
        <color rgb="FF000000"/>
        <rFont val="Calibri"/>
      </rPr>
      <t>umask u=rwx,g=rx,o=</t>
    </r>
    <r>
      <rPr>
        <sz val="11"/>
        <color rgb="FF000000"/>
        <rFont val="Calibri"/>
      </rPr>
      <t xml:space="preserve"> or more restrictive</t>
    </r>
    <r>
      <rPr>
        <sz val="11"/>
        <color rgb="FF000000"/>
        <rFont val="Calibri"/>
      </rPr>
      <t xml:space="preserve">
</t>
    </r>
    <r>
      <rPr>
        <sz val="11"/>
        <color rgb="FF000000"/>
        <rFont val="Calibri"/>
      </rPr>
      <t xml:space="preserve">- No System Wide </t>
    </r>
    <r>
      <rPr>
        <b/>
        <sz val="11"/>
        <color rgb="FF000000"/>
        <rFont val="Calibri"/>
      </rPr>
      <t>umask</t>
    </r>
    <r>
      <rPr>
        <sz val="11"/>
        <color rgb="FF000000"/>
        <rFont val="Calibri"/>
      </rPr>
      <t xml:space="preserve"> is set that allows for:</t>
    </r>
    <r>
      <rPr>
        <sz val="11"/>
        <color rgb="FF000000"/>
        <rFont val="Calibri"/>
      </rPr>
      <t xml:space="preserve">
</t>
    </r>
    <r>
      <rPr>
        <sz val="11"/>
        <color rgb="FF000000"/>
        <rFont val="Calibri"/>
      </rPr>
      <t>- A newly created directories's permissions to be less restrictive than 750 (drwxr-x---)</t>
    </r>
    <r>
      <rPr>
        <sz val="11"/>
        <color rgb="FF000000"/>
        <rFont val="Calibri"/>
      </rPr>
      <t xml:space="preserve">
</t>
    </r>
    <r>
      <rPr>
        <sz val="11"/>
        <color rgb="FF000000"/>
        <rFont val="Calibri"/>
      </rPr>
      <t>- A newly created file's permissions to be less restrictive than 640 (rw-r-----).</t>
    </r>
    <r>
      <rPr>
        <sz val="11"/>
        <color rgb="FF000000"/>
        <rFont val="Calibri"/>
      </rPr>
      <t xml:space="preserve">
</t>
    </r>
    <r>
      <rPr>
        <sz val="11"/>
        <color rgb="FF000000"/>
        <rFont val="Calibri"/>
      </rPr>
      <t xml:space="preserve">- The default System Wide </t>
    </r>
    <r>
      <rPr>
        <b/>
        <sz val="11"/>
        <color rgb="FF000000"/>
        <rFont val="Calibri"/>
      </rPr>
      <t>umask</t>
    </r>
    <r>
      <rPr>
        <sz val="11"/>
        <color rgb="FF000000"/>
        <rFont val="Calibri"/>
      </rPr>
      <t xml:space="preserve"> is set to enforce:</t>
    </r>
    <r>
      <rPr>
        <sz val="11"/>
        <color rgb="FF000000"/>
        <rFont val="Calibri"/>
      </rPr>
      <t xml:space="preserve">
</t>
    </r>
    <r>
      <rPr>
        <sz val="11"/>
        <color rgb="FF000000"/>
        <rFont val="Calibri"/>
      </rPr>
      <t>- A newly created directories's permissions to be 750 (drwxr-x---)</t>
    </r>
    <r>
      <rPr>
        <sz val="11"/>
        <color rgb="FF000000"/>
        <rFont val="Calibri"/>
      </rPr>
      <t xml:space="preserve">
</t>
    </r>
    <r>
      <rPr>
        <sz val="11"/>
        <color rgb="FF000000"/>
        <rFont val="Calibri"/>
      </rPr>
      <t>- A newly created file's permissions be 640 (rw-r-----).</t>
    </r>
    <r>
      <rPr>
        <sz val="11"/>
        <color rgb="FF000000"/>
        <rFont val="Calibri"/>
      </rPr>
      <t xml:space="preserve">
</t>
    </r>
    <r>
      <rPr>
        <sz val="11"/>
        <color rgb="FF000000"/>
        <rFont val="Calibri"/>
      </rPr>
      <t xml:space="preserve">Run the following commands to verify if </t>
    </r>
    <r>
      <rPr>
        <b/>
        <sz val="11"/>
        <color rgb="FF000000"/>
        <rFont val="Calibri"/>
      </rPr>
      <t>umask</t>
    </r>
    <r>
      <rPr>
        <sz val="11"/>
        <color rgb="FF000000"/>
        <rFont val="Calibri"/>
      </rPr>
      <t xml:space="preserve"> is set, it is less restrictive than </t>
    </r>
    <r>
      <rPr>
        <b/>
        <sz val="11"/>
        <color rgb="FF000000"/>
        <rFont val="Calibri"/>
      </rPr>
      <t>027</t>
    </r>
    <r>
      <rPr>
        <sz val="11"/>
        <color rgb="FF000000"/>
        <rFont val="Calibri"/>
      </rPr>
      <t xml:space="preserve">, </t>
    </r>
    <r>
      <rPr>
        <b/>
        <sz val="11"/>
        <color rgb="FF000000"/>
        <rFont val="Calibri"/>
      </rPr>
      <t>u=rwx,g=rx,o=</t>
    </r>
    <r>
      <rPr>
        <sz val="11"/>
        <color rgb="FF000000"/>
        <rFont val="Calibri"/>
      </rPr>
      <t>:</t>
    </r>
    <r>
      <rPr>
        <sz val="11"/>
        <color rgb="FF000000"/>
        <rFont val="Calibri"/>
      </rPr>
      <t xml:space="preserve">
</t>
    </r>
    <r>
      <rPr>
        <sz val="11"/>
        <color rgb="FF006096"/>
        <rFont val="Roboto Condensed"/>
      </rPr>
      <t># grep -RPi '(^|^[^#]*)\s*umask\s+([0-7][0-7][01][0-7]\b|[0-7][0-7][0-7][0-6]\b|[0-7][01][0-7]\b|[0-7][0-7][0-6]\b|(u=[rwx]{0,3},)?(g=[rwx]{0,3},)?o=[rwx]+\b|(u=[rwx]{1,3},)?g=[^rx]{1,3}(,o=[rwx]{0,3})?\b)' /etc/login.defs /etc/default/login /etc/profile* /etc/bash.bashrc*</t>
    </r>
    <r>
      <rPr>
        <sz val="11"/>
        <color rgb="FF006096"/>
        <rFont val="Roboto Condensed"/>
      </rPr>
      <t xml:space="preserve">
</t>
    </r>
    <r>
      <rPr>
        <sz val="11"/>
        <color rgb="FF006096"/>
        <rFont val="Roboto Condensed"/>
      </rPr>
      <t>No file should be returned - May return "No such file or directory"</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a </t>
    </r>
    <r>
      <rPr>
        <b/>
        <sz val="11"/>
        <color rgb="FF000000"/>
        <rFont val="Calibri"/>
      </rPr>
      <t>System Wide</t>
    </r>
    <r>
      <rPr>
        <sz val="11"/>
        <color rgb="FF000000"/>
        <rFont val="Calibri"/>
      </rPr>
      <t xml:space="preserve"> default </t>
    </r>
    <r>
      <rPr>
        <b/>
        <sz val="11"/>
        <color rgb="FF000000"/>
        <rFont val="Calibri"/>
      </rPr>
      <t>umask</t>
    </r>
    <r>
      <rPr>
        <sz val="11"/>
        <color rgb="FF000000"/>
        <rFont val="Calibri"/>
      </rPr>
      <t xml:space="preserve"> of </t>
    </r>
    <r>
      <rPr>
        <b/>
        <sz val="11"/>
        <color rgb="FF000000"/>
        <rFont val="Calibri"/>
      </rPr>
      <t>027</t>
    </r>
    <r>
      <rPr>
        <sz val="11"/>
        <color rgb="FF000000"/>
        <rFont val="Calibri"/>
      </rPr>
      <t xml:space="preserve">, </t>
    </r>
    <r>
      <rPr>
        <b/>
        <sz val="11"/>
        <color rgb="FF000000"/>
        <rFont val="Calibri"/>
      </rPr>
      <t>u=rwx,g=rx,o=</t>
    </r>
    <r>
      <rPr>
        <sz val="11"/>
        <color rgb="FF000000"/>
        <rFont val="Calibri"/>
      </rPr>
      <t>, or more restrictive is set:</t>
    </r>
    <r>
      <rPr>
        <sz val="11"/>
        <color rgb="FF000000"/>
        <rFont val="Calibri"/>
      </rPr>
      <t xml:space="preserve">
</t>
    </r>
    <r>
      <rPr>
        <sz val="11"/>
        <color rgb="FF006096"/>
        <rFont val="Roboto Condensed"/>
      </rPr>
      <t># grep -REi '^\s*UMASK\s+\s*(0[0-7][2-7]7|[0-7][2-7]7|u=(r?|w?|x?)(r?|w?|x?)(r?|w?|x?),g=(r?x?|x?r?),o=)\b' /etc/login.defs /etc/default/login /etc/profile* /etc/bash.bashrc*</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&lt;full path to file&gt;:UMASK	027</t>
    </r>
    <r>
      <rPr>
        <sz val="11"/>
        <color rgb="FF006096"/>
        <rFont val="Roboto Condensed"/>
      </rPr>
      <t xml:space="preserve">
</t>
    </r>
  </si>
  <si>
    <t>Access, Authentication and Authorization</t>
  </si>
  <si>
    <t>5.5</t>
  </si>
  <si>
    <r>
      <rPr>
        <sz val="11"/>
        <rFont val="Calibri"/>
      </rPr>
      <t>Ensure root login is restricted to system console</t>
    </r>
  </si>
  <si>
    <r>
      <rPr>
        <sz val="11"/>
        <color rgb="FF000000"/>
        <rFont val="Calibri"/>
      </rPr>
      <t>Remove entries for any consoles that are not in a physically secure location.</t>
    </r>
  </si>
  <si>
    <r>
      <rPr>
        <sz val="11"/>
        <color rgb="FF000000"/>
        <rFont val="Calibri"/>
      </rPr>
      <t xml:space="preserve">The file </t>
    </r>
    <r>
      <rPr>
        <b/>
        <sz val="11"/>
        <color rgb="FF000000"/>
        <rFont val="Calibri"/>
      </rPr>
      <t>/etc/securetty</t>
    </r>
    <r>
      <rPr>
        <sz val="11"/>
        <color rgb="FF000000"/>
        <rFont val="Calibri"/>
      </rPr>
      <t xml:space="preserve"> contains a list of valid terminals that may be logged in directly as root.</t>
    </r>
  </si>
  <si>
    <r>
      <rPr>
        <sz val="11"/>
        <color rgb="FF006096"/>
        <rFont val="Roboto Condensed"/>
      </rPr>
      <t># cat /etc/securetty</t>
    </r>
    <r>
      <rPr>
        <sz val="11"/>
        <color rgb="FF006096"/>
        <rFont val="Roboto Condensed"/>
      </rPr>
      <t xml:space="preserve">
</t>
    </r>
  </si>
  <si>
    <t>5.6</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</si>
  <si>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</si>
  <si>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</si>
  <si>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</si>
  <si>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-E '^\s*auth\s+required\s+pam_wheel\.so\s+(\S+\s+)*use_uid\s+(\S+\s+)*group=\S+\s*(\S+\s*)*(\s+#.*)?$'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</si>
  <si>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System File Permissions</t>
  </si>
  <si>
    <t>6.1.1</t>
  </si>
  <si>
    <r>
      <rPr>
        <sz val="11"/>
        <rFont val="Calibri"/>
      </rPr>
      <t>Audit system file permissions</t>
    </r>
  </si>
  <si>
    <r>
      <rPr>
        <sz val="11"/>
        <color rgb="FF000000"/>
        <rFont val="Calibri"/>
      </rPr>
      <t>Investigate the results to ensure any discrepancies found are understood and support proper secure operation of the system.</t>
    </r>
  </si>
  <si>
    <r>
      <rPr>
        <sz val="11"/>
        <color rgb="FF000000"/>
        <rFont val="Calibri"/>
      </rPr>
      <t xml:space="preserve">The RPM package manager has a number of useful options. One of these, the  </t>
    </r>
    <r>
      <rPr>
        <b/>
        <sz val="11"/>
        <color rgb="FF000000"/>
        <rFont val="Calibri"/>
      </rPr>
      <t>-V</t>
    </r>
    <r>
      <rPr>
        <sz val="11"/>
        <color rgb="FF000000"/>
        <rFont val="Calibri"/>
      </rPr>
      <t xml:space="preserve"> option, can be used to verify that system packages are correctly installed. The </t>
    </r>
    <r>
      <rPr>
        <b/>
        <sz val="11"/>
        <color rgb="FF000000"/>
        <rFont val="Calibri"/>
      </rPr>
      <t>V</t>
    </r>
    <r>
      <rPr>
        <sz val="11"/>
        <color rgb="FF000000"/>
        <rFont val="Calibri"/>
      </rPr>
      <t xml:space="preserve">  option can be used to verify a particular package or to verify all system packages. If no output is returned, the package is installed correctly. The following table describes the meaning of output from the verify option:</t>
    </r>
    <r>
      <rPr>
        <sz val="11"/>
        <color rgb="FF000000"/>
        <rFont val="Calibri"/>
      </rPr>
      <t xml:space="preserve">
</t>
    </r>
    <r>
      <rPr>
        <sz val="11"/>
        <color rgb="FF006096"/>
        <rFont val="Roboto Condensed"/>
      </rPr>
      <t>Code   Meaning</t>
    </r>
    <r>
      <rPr>
        <sz val="11"/>
        <color rgb="FF006096"/>
        <rFont val="Roboto Condensed"/>
      </rPr>
      <t xml:space="preserve">
</t>
    </r>
    <r>
      <rPr>
        <sz val="11"/>
        <color rgb="FF006096"/>
        <rFont val="Roboto Condensed"/>
      </rPr>
      <t>S      File size differs.</t>
    </r>
    <r>
      <rPr>
        <sz val="11"/>
        <color rgb="FF006096"/>
        <rFont val="Roboto Condensed"/>
      </rPr>
      <t xml:space="preserve">
</t>
    </r>
    <r>
      <rPr>
        <sz val="11"/>
        <color rgb="FF006096"/>
        <rFont val="Roboto Condensed"/>
      </rPr>
      <t>M      File mode differs (includes permissions and file type).</t>
    </r>
    <r>
      <rPr>
        <sz val="11"/>
        <color rgb="FF006096"/>
        <rFont val="Roboto Condensed"/>
      </rPr>
      <t xml:space="preserve">
</t>
    </r>
    <r>
      <rPr>
        <sz val="11"/>
        <color rgb="FF006096"/>
        <rFont val="Roboto Condensed"/>
      </rPr>
      <t>5      The MD5 checksum differs.</t>
    </r>
    <r>
      <rPr>
        <sz val="11"/>
        <color rgb="FF006096"/>
        <rFont val="Roboto Condensed"/>
      </rPr>
      <t xml:space="preserve">
</t>
    </r>
    <r>
      <rPr>
        <sz val="11"/>
        <color rgb="FF006096"/>
        <rFont val="Roboto Condensed"/>
      </rPr>
      <t>D      The major and minor version numbers differ on a device file.</t>
    </r>
    <r>
      <rPr>
        <sz val="11"/>
        <color rgb="FF006096"/>
        <rFont val="Roboto Condensed"/>
      </rPr>
      <t xml:space="preserve">
</t>
    </r>
    <r>
      <rPr>
        <sz val="11"/>
        <color rgb="FF006096"/>
        <rFont val="Roboto Condensed"/>
      </rPr>
      <t>L      A mismatch occurs in a link.</t>
    </r>
    <r>
      <rPr>
        <sz val="11"/>
        <color rgb="FF006096"/>
        <rFont val="Roboto Condensed"/>
      </rPr>
      <t xml:space="preserve">
</t>
    </r>
    <r>
      <rPr>
        <sz val="11"/>
        <color rgb="FF006096"/>
        <rFont val="Roboto Condensed"/>
      </rPr>
      <t>U      The file ownership differs.</t>
    </r>
    <r>
      <rPr>
        <sz val="11"/>
        <color rgb="FF006096"/>
        <rFont val="Roboto Condensed"/>
      </rPr>
      <t xml:space="preserve">
</t>
    </r>
    <r>
      <rPr>
        <sz val="11"/>
        <color rgb="FF006096"/>
        <rFont val="Roboto Condensed"/>
      </rPr>
      <t>G      The file group owner differs.</t>
    </r>
    <r>
      <rPr>
        <sz val="11"/>
        <color rgb="FF006096"/>
        <rFont val="Roboto Condensed"/>
      </rPr>
      <t xml:space="preserve">
</t>
    </r>
    <r>
      <rPr>
        <sz val="11"/>
        <color rgb="FF006096"/>
        <rFont val="Roboto Condensed"/>
      </rPr>
      <t>T      The file time (mtime) differs.</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rpm -qf</t>
    </r>
    <r>
      <rPr>
        <sz val="11"/>
        <color rgb="FF000000"/>
        <rFont val="Calibri"/>
      </rPr>
      <t xml:space="preserve"> command can be used to determine which package a particular file belongs to. For example the following commands determines which package the </t>
    </r>
    <r>
      <rPr>
        <b/>
        <sz val="11"/>
        <color rgb="FF000000"/>
        <rFont val="Calibri"/>
      </rPr>
      <t>/etc/ssh/sshd_config</t>
    </r>
    <r>
      <rPr>
        <sz val="11"/>
        <color rgb="FF000000"/>
        <rFont val="Calibri"/>
      </rPr>
      <t xml:space="preserve"> file belongs to:</t>
    </r>
    <r>
      <rPr>
        <sz val="11"/>
        <color rgb="FF000000"/>
        <rFont val="Calibri"/>
      </rPr>
      <t xml:space="preserve">
</t>
    </r>
    <r>
      <rPr>
        <sz val="11"/>
        <color rgb="FF006096"/>
        <rFont val="Roboto Condensed"/>
      </rPr>
      <t># rpm -qf /etc/ssh/sshd_config</t>
    </r>
    <r>
      <rPr>
        <sz val="11"/>
        <color rgb="FF006096"/>
        <rFont val="Roboto Condensed"/>
      </rPr>
      <t xml:space="preserve">
</t>
    </r>
    <r>
      <rPr>
        <sz val="11"/>
        <color rgb="FF006096"/>
        <rFont val="Roboto Condensed"/>
      </rPr>
      <t>openssh-7.9p1-6.14.1.x86_64</t>
    </r>
    <r>
      <rPr>
        <sz val="11"/>
        <color rgb="FF006096"/>
        <rFont val="Roboto Condensed"/>
      </rPr>
      <t xml:space="preserve">
</t>
    </r>
    <r>
      <rPr>
        <sz val="11"/>
        <color rgb="FF000000"/>
        <rFont val="Calibri"/>
      </rPr>
      <t xml:space="preserve">
</t>
    </r>
    <r>
      <rPr>
        <sz val="11"/>
        <color rgb="FF000000"/>
        <rFont val="Calibri"/>
      </rPr>
      <t xml:space="preserve">To verify the settings for the package that controls the </t>
    </r>
    <r>
      <rPr>
        <b/>
        <sz val="11"/>
        <color rgb="FF000000"/>
        <rFont val="Calibri"/>
      </rPr>
      <t>/etc/ssh/sshd_config</t>
    </r>
    <r>
      <rPr>
        <sz val="11"/>
        <color rgb="FF000000"/>
        <rFont val="Calibri"/>
      </rPr>
      <t xml:space="preserve"> file, run the following:</t>
    </r>
    <r>
      <rPr>
        <sz val="11"/>
        <color rgb="FF000000"/>
        <rFont val="Calibri"/>
      </rPr>
      <t xml:space="preserve">
</t>
    </r>
    <r>
      <rPr>
        <sz val="11"/>
        <color rgb="FF006096"/>
        <rFont val="Roboto Condensed"/>
      </rPr>
      <t># rpm -V openssh-7.9p1-6.14.1.x86_64</t>
    </r>
    <r>
      <rPr>
        <sz val="11"/>
        <color rgb="FF006096"/>
        <rFont val="Roboto Condensed"/>
      </rPr>
      <t xml:space="preserve">
</t>
    </r>
    <r>
      <rPr>
        <sz val="11"/>
        <color rgb="FF006096"/>
        <rFont val="Roboto Condensed"/>
      </rPr>
      <t>S.5....T.  c /etc/ssh/sshd_config</t>
    </r>
    <r>
      <rPr>
        <sz val="11"/>
        <color rgb="FF006096"/>
        <rFont val="Roboto Condensed"/>
      </rPr>
      <t xml:space="preserve">
</t>
    </r>
    <r>
      <rPr>
        <sz val="11"/>
        <color rgb="FF000000"/>
        <rFont val="Calibri"/>
      </rPr>
      <t xml:space="preserve">
</t>
    </r>
    <r>
      <rPr>
        <i/>
        <sz val="11"/>
        <color rgb="FF000000"/>
        <rFont val="Calibri"/>
      </rPr>
      <t xml:space="preserve">Note: You can feed the output of the </t>
    </r>
    <r>
      <rPr>
        <b/>
        <i/>
        <sz val="11"/>
        <color rgb="FF000000"/>
        <rFont val="Calibri"/>
      </rPr>
      <t>rpm -qf</t>
    </r>
    <r>
      <rPr>
        <i/>
        <sz val="11"/>
        <color rgb="FF000000"/>
        <rFont val="Calibri"/>
      </rPr>
      <t xml:space="preserve">  command to the </t>
    </r>
    <r>
      <rPr>
        <b/>
        <i/>
        <sz val="11"/>
        <color rgb="FF000000"/>
        <rFont val="Calibri"/>
      </rPr>
      <t>rpm -V</t>
    </r>
    <r>
      <rPr>
        <i/>
        <sz val="11"/>
        <color rgb="FF000000"/>
        <rFont val="Calibri"/>
      </rPr>
      <t xml:space="preserve">  command:</t>
    </r>
    <r>
      <rPr>
        <sz val="11"/>
        <color rgb="FF000000"/>
        <rFont val="Calibri"/>
      </rPr>
      <t xml:space="preserve">
</t>
    </r>
    <r>
      <rPr>
        <sz val="11"/>
        <color rgb="FF006096"/>
        <rFont val="Roboto Condensed"/>
      </rPr>
      <t xml:space="preserve">#  rpm -V $(rpm -qf /etc/ssh/sshd_config) </t>
    </r>
    <r>
      <rPr>
        <sz val="11"/>
        <color rgb="FF006096"/>
        <rFont val="Roboto Condensed"/>
      </rPr>
      <t xml:space="preserve">
</t>
    </r>
    <r>
      <rPr>
        <sz val="11"/>
        <color rgb="FF006096"/>
        <rFont val="Roboto Condensed"/>
      </rPr>
      <t>S.5....T.  c /etc/ssh/sshd_config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Since packages and important files may change with new updates and releases, it is recommended to verify everything, not just a finite list of files. This can be a time consuming task and results may depend on site policy therefore it is not a scorable benchmark item, but is provided for those interested in additional security measures.</t>
    </r>
    <r>
      <rPr>
        <sz val="11"/>
        <color rgb="FF000000"/>
        <rFont val="Calibri"/>
      </rPr>
      <t xml:space="preserve">
</t>
    </r>
    <r>
      <rPr>
        <sz val="11"/>
        <color rgb="FF000000"/>
        <rFont val="Calibri"/>
      </rPr>
      <t>- Some of the recommendations of this benchmark alter the state of files audited by this recommendation. The audit command will alert for all changes to a file permissions even if the new state is more secure than the default.</t>
    </r>
  </si>
  <si>
    <r>
      <rPr>
        <sz val="11"/>
        <color rgb="FF000000"/>
        <rFont val="Calibri"/>
      </rPr>
      <t xml:space="preserve">Run the following command to review all installed packages. Note that this may be very time consuming and may be best scheduled via the </t>
    </r>
    <r>
      <rPr>
        <b/>
        <sz val="11"/>
        <color rgb="FF000000"/>
        <rFont val="Calibri"/>
      </rPr>
      <t>cron</t>
    </r>
    <r>
      <rPr>
        <sz val="11"/>
        <color rgb="FF000000"/>
        <rFont val="Calibri"/>
      </rPr>
      <t xml:space="preserve"> utility. It is recommended that the output of this command be redirected to a file that can be reviewed later.  This command will ignore configuration files due to the extreme likelihood that they will change.</t>
    </r>
    <r>
      <rPr>
        <sz val="11"/>
        <color rgb="FF000000"/>
        <rFont val="Calibri"/>
      </rPr>
      <t xml:space="preserve">
</t>
    </r>
    <r>
      <rPr>
        <sz val="11"/>
        <color rgb="FF006096"/>
        <rFont val="Roboto Condensed"/>
      </rPr>
      <t># rpm -Va --nomtime --nosize --nomd5 --nolinkto &gt; &lt;filename&gt; | grep -vw c</t>
    </r>
    <r>
      <rPr>
        <sz val="11"/>
        <color rgb="FF006096"/>
        <rFont val="Roboto Condensed"/>
      </rPr>
      <t xml:space="preserve">
</t>
    </r>
  </si>
  <si>
    <t>6.1.2</t>
  </si>
  <si>
    <r>
      <rPr>
        <sz val="11"/>
        <rFont val="Calibri"/>
      </rPr>
      <t>Ensure permissions on /etc/passwd are configured</t>
    </r>
  </si>
  <si>
    <r>
      <rPr>
        <sz val="11"/>
        <color rgb="FF000000"/>
        <rFont val="Calibri"/>
      </rPr>
      <t xml:space="preserve">Run the following commands to set owner, group, and permissions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chown root:root /etc/passwd</t>
    </r>
    <r>
      <rPr>
        <sz val="11"/>
        <color rgb="FF006096"/>
        <rFont val="Roboto Condensed"/>
      </rPr>
      <t xml:space="preserve">
</t>
    </r>
    <r>
      <rPr>
        <sz val="11"/>
        <color rgb="FF006096"/>
        <rFont val="Roboto Condensed"/>
      </rPr>
      <t># chmod u-x,g-wx,o-wx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</si>
  <si>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</si>
  <si>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t>
    </r>
    <r>
      <rPr>
        <sz val="11"/>
        <color rgb="FF000000"/>
        <rFont val="Calibri"/>
      </rPr>
      <t xml:space="preserve">
</t>
    </r>
    <r>
      <rPr>
        <sz val="11"/>
        <color rgb="FF006096"/>
        <rFont val="Roboto Condensed"/>
      </rPr>
      <t># stat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</si>
  <si>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6.1.3</t>
  </si>
  <si>
    <r>
      <rPr>
        <sz val="11"/>
        <rFont val="Calibri"/>
      </rPr>
      <t>Ensure permissions on /etc/shadow are configured</t>
    </r>
  </si>
  <si>
    <r>
      <rPr>
        <sz val="11"/>
        <color rgb="FF000000"/>
        <rFont val="Calibri"/>
      </rPr>
      <t xml:space="preserve">Run the following commands to set owner, group, and permissions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</si>
  <si>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</si>
  <si>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and verify Uid is </t>
    </r>
    <r>
      <rPr>
        <b/>
        <sz val="11"/>
        <color rgb="FF000000"/>
        <rFont val="Calibri"/>
      </rPr>
      <t>0/root</t>
    </r>
    <r>
      <rPr>
        <sz val="11"/>
        <color rgb="FF000000"/>
        <rFont val="Calibri"/>
      </rPr>
      <t xml:space="preserve">, Gid is </t>
    </r>
    <r>
      <rPr>
        <b/>
        <sz val="11"/>
        <color rgb="FF000000"/>
        <rFont val="Calibri"/>
      </rPr>
      <t>0/root</t>
    </r>
    <r>
      <rPr>
        <sz val="11"/>
        <color rgb="FF000000"/>
        <rFont val="Calibri"/>
      </rPr>
      <t xml:space="preserve"> or </t>
    </r>
    <r>
      <rPr>
        <b/>
        <sz val="11"/>
        <color rgb="FF000000"/>
        <rFont val="Calibri"/>
      </rPr>
      <t>&lt;gid&gt; /shadow</t>
    </r>
    <r>
      <rPr>
        <sz val="11"/>
        <color rgb="FF000000"/>
        <rFont val="Calibri"/>
      </rPr>
      <t xml:space="preserve">, and Access is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 stat /etc/shadow</t>
    </r>
    <r>
      <rPr>
        <sz val="11"/>
        <color rgb="FF006096"/>
        <rFont val="Roboto Condensed"/>
      </rPr>
      <t xml:space="preserve">
</t>
    </r>
    <r>
      <rPr>
        <sz val="11"/>
        <color rgb="FF006096"/>
        <rFont val="Roboto Condensed"/>
      </rPr>
      <t>Access: (0640/-rw-r-----)  Uid: (    0/    root)   Gid: (   15/  shadow)</t>
    </r>
    <r>
      <rPr>
        <sz val="11"/>
        <color rgb="FF006096"/>
        <rFont val="Roboto Condensed"/>
      </rPr>
      <t xml:space="preserve">
</t>
    </r>
  </si>
  <si>
    <t>6.1.4</t>
  </si>
  <si>
    <r>
      <rPr>
        <sz val="11"/>
        <rFont val="Calibri"/>
      </rPr>
      <t>Ensure permissions on /etc/group are configured</t>
    </r>
  </si>
  <si>
    <r>
      <rPr>
        <sz val="11"/>
        <color rgb="FF000000"/>
        <rFont val="Calibri"/>
      </rPr>
      <t xml:space="preserve">Run the following commands to set owner, group, and permissions on </t>
    </r>
    <r>
      <rPr>
        <b/>
        <sz val="11"/>
        <color rgb="FF000000"/>
        <rFont val="Calibri"/>
      </rPr>
      <t>/etc/group</t>
    </r>
    <r>
      <rPr>
        <sz val="11"/>
        <color rgb="FF000000"/>
        <rFont val="Calibri"/>
      </rPr>
      <t xml:space="preserve"> :</t>
    </r>
    <r>
      <rPr>
        <sz val="11"/>
        <color rgb="FF000000"/>
        <rFont val="Calibri"/>
      </rPr>
      <t xml:space="preserve">
</t>
    </r>
    <r>
      <rPr>
        <sz val="11"/>
        <color rgb="FF006096"/>
        <rFont val="Roboto Condensed"/>
      </rPr>
      <t># chown root:root /etc/group</t>
    </r>
    <r>
      <rPr>
        <sz val="11"/>
        <color rgb="FF006096"/>
        <rFont val="Roboto Condensed"/>
      </rPr>
      <t xml:space="preserve">
</t>
    </r>
    <r>
      <rPr>
        <sz val="11"/>
        <color rgb="FF006096"/>
        <rFont val="Roboto Condensed"/>
      </rPr>
      <t># chmod u-x,g-wx,o-wx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</si>
  <si>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</si>
  <si>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t>
    </r>
    <r>
      <rPr>
        <sz val="11"/>
        <color rgb="FF000000"/>
        <rFont val="Calibri"/>
      </rPr>
      <t xml:space="preserve">
</t>
    </r>
    <r>
      <rPr>
        <sz val="11"/>
        <color rgb="FF006096"/>
        <rFont val="Roboto Condensed"/>
      </rPr>
      <t># stat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</si>
  <si>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6.1.5</t>
  </si>
  <si>
    <r>
      <rPr>
        <sz val="11"/>
        <rFont val="Calibri"/>
      </rPr>
      <t>Ensure permissions on /etc/passwd- are configured</t>
    </r>
  </si>
  <si>
    <r>
      <rPr>
        <sz val="11"/>
        <color rgb="FF000000"/>
        <rFont val="Calibri"/>
      </rPr>
      <t xml:space="preserve">Run the following commands to set owner, group, and permissions on </t>
    </r>
    <r>
      <rPr>
        <b/>
        <sz val="11"/>
        <color rgb="FF000000"/>
        <rFont val="Calibri"/>
      </rPr>
      <t>/etc/passwd-</t>
    </r>
    <r>
      <rPr>
        <sz val="11"/>
        <color rgb="FF000000"/>
        <rFont val="Calibri"/>
      </rPr>
      <t xml:space="preserve"> :</t>
    </r>
    <r>
      <rPr>
        <sz val="11"/>
        <color rgb="FF000000"/>
        <rFont val="Calibri"/>
      </rPr>
      <t xml:space="preserve">
</t>
    </r>
    <r>
      <rPr>
        <sz val="11"/>
        <color rgb="FF006096"/>
        <rFont val="Roboto Condensed"/>
      </rPr>
      <t># chown root:root /etc/passwd-</t>
    </r>
    <r>
      <rPr>
        <sz val="11"/>
        <color rgb="FF006096"/>
        <rFont val="Roboto Condensed"/>
      </rPr>
      <t xml:space="preserve">
</t>
    </r>
    <r>
      <rPr>
        <sz val="11"/>
        <color rgb="FF006096"/>
        <rFont val="Roboto Condensed"/>
      </rPr>
      <t># chmod u-x,go-wx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</si>
  <si>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</si>
  <si>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Run the following command and verify Uid and Gid are both 0/root and Access is 644 or more restrictive:</t>
    </r>
    <r>
      <rPr>
        <sz val="11"/>
        <color rgb="FF000000"/>
        <rFont val="Calibri"/>
      </rPr>
      <t xml:space="preserve">
</t>
    </r>
    <r>
      <rPr>
        <sz val="11"/>
        <color rgb="FF006096"/>
        <rFont val="Roboto Condensed"/>
      </rPr>
      <t># stat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</si>
  <si>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6.1.6</t>
  </si>
  <si>
    <r>
      <rPr>
        <sz val="11"/>
        <rFont val="Calibri"/>
      </rPr>
      <t>Ensure permissions on /etc/shadow- are configured</t>
    </r>
  </si>
  <si>
    <r>
      <rPr>
        <sz val="11"/>
        <color rgb="FF000000"/>
        <rFont val="Calibri"/>
      </rPr>
      <t xml:space="preserve">Run the following commands to set owner, group, and permissions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</si>
  <si>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</si>
  <si>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and verify verify Uid is 0/root, Gid is 0/root or &lt;gid&gt;/shadow, and Access is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 stat /etc/shadow-</t>
    </r>
    <r>
      <rPr>
        <sz val="11"/>
        <color rgb="FF006096"/>
        <rFont val="Roboto Condensed"/>
      </rPr>
      <t xml:space="preserve">
</t>
    </r>
    <r>
      <rPr>
        <sz val="11"/>
        <color rgb="FF006096"/>
        <rFont val="Roboto Condensed"/>
      </rPr>
      <t>Access: (0640/-rw-r-----)  Uid: (    0/    root)   Gid: (    15/  shadow)</t>
    </r>
    <r>
      <rPr>
        <sz val="11"/>
        <color rgb="FF006096"/>
        <rFont val="Roboto Condensed"/>
      </rPr>
      <t xml:space="preserve">
</t>
    </r>
  </si>
  <si>
    <t>6.1.7</t>
  </si>
  <si>
    <r>
      <rPr>
        <sz val="11"/>
        <rFont val="Calibri"/>
      </rPr>
      <t>Ensure permissions on /etc/group- are configured</t>
    </r>
  </si>
  <si>
    <r>
      <rPr>
        <sz val="11"/>
        <color rgb="FF000000"/>
        <rFont val="Calibri"/>
      </rPr>
      <t xml:space="preserve">Run the following commands to set owner, group, and permissions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chown root:root /etc/group-</t>
    </r>
    <r>
      <rPr>
        <sz val="11"/>
        <color rgb="FF006096"/>
        <rFont val="Roboto Condensed"/>
      </rPr>
      <t xml:space="preserve">
</t>
    </r>
    <r>
      <rPr>
        <sz val="11"/>
        <color rgb="FF006096"/>
        <rFont val="Roboto Condensed"/>
      </rPr>
      <t># chmod u-x,go-wx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</si>
  <si>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</si>
  <si>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0644</t>
    </r>
    <r>
      <rPr>
        <sz val="11"/>
        <color rgb="FF000000"/>
        <rFont val="Calibri"/>
      </rPr>
      <t xml:space="preserve"> or more restrictive:</t>
    </r>
    <r>
      <rPr>
        <sz val="11"/>
        <color rgb="FF000000"/>
        <rFont val="Calibri"/>
      </rPr>
      <t xml:space="preserve">
</t>
    </r>
    <r>
      <rPr>
        <sz val="11"/>
        <color rgb="FF006096"/>
        <rFont val="Roboto Condensed"/>
      </rPr>
      <t># stat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</si>
  <si>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6.1.8</t>
  </si>
  <si>
    <r>
      <rPr>
        <sz val="11"/>
        <rFont val="Calibri"/>
      </rPr>
      <t>Ensure no world writable files exist</t>
    </r>
  </si>
  <si>
    <r>
      <rPr>
        <sz val="11"/>
        <color rgb="FF000000"/>
        <rFont val="Calibri"/>
      </rPr>
      <t xml:space="preserve">Removing write access for the "other" category ( </t>
    </r>
    <r>
      <rPr>
        <b/>
        <sz val="11"/>
        <color rgb="FF000000"/>
        <rFont val="Calibri"/>
      </rPr>
      <t>chmod o-w &lt;filename&gt;</t>
    </r>
    <r>
      <rPr>
        <sz val="11"/>
        <color rgb="FF000000"/>
        <rFont val="Calibri"/>
      </rPr>
      <t xml:space="preserve"> ) is advisable, but always consult relevant vendor documentation to avoid breaking any application dependencies on a given file.</t>
    </r>
  </si>
  <si>
    <r>
      <rPr>
        <sz val="11"/>
        <color rgb="FF000000"/>
        <rFont val="Calibri"/>
      </rPr>
      <t xml:space="preserve">Unix-based systems support variable settings to control access to files. World writable files are the least secure. See the </t>
    </r>
    <r>
      <rPr>
        <b/>
        <sz val="11"/>
        <color rgb="FF000000"/>
        <rFont val="Calibri"/>
      </rPr>
      <t>chmod(2)</t>
    </r>
    <r>
      <rPr>
        <sz val="11"/>
        <color rgb="FF000000"/>
        <rFont val="Calibri"/>
      </rPr>
      <t xml:space="preserve">  man page for more information.</t>
    </r>
  </si>
  <si>
    <r>
      <rPr>
        <sz val="11"/>
        <color rgb="FF000000"/>
        <rFont val="Calibri"/>
      </rPr>
      <t>Run the following command and verify no files are returned:</t>
    </r>
    <r>
      <rPr>
        <sz val="11"/>
        <color rgb="FF000000"/>
        <rFont val="Calibri"/>
      </rPr>
      <t xml:space="preserve">
</t>
    </r>
    <r>
      <rPr>
        <sz val="11"/>
        <color rgb="FF006096"/>
        <rFont val="Roboto Condensed"/>
      </rPr>
      <t># df --local -P | awk '{if (NR!=1) print $6}' | xargs -I '{}' find '{}' -xdev -type f -perm -0002</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-type f -perm -0002</t>
    </r>
    <r>
      <rPr>
        <sz val="11"/>
        <color rgb="FF006096"/>
        <rFont val="Roboto Condensed"/>
      </rPr>
      <t xml:space="preserve">
</t>
    </r>
  </si>
  <si>
    <t>6.1.9</t>
  </si>
  <si>
    <r>
      <rPr>
        <sz val="11"/>
        <rFont val="Calibri"/>
      </rPr>
      <t>Ensure no unowned files or directories exist</t>
    </r>
  </si>
  <si>
    <r>
      <rPr>
        <sz val="11"/>
        <color rgb="FF000000"/>
        <rFont val="Calibri"/>
      </rPr>
      <t>Locate files that are owned by users or groups not listed in the system configuration files, and reset the ownership of these files to some active user on the system as appropriate.</t>
    </r>
  </si>
  <si>
    <r>
      <rPr>
        <sz val="11"/>
        <color rgb="FF000000"/>
        <rFont val="Calibri"/>
      </rPr>
      <t>Sometimes when administrators delete users from the password file they neglect to remove all files owned by those users from the system.</t>
    </r>
  </si>
  <si>
    <r>
      <rPr>
        <sz val="11"/>
        <color rgb="FF000000"/>
        <rFont val="Calibri"/>
      </rPr>
      <t>Run the following command and verify no files are returned:</t>
    </r>
    <r>
      <rPr>
        <sz val="11"/>
        <color rgb="FF000000"/>
        <rFont val="Calibri"/>
      </rPr>
      <t xml:space="preserve">
</t>
    </r>
    <r>
      <rPr>
        <sz val="11"/>
        <color rgb="FF006096"/>
        <rFont val="Roboto Condensed"/>
      </rPr>
      <t># df --local -P | awk {'if (NR!=1) print $6'} | xargs -I '{}' find '{}' -xdev -nouser</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-nouser</t>
    </r>
    <r>
      <rPr>
        <sz val="11"/>
        <color rgb="FF006096"/>
        <rFont val="Roboto Condensed"/>
      </rPr>
      <t xml:space="preserve">
</t>
    </r>
  </si>
  <si>
    <t>6.1.10</t>
  </si>
  <si>
    <r>
      <rPr>
        <sz val="11"/>
        <rFont val="Calibri"/>
      </rPr>
      <t>Ensure no ungrouped files or directories exist</t>
    </r>
  </si>
  <si>
    <r>
      <rPr>
        <sz val="11"/>
        <color rgb="FF000000"/>
        <rFont val="Calibri"/>
      </rPr>
      <t>Sometimes when administrators delete users or groups from the system they neglect to remove all files owned by those users or groups.</t>
    </r>
  </si>
  <si>
    <r>
      <rPr>
        <sz val="11"/>
        <color rgb="FF000000"/>
        <rFont val="Calibri"/>
      </rPr>
      <t>Run the following command and verify no files are returned:</t>
    </r>
    <r>
      <rPr>
        <sz val="11"/>
        <color rgb="FF000000"/>
        <rFont val="Calibri"/>
      </rPr>
      <t xml:space="preserve">
</t>
    </r>
    <r>
      <rPr>
        <sz val="11"/>
        <color rgb="FF006096"/>
        <rFont val="Roboto Condensed"/>
      </rPr>
      <t># df --local -P | awk '{if (NR!=1) print $6}' | xargs -I '{}' find '{}' -xdev -nogroup</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-nogroup</t>
    </r>
    <r>
      <rPr>
        <sz val="11"/>
        <color rgb="FF006096"/>
        <rFont val="Roboto Condensed"/>
      </rPr>
      <t xml:space="preserve">
</t>
    </r>
  </si>
  <si>
    <t>6.1.11</t>
  </si>
  <si>
    <r>
      <rPr>
        <sz val="11"/>
        <rFont val="Calibri"/>
      </rPr>
      <t>Audit SUID executables</t>
    </r>
  </si>
  <si>
    <r>
      <rPr>
        <sz val="11"/>
        <color rgb="FF000000"/>
        <rFont val="Calibri"/>
      </rPr>
      <t>Ensure that no rogue SUID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</si>
  <si>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program is to enable users to perform functions (such as changing their password) that require root privileges.</t>
    </r>
  </si>
  <si>
    <r>
      <rPr>
        <sz val="11"/>
        <color rgb="FF000000"/>
        <rFont val="Calibri"/>
      </rPr>
      <t>Run the following command to list SUID files:</t>
    </r>
    <r>
      <rPr>
        <sz val="11"/>
        <color rgb="FF000000"/>
        <rFont val="Calibri"/>
      </rPr>
      <t xml:space="preserve">
</t>
    </r>
    <r>
      <rPr>
        <sz val="11"/>
        <color rgb="FF006096"/>
        <rFont val="Roboto Condensed"/>
      </rPr>
      <t># df --local -P | awk '{if (NR!=1) print $6}' | xargs -I '{}' find '{}' -xdev -type f -perm -4000</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-type f -perm -4000</t>
    </r>
    <r>
      <rPr>
        <sz val="11"/>
        <color rgb="FF006096"/>
        <rFont val="Roboto Condensed"/>
      </rPr>
      <t xml:space="preserve">
</t>
    </r>
  </si>
  <si>
    <t>6.1.12</t>
  </si>
  <si>
    <r>
      <rPr>
        <sz val="11"/>
        <rFont val="Calibri"/>
      </rPr>
      <t>Audit SGID executables</t>
    </r>
  </si>
  <si>
    <r>
      <rPr>
        <sz val="11"/>
        <color rgb="FF000000"/>
        <rFont val="Calibri"/>
      </rPr>
      <t>Ensure that no rogue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</si>
  <si>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SGID program is to enable users to perform functions (such as changing their password) that require root privileges.</t>
    </r>
  </si>
  <si>
    <r>
      <rPr>
        <sz val="11"/>
        <color rgb="FF000000"/>
        <rFont val="Calibri"/>
      </rPr>
      <t>Run the following command to list SGID files:</t>
    </r>
    <r>
      <rPr>
        <sz val="11"/>
        <color rgb="FF000000"/>
        <rFont val="Calibri"/>
      </rPr>
      <t xml:space="preserve">
</t>
    </r>
    <r>
      <rPr>
        <sz val="11"/>
        <color rgb="FF006096"/>
        <rFont val="Roboto Condensed"/>
      </rPr>
      <t># df --local -P | awk '{if (NR!=1) print $6}' | xargs -I '{}' find '{}' -xdev -type f -perm -2000</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-type f -perm -2000</t>
    </r>
    <r>
      <rPr>
        <sz val="11"/>
        <color rgb="FF006096"/>
        <rFont val="Roboto Condensed"/>
      </rPr>
      <t xml:space="preserve">
</t>
    </r>
  </si>
  <si>
    <t>User and Group Settings</t>
  </si>
  <si>
    <t>6.2.1</t>
  </si>
  <si>
    <r>
      <rPr>
        <sz val="11"/>
        <rFont val="Calibri"/>
      </rPr>
      <t>Ensure accounts in /etc/passwd use shadowed passwords</t>
    </r>
  </si>
  <si>
    <r>
      <rPr>
        <sz val="11"/>
        <color rgb="FF000000"/>
        <rFont val="Calibri"/>
      </rPr>
      <t xml:space="preserve">If any accounts in the </t>
    </r>
    <r>
      <rPr>
        <b/>
        <sz val="11"/>
        <color rgb="FF000000"/>
        <rFont val="Calibri"/>
      </rPr>
      <t>/etc/passwd</t>
    </r>
    <r>
      <rPr>
        <sz val="11"/>
        <color rgb="FF000000"/>
        <rFont val="Calibri"/>
      </rPr>
      <t xml:space="preserve"> file do not have a single x in the password field, run the following command to set these accounts to use shadowed passwords:</t>
    </r>
    <r>
      <rPr>
        <sz val="11"/>
        <color rgb="FF000000"/>
        <rFont val="Calibri"/>
      </rPr>
      <t xml:space="preserve">
</t>
    </r>
    <r>
      <rPr>
        <sz val="11"/>
        <color rgb="FF006096"/>
        <rFont val="Roboto Condensed"/>
      </rPr>
      <t># sed -e 's/^\([a-zA-Z0-9_]*\):[^:]*:/\1:x:/' -i /etc/passwd</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</si>
  <si>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</si>
  <si>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$1 " is not set to shadowed passwords "}' /etc/passwd</t>
    </r>
    <r>
      <rPr>
        <sz val="11"/>
        <color rgb="FF006096"/>
        <rFont val="Roboto Condensed"/>
      </rPr>
      <t xml:space="preserve">
</t>
    </r>
  </si>
  <si>
    <t>6.2.2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</si>
  <si>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</si>
  <si>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</si>
  <si>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</si>
  <si>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</si>
  <si>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6.2.3</t>
  </si>
  <si>
    <r>
      <rPr>
        <sz val="11"/>
        <rFont val="Calibri"/>
      </rPr>
      <t>Ensure root is the only UID 0 account</t>
    </r>
  </si>
  <si>
    <r>
      <rPr>
        <sz val="11"/>
        <color rgb="FF000000"/>
        <rFont val="Calibri"/>
      </rPr>
      <t xml:space="preserve">Remove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or assign them a new UID if appropriate.</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</si>
  <si>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</si>
  <si>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</si>
  <si>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6.2.4</t>
  </si>
  <si>
    <r>
      <rPr>
        <sz val="11"/>
        <rFont val="Calibri"/>
      </rPr>
      <t>Ensure root PATH Integrity</t>
    </r>
  </si>
  <si>
    <r>
      <rPr>
        <sz val="11"/>
        <color rgb="FF000000"/>
        <rFont val="Calibri"/>
      </rPr>
      <t>Correct or justify any items discovered in the Audit step.</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</si>
  <si>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</si>
  <si>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xml:space="preserve">if echo "$PATH" | grep -q "::" ; then </t>
    </r>
    <r>
      <rPr>
        <sz val="11"/>
        <color rgb="FF006096"/>
        <rFont val="Roboto Condensed"/>
      </rPr>
      <t xml:space="preserve">
</t>
    </r>
    <r>
      <rPr>
        <sz val="11"/>
        <color rgb="FF006096"/>
        <rFont val="Roboto Condensed"/>
      </rPr>
      <t xml:space="preserve">   echo "Empty Directory in PATH (::)"</t>
    </r>
    <r>
      <rPr>
        <sz val="11"/>
        <color rgb="FF006096"/>
        <rFont val="Roboto Condensed"/>
      </rPr>
      <t xml:space="preserve">
</t>
    </r>
    <r>
      <rPr>
        <sz val="11"/>
        <color rgb="FF006096"/>
        <rFont val="Roboto Condensed"/>
      </rPr>
      <t xml:space="preserve">fi  </t>
    </r>
    <r>
      <rPr>
        <sz val="11"/>
        <color rgb="FF006096"/>
        <rFont val="Roboto Condensed"/>
      </rPr>
      <t xml:space="preserve">
</t>
    </r>
    <r>
      <rPr>
        <sz val="11"/>
        <color rgb="FF006096"/>
        <rFont val="Roboto Condensed"/>
      </rPr>
      <t xml:space="preserve">if echo "$PATH" | grep -q ":$" ; then </t>
    </r>
    <r>
      <rPr>
        <sz val="11"/>
        <color rgb="FF006096"/>
        <rFont val="Roboto Condensed"/>
      </rPr>
      <t xml:space="preserve">
</t>
    </r>
    <r>
      <rPr>
        <sz val="11"/>
        <color rgb="FF006096"/>
        <rFont val="Roboto Condensed"/>
      </rPr>
      <t xml:space="preserve">        echo "Trailing : in PATH" </t>
    </r>
    <r>
      <rPr>
        <sz val="11"/>
        <color rgb="FF006096"/>
        <rFont val="Roboto Condensed"/>
      </rPr>
      <t xml:space="preserve">
</t>
    </r>
    <r>
      <rPr>
        <sz val="11"/>
        <color rgb="FF006096"/>
        <rFont val="Roboto Condensed"/>
      </rPr>
      <t xml:space="preserve">fi  </t>
    </r>
    <r>
      <rPr>
        <sz val="11"/>
        <color rgb="FF006096"/>
        <rFont val="Roboto Condensed"/>
      </rPr>
      <t xml:space="preserve">
</t>
    </r>
    <r>
      <rPr>
        <sz val="11"/>
        <color rgb="FF006096"/>
        <rFont val="Roboto Condensed"/>
      </rPr>
      <t>for x in $(echo "$PATH" | tr ":" " ") ; do</t>
    </r>
    <r>
      <rPr>
        <sz val="11"/>
        <color rgb="FF006096"/>
        <rFont val="Roboto Condensed"/>
      </rPr>
      <t xml:space="preserve">
</t>
    </r>
    <r>
      <rPr>
        <sz val="11"/>
        <color rgb="FF006096"/>
        <rFont val="Roboto Condensed"/>
      </rPr>
      <t xml:space="preserve">  if [ -d "$x" ] ; then</t>
    </r>
    <r>
      <rPr>
        <sz val="11"/>
        <color rgb="FF006096"/>
        <rFont val="Roboto Condensed"/>
      </rPr>
      <t xml:space="preserve">
</t>
    </r>
    <r>
      <rPr>
        <sz val="11"/>
        <color rgb="FF006096"/>
        <rFont val="Roboto Condensed"/>
      </rPr>
      <t xml:space="preserve">    ls -ldH "$x" | awk '</t>
    </r>
    <r>
      <rPr>
        <sz val="11"/>
        <color rgb="FF006096"/>
        <rFont val="Roboto Condensed"/>
      </rPr>
      <t xml:space="preserve">
</t>
    </r>
    <r>
      <rPr>
        <sz val="11"/>
        <color rgb="FF006096"/>
        <rFont val="Roboto Condensed"/>
      </rPr>
      <t>$9 == "." {print "PATH contains current working directory (.)"}</t>
    </r>
    <r>
      <rPr>
        <sz val="11"/>
        <color rgb="FF006096"/>
        <rFont val="Roboto Condensed"/>
      </rPr>
      <t xml:space="preserve">
</t>
    </r>
    <r>
      <rPr>
        <sz val="11"/>
        <color rgb="FF006096"/>
        <rFont val="Roboto Condensed"/>
      </rPr>
      <t>$3 != "root" {print $9, "is not owned by root"}</t>
    </r>
    <r>
      <rPr>
        <sz val="11"/>
        <color rgb="FF006096"/>
        <rFont val="Roboto Condensed"/>
      </rPr>
      <t xml:space="preserve">
</t>
    </r>
    <r>
      <rPr>
        <sz val="11"/>
        <color rgb="FF006096"/>
        <rFont val="Roboto Condensed"/>
      </rPr>
      <t>substr($1,6,1) != "-" {print $9, "is group writable"}</t>
    </r>
    <r>
      <rPr>
        <sz val="11"/>
        <color rgb="FF006096"/>
        <rFont val="Roboto Condensed"/>
      </rPr>
      <t xml:space="preserve">
</t>
    </r>
    <r>
      <rPr>
        <sz val="11"/>
        <color rgb="FF006096"/>
        <rFont val="Roboto Condensed"/>
      </rPr>
      <t>substr($1,9,1) != "-" {print $9, "is world writable"}'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"$x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</si>
  <si>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6.2.5</t>
  </si>
  <si>
    <r>
      <rPr>
        <sz val="11"/>
        <rFont val="Calibri"/>
      </rPr>
      <t>Ensure all users</t>
    </r>
    <r>
      <rPr>
        <sz val="11"/>
        <color rgb="FF000000"/>
        <rFont val="Calibri"/>
      </rPr>
      <t>'</t>
    </r>
    <r>
      <rPr>
        <sz val="11"/>
        <color rgb="FF000000"/>
        <rFont val="Calibri"/>
      </rPr>
      <t xml:space="preserve"> home directories exist</t>
    </r>
  </si>
  <si>
    <r>
      <rPr>
        <sz val="11"/>
        <color rgb="FF000000"/>
        <rFont val="Calibri"/>
      </rPr>
      <t>If any users' home directories do not exist, create them and make sure the respective user owns the directory. Users without an assigned home directory should be removed or assigned a home directory as appropriate.</t>
    </r>
  </si>
  <si>
    <r>
      <rPr>
        <sz val="11"/>
        <color rgb="FF000000"/>
        <rFont val="Calibri"/>
      </rPr>
      <t xml:space="preserve">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</si>
  <si>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'^(halt|sync|shutdown)' /etc/passwd | awk -F: '($7 != "'"$(which nologin)"'" &amp;&amp; $7 != "/bin/false") { print $1 " " $6 }'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audit script checks all users with interactive shells except halt, sync, shutdown, and nfsnobody.</t>
    </r>
  </si>
  <si>
    <t>6.2.6</t>
  </si>
  <si>
    <r>
      <rPr>
        <sz val="11"/>
        <rFont val="Calibri"/>
      </rPr>
      <t>Ensure users</t>
    </r>
    <r>
      <rPr>
        <sz val="11"/>
        <color rgb="FF000000"/>
        <rFont val="Calibri"/>
      </rPr>
      <t>'</t>
    </r>
    <r>
      <rPr>
        <sz val="11"/>
        <color rgb="FF000000"/>
        <rFont val="Calibri"/>
      </rPr>
      <t xml:space="preserve"> home directories permissions are 750 or more restrictive</t>
    </r>
  </si>
  <si>
    <r>
      <rPr>
        <sz val="11"/>
        <color rgb="FF000000"/>
        <rFont val="Calibri"/>
      </rPr>
      <t>Making global modifications to user home directories without alerting the user community can result in unexpected outages and unhappy users. Therefore, it is recommended that a monitoring policy be established to report user file permissions and determine the action to be taken in accordance with site policy.</t>
    </r>
  </si>
  <si>
    <r>
      <rPr>
        <sz val="11"/>
        <color rgb="FF000000"/>
        <rFont val="Calibri"/>
      </rPr>
      <t>While the system administrator can establish secure permissions for users' home directories,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</si>
  <si>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dirperm=$(ls -ld $dir | cut -f1 -d" ")</t>
    </r>
    <r>
      <rPr>
        <sz val="11"/>
        <color rgb="FF006096"/>
        <rFont val="Roboto Condensed"/>
      </rPr>
      <t xml:space="preserve">
</t>
    </r>
    <r>
      <rPr>
        <sz val="11"/>
        <color rgb="FF006096"/>
        <rFont val="Roboto Condensed"/>
      </rPr>
      <t xml:space="preserve">    if [ $(echo $dirperm | cut -c6) != "-" ]; then</t>
    </r>
    <r>
      <rPr>
        <sz val="11"/>
        <color rgb="FF006096"/>
        <rFont val="Roboto Condensed"/>
      </rPr>
      <t xml:space="preserve">
</t>
    </r>
    <r>
      <rPr>
        <sz val="11"/>
        <color rgb="FF006096"/>
        <rFont val="Roboto Condensed"/>
      </rPr>
      <t xml:space="preserve">      echo "Group Write permission set on the home directory ($dir) of user $user"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$dirperm | cut -c8) != "-" ]; then</t>
    </r>
    <r>
      <rPr>
        <sz val="11"/>
        <color rgb="FF006096"/>
        <rFont val="Roboto Condensed"/>
      </rPr>
      <t xml:space="preserve">
</t>
    </r>
    <r>
      <rPr>
        <sz val="11"/>
        <color rgb="FF006096"/>
        <rFont val="Roboto Condensed"/>
      </rPr>
      <t xml:space="preserve">      echo "Other Read permission set on the home directory ($dir) of user $user"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$dirperm | cut -c9) != "-" ]; then</t>
    </r>
    <r>
      <rPr>
        <sz val="11"/>
        <color rgb="FF006096"/>
        <rFont val="Roboto Condensed"/>
      </rPr>
      <t xml:space="preserve">
</t>
    </r>
    <r>
      <rPr>
        <sz val="11"/>
        <color rgb="FF006096"/>
        <rFont val="Roboto Condensed"/>
      </rPr>
      <t xml:space="preserve">      echo "Other Write permission set on the home directory ($dir) of user $user"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$dirperm | cut -c10) != "-" ]; then</t>
    </r>
    <r>
      <rPr>
        <sz val="11"/>
        <color rgb="FF006096"/>
        <rFont val="Roboto Condensed"/>
      </rPr>
      <t xml:space="preserve">
</t>
    </r>
    <r>
      <rPr>
        <sz val="11"/>
        <color rgb="FF006096"/>
        <rFont val="Roboto Condensed"/>
      </rPr>
      <t xml:space="preserve">      echo "Other Execute permission set on the home directory ($dir) of user $user"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</si>
  <si>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6.2.7</t>
  </si>
  <si>
    <r>
      <rPr>
        <sz val="11"/>
        <rFont val="Calibri"/>
      </rPr>
      <t>Ensure users own their home directories</t>
    </r>
  </si>
  <si>
    <r>
      <rPr>
        <sz val="11"/>
        <color rgb="FF000000"/>
        <rFont val="Calibri"/>
      </rPr>
      <t>Change the ownership of any home directories that are not owned by the defined user to the correct user.</t>
    </r>
  </si>
  <si>
    <r>
      <rPr>
        <sz val="11"/>
        <color rgb="FF000000"/>
        <rFont val="Calibri"/>
      </rPr>
      <t>The user home directory is space defined for the particular user to set local environment variables and to store personal files.</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</si>
  <si>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UHOC()</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for i in $( awk -F: '($1!~/(halt|sync|shutdown|nfsnobody)/ &amp;&amp; $7!~/^(\/usr)?\/sbin\/nologin(\/)?$/ &amp;&amp; $7!~/(\/usr)?\/bin\/false(\/)?$/) {print $1":"$6}' /etc/passwd); do</t>
    </r>
    <r>
      <rPr>
        <sz val="11"/>
        <color rgb="FF006096"/>
        <rFont val="Roboto Condensed"/>
      </rPr>
      <t xml:space="preserve">
</t>
    </r>
    <r>
      <rPr>
        <sz val="11"/>
        <color rgb="FF006096"/>
        <rFont val="Roboto Condensed"/>
      </rPr>
      <t xml:space="preserve">  user=$(echo "$i" | cut -d: -f1)</t>
    </r>
    <r>
      <rPr>
        <sz val="11"/>
        <color rgb="FF006096"/>
        <rFont val="Roboto Condensed"/>
      </rPr>
      <t xml:space="preserve">
</t>
    </r>
    <r>
      <rPr>
        <sz val="11"/>
        <color rgb="FF006096"/>
        <rFont val="Roboto Condensed"/>
      </rPr>
      <t xml:space="preserve">  dir=$(echo "$i" | cut -d: -f2)</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 -z "$output2" ] &amp;&amp; output2="The following users' home directories don't exist: \"$user\"" || output2="$output2, \"$user\""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owner="$(stat -L -c "%U" "$dir")"</t>
    </r>
    <r>
      <rPr>
        <sz val="11"/>
        <color rgb="FF006096"/>
        <rFont val="Roboto Condensed"/>
      </rPr>
      <t xml:space="preserve">
</t>
    </r>
    <r>
      <rPr>
        <sz val="11"/>
        <color rgb="FF006096"/>
        <rFont val="Roboto Condensed"/>
      </rPr>
      <t xml:space="preserve">    if [ "$owner" != "$user" ] &amp;&amp; [ "$owner" != "root" ]; then</t>
    </r>
    <r>
      <rPr>
        <sz val="11"/>
        <color rgb="FF006096"/>
        <rFont val="Roboto Condensed"/>
      </rPr>
      <t xml:space="preserve">
</t>
    </r>
    <r>
      <rPr>
        <sz val="11"/>
        <color rgb="FF006096"/>
        <rFont val="Roboto Condensed"/>
      </rPr>
      <t xml:space="preserve">      [ -z "$output" ] &amp;&amp; output="The following users' don't own their home directory: \"$user\" home directory is owned by \"$owner\"" || output="$output, \"$user\" home directory is owned by \"$owner\""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UHOC</t>
    </r>
    <r>
      <rPr>
        <sz val="11"/>
        <color rgb="FF006096"/>
        <rFont val="Roboto Condensed"/>
      </rPr>
      <t xml:space="preserve">
</t>
    </r>
  </si>
  <si>
    <t>6.2.8</t>
  </si>
  <si>
    <r>
      <rPr>
        <sz val="11"/>
        <rFont val="Calibri"/>
      </rPr>
      <t>Ensure users</t>
    </r>
    <r>
      <rPr>
        <sz val="11"/>
        <color rgb="FF000000"/>
        <rFont val="Calibri"/>
      </rPr>
      <t>'</t>
    </r>
    <r>
      <rPr>
        <sz val="11"/>
        <color rgb="FF000000"/>
        <rFont val="Calibri"/>
      </rPr>
      <t xml:space="preserve"> dot files are not group or world writable</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</si>
  <si>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</si>
  <si>
    <r>
      <rPr>
        <sz val="11"/>
        <color rgb="FF000000"/>
        <rFont val="Calibri"/>
      </rPr>
      <t>While the system administrator can establish secure permissions for users' "dot" files,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</si>
  <si>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file in $dir/.[A-Za-z0-9]*; do</t>
    </r>
    <r>
      <rPr>
        <sz val="11"/>
        <color rgb="FF006096"/>
        <rFont val="Roboto Condensed"/>
      </rPr>
      <t xml:space="preserve">
</t>
    </r>
    <r>
      <rPr>
        <sz val="11"/>
        <color rgb="FF006096"/>
        <rFont val="Roboto Condensed"/>
      </rPr>
      <t xml:space="preserve">      if [ ! -h "$file" -a -f "$file" ]; then</t>
    </r>
    <r>
      <rPr>
        <sz val="11"/>
        <color rgb="FF006096"/>
        <rFont val="Roboto Condensed"/>
      </rPr>
      <t xml:space="preserve">
</t>
    </r>
    <r>
      <rPr>
        <sz val="11"/>
        <color rgb="FF006096"/>
        <rFont val="Roboto Condensed"/>
      </rPr>
      <t xml:space="preserve">        fileperm=$(ls -ld $file | cut -f1 -d" ")</t>
    </r>
    <r>
      <rPr>
        <sz val="11"/>
        <color rgb="FF006096"/>
        <rFont val="Roboto Condensed"/>
      </rPr>
      <t xml:space="preserve">
</t>
    </r>
    <r>
      <rPr>
        <sz val="11"/>
        <color rgb="FF006096"/>
        <rFont val="Roboto Condensed"/>
      </rPr>
      <t xml:space="preserve">        if [ $(echo $fileperm | cut -c6)  != "-" ]; then</t>
    </r>
    <r>
      <rPr>
        <sz val="11"/>
        <color rgb="FF006096"/>
        <rFont val="Roboto Condensed"/>
      </rPr>
      <t xml:space="preserve">
</t>
    </r>
    <r>
      <rPr>
        <sz val="11"/>
        <color rgb="FF006096"/>
        <rFont val="Roboto Condensed"/>
      </rPr>
      <t xml:space="preserve">          echo "Group Write permission set on file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-c9)  != "-" ]; then</t>
    </r>
    <r>
      <rPr>
        <sz val="11"/>
        <color rgb="FF006096"/>
        <rFont val="Roboto Condensed"/>
      </rPr>
      <t xml:space="preserve">
</t>
    </r>
    <r>
      <rPr>
        <sz val="11"/>
        <color rgb="FF006096"/>
        <rFont val="Roboto Condensed"/>
      </rPr>
      <t xml:space="preserve">          echo "Other Write permission set on file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</si>
  <si>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6.2.9</t>
  </si>
  <si>
    <r>
      <rPr>
        <sz val="11"/>
        <rFont val="Calibri"/>
      </rPr>
      <t>Ensure no users have .forward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</si>
  <si>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.forward</t>
    </r>
    <r>
      <rPr>
        <sz val="11"/>
        <color rgb="FF000000"/>
        <rFont val="Calibri"/>
      </rPr>
      <t xml:space="preserve"> files and determine the action to be taken in accordance with site policy.</t>
    </r>
  </si>
  <si>
    <r>
      <rPr>
        <sz val="11"/>
        <color rgb="FF000000"/>
        <rFont val="Calibri"/>
      </rPr>
      <t xml:space="preserve">The </t>
    </r>
    <r>
      <rPr>
        <b/>
        <sz val="11"/>
        <color rgb="FF000000"/>
        <rFont val="Calibri"/>
      </rPr>
      <t>.forward</t>
    </r>
    <r>
      <rPr>
        <sz val="11"/>
        <color rgb="FF000000"/>
        <rFont val="Calibri"/>
      </rPr>
      <t xml:space="preserve"> file specifies an email address to forward the user's mail to.</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</si>
  <si>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 !~ /^(root|halt|sync|shutdown)$/ &amp;&amp; $7 != "'"$(which nologin)"'" &amp;&amp; $7 != "/bin/false" &amp;&amp; $7 != "/usr/bin/false") { print $1 " " $6 }' /etc/passwd | while read user dir; do</t>
    </r>
    <r>
      <rPr>
        <sz val="11"/>
        <color rgb="FF006096"/>
        <rFont val="Roboto Condensed"/>
      </rPr>
      <t xml:space="preserve">
</t>
    </r>
    <r>
      <rPr>
        <sz val="11"/>
        <color rgb="FF006096"/>
        <rFont val="Roboto Condensed"/>
      </rPr>
      <t xml:space="preserve">  if [ ! -d "$dir" ]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-h "$dir/.forward" -a -f "$dir/.forward" ] ; then</t>
    </r>
    <r>
      <rPr>
        <sz val="11"/>
        <color rgb="FF006096"/>
        <rFont val="Roboto Condensed"/>
      </rPr>
      <t xml:space="preserve">
</t>
    </r>
    <r>
      <rPr>
        <sz val="11"/>
        <color rgb="FF006096"/>
        <rFont val="Roboto Condensed"/>
      </rPr>
      <t xml:space="preserve">      echo ".forward file $dir/.forward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</si>
  <si>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6.2.10</t>
  </si>
  <si>
    <r>
      <rPr>
        <sz val="11"/>
        <rFont val="Calibri"/>
      </rPr>
      <t>Ensure no users have .netrc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</si>
  <si>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.netrc</t>
    </r>
    <r>
      <rPr>
        <sz val="11"/>
        <color rgb="FF000000"/>
        <rFont val="Calibri"/>
      </rPr>
      <t xml:space="preserve"> files and determine the action to be taken in accordance with site policy.</t>
    </r>
  </si>
  <si>
    <r>
      <rPr>
        <sz val="11"/>
        <color rgb="FF000000"/>
        <rFont val="Calibri"/>
      </rPr>
      <t xml:space="preserve">The </t>
    </r>
    <r>
      <rPr>
        <b/>
        <sz val="11"/>
        <color rgb="FF000000"/>
        <rFont val="Calibri"/>
      </rPr>
      <t>.netrc</t>
    </r>
    <r>
      <rPr>
        <sz val="11"/>
        <color rgb="FF000000"/>
        <rFont val="Calibri"/>
      </rPr>
      <t xml:space="preserve"> file contains data for logging into a remote host for file transfers via FTP.</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</si>
  <si>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 !~ /^(root|halt|sync|shutdown)$/ &amp;&amp; $7 != "'"$(which nologin)"'" &amp;&amp; $7 != "/bin/false" &amp;&amp; $7 != "/usr/bin/false") { print $1 " " $6 }' /etc/passwd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-h "$dir/.netrc" -a -f "$dir/.netrc" ]; then</t>
    </r>
    <r>
      <rPr>
        <sz val="11"/>
        <color rgb="FF006096"/>
        <rFont val="Roboto Condensed"/>
      </rPr>
      <t xml:space="preserve">
</t>
    </r>
    <r>
      <rPr>
        <sz val="11"/>
        <color rgb="FF006096"/>
        <rFont val="Roboto Condensed"/>
      </rPr>
      <t xml:space="preserve">      echo ".netrc file $dir/.netrc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</si>
  <si>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6.2.11</t>
  </si>
  <si>
    <r>
      <rPr>
        <sz val="11"/>
        <rFont val="Calibri"/>
      </rPr>
      <t>Ensure users</t>
    </r>
    <r>
      <rPr>
        <sz val="11"/>
        <color rgb="FF000000"/>
        <rFont val="Calibri"/>
      </rPr>
      <t>'</t>
    </r>
    <r>
      <rPr>
        <sz val="11"/>
        <color rgb="FF000000"/>
        <rFont val="Calibri"/>
      </rPr>
      <t xml:space="preserve"> .netrc Files are not group or world accessible</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</si>
  <si>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.netrc</t>
    </r>
    <r>
      <rPr>
        <sz val="11"/>
        <color rgb="FF000000"/>
        <rFont val="Calibri"/>
      </rPr>
      <t xml:space="preserve"> file permissions and determine the action to be taken in accordance with site policy.</t>
    </r>
  </si>
  <si>
    <r>
      <rPr>
        <sz val="11"/>
        <color rgb="FF000000"/>
        <rFont val="Calibri"/>
      </rPr>
      <t xml:space="preserve">While the system administrator can establish secure permissions for users' </t>
    </r>
    <r>
      <rPr>
        <b/>
        <sz val="11"/>
        <color rgb="FF000000"/>
        <rFont val="Calibri"/>
      </rPr>
      <t>.netrc</t>
    </r>
    <r>
      <rPr>
        <sz val="11"/>
        <color rgb="FF000000"/>
        <rFont val="Calibri"/>
      </rPr>
      <t xml:space="preserve"> files,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</si>
  <si>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 !~ /^(root|halt|sync|shutdown)$/ &amp;&amp; $7 != "'"$(which nologin)"'" &amp;&amp; $7 != "/bin/false" &amp;&amp; $7 != "/usr/bin/false") { print $1 " " $6 }' /etc/passwd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file in $dir/.netrc; do</t>
    </r>
    <r>
      <rPr>
        <sz val="11"/>
        <color rgb="FF006096"/>
        <rFont val="Roboto Condensed"/>
      </rPr>
      <t xml:space="preserve">
</t>
    </r>
    <r>
      <rPr>
        <sz val="11"/>
        <color rgb="FF006096"/>
        <rFont val="Roboto Condensed"/>
      </rPr>
      <t xml:space="preserve">      if [ ! -h "$file" -a -f "$file" ]; then</t>
    </r>
    <r>
      <rPr>
        <sz val="11"/>
        <color rgb="FF006096"/>
        <rFont val="Roboto Condensed"/>
      </rPr>
      <t xml:space="preserve">
</t>
    </r>
    <r>
      <rPr>
        <sz val="11"/>
        <color rgb="FF006096"/>
        <rFont val="Roboto Condensed"/>
      </rPr>
      <t xml:space="preserve">        fileperm=$(ls -ld $file | cut -f1 -d" ")</t>
    </r>
    <r>
      <rPr>
        <sz val="11"/>
        <color rgb="FF006096"/>
        <rFont val="Roboto Condensed"/>
      </rPr>
      <t xml:space="preserve">
</t>
    </r>
    <r>
      <rPr>
        <sz val="11"/>
        <color rgb="FF006096"/>
        <rFont val="Roboto Condensed"/>
      </rPr>
      <t xml:space="preserve">        if [ $(echo $fileperm | cut -c5)  != "-" ]; then</t>
    </r>
    <r>
      <rPr>
        <sz val="11"/>
        <color rgb="FF006096"/>
        <rFont val="Roboto Condensed"/>
      </rPr>
      <t xml:space="preserve">
</t>
    </r>
    <r>
      <rPr>
        <sz val="11"/>
        <color rgb="FF006096"/>
        <rFont val="Roboto Condensed"/>
      </rPr>
      <t xml:space="preserve">          echo "Group Read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-c6)  != "-" ]; then</t>
    </r>
    <r>
      <rPr>
        <sz val="11"/>
        <color rgb="FF006096"/>
        <rFont val="Roboto Condensed"/>
      </rPr>
      <t xml:space="preserve">
</t>
    </r>
    <r>
      <rPr>
        <sz val="11"/>
        <color rgb="FF006096"/>
        <rFont val="Roboto Condensed"/>
      </rPr>
      <t xml:space="preserve">          echo "Group Write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-c7)  != "-" ]; then</t>
    </r>
    <r>
      <rPr>
        <sz val="11"/>
        <color rgb="FF006096"/>
        <rFont val="Roboto Condensed"/>
      </rPr>
      <t xml:space="preserve">
</t>
    </r>
    <r>
      <rPr>
        <sz val="11"/>
        <color rgb="FF006096"/>
        <rFont val="Roboto Condensed"/>
      </rPr>
      <t xml:space="preserve">          echo "Group Execute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-c8)  != "-" ]; then</t>
    </r>
    <r>
      <rPr>
        <sz val="11"/>
        <color rgb="FF006096"/>
        <rFont val="Roboto Condensed"/>
      </rPr>
      <t xml:space="preserve">
</t>
    </r>
    <r>
      <rPr>
        <sz val="11"/>
        <color rgb="FF006096"/>
        <rFont val="Roboto Condensed"/>
      </rPr>
      <t xml:space="preserve">          echo "Other Read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-c9)  != "-" ]; then</t>
    </r>
    <r>
      <rPr>
        <sz val="11"/>
        <color rgb="FF006096"/>
        <rFont val="Roboto Condensed"/>
      </rPr>
      <t xml:space="preserve">
</t>
    </r>
    <r>
      <rPr>
        <sz val="11"/>
        <color rgb="FF006096"/>
        <rFont val="Roboto Condensed"/>
      </rPr>
      <t xml:space="preserve">          echo "Other Write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-c10)  != "-" ]; then</t>
    </r>
    <r>
      <rPr>
        <sz val="11"/>
        <color rgb="FF006096"/>
        <rFont val="Roboto Condensed"/>
      </rPr>
      <t xml:space="preserve">
</t>
    </r>
    <r>
      <rPr>
        <sz val="11"/>
        <color rgb="FF006096"/>
        <rFont val="Roboto Condensed"/>
      </rPr>
      <t xml:space="preserve">          echo "Other Execute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</si>
  <si>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6.2.12</t>
  </si>
  <si>
    <r>
      <rPr>
        <sz val="11"/>
        <rFont val="Calibri"/>
      </rPr>
      <t>Ensure no users have .rhosts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</si>
  <si>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.rhosts</t>
    </r>
    <r>
      <rPr>
        <sz val="11"/>
        <color rgb="FF000000"/>
        <rFont val="Calibri"/>
      </rPr>
      <t xml:space="preserve"> files and determine the action to be taken in accordance with site policy.</t>
    </r>
  </si>
  <si>
    <r>
      <rPr>
        <sz val="11"/>
        <color rgb="FF000000"/>
        <rFont val="Calibri"/>
      </rPr>
      <t xml:space="preserve">While no </t>
    </r>
    <r>
      <rPr>
        <b/>
        <sz val="11"/>
        <color rgb="FF000000"/>
        <rFont val="Calibri"/>
      </rPr>
      <t>.rhosts</t>
    </r>
    <r>
      <rPr>
        <sz val="11"/>
        <color rgb="FF000000"/>
        <rFont val="Calibri"/>
      </rPr>
      <t xml:space="preserve"> files are shipped by default, users can easily create them.</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</si>
  <si>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 !~ /^(root|halt|sync|shutdown)$/ &amp;&amp; $7 != "'"$(which nologin)"'" &amp;&amp; $7 != "/bin/false" &amp;&amp; $7 != "/usr/bin/false") { print $1 " " $6 }' /etc/passwd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file in $dir/.rhosts; do</t>
    </r>
    <r>
      <rPr>
        <sz val="11"/>
        <color rgb="FF006096"/>
        <rFont val="Roboto Condensed"/>
      </rPr>
      <t xml:space="preserve">
</t>
    </r>
    <r>
      <rPr>
        <sz val="11"/>
        <color rgb="FF006096"/>
        <rFont val="Roboto Condensed"/>
      </rPr>
      <t xml:space="preserve">      if [ ! -h "$file" -a -e "$file" ]; then</t>
    </r>
    <r>
      <rPr>
        <sz val="11"/>
        <color rgb="FF006096"/>
        <rFont val="Roboto Condensed"/>
      </rPr>
      <t xml:space="preserve">
</t>
    </r>
    <r>
      <rPr>
        <sz val="11"/>
        <color rgb="FF006096"/>
        <rFont val="Roboto Condensed"/>
      </rPr>
      <t xml:space="preserve">        echo ".rhosts file in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</si>
  <si>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</si>
  <si>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</si>
  <si>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</si>
  <si>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</si>
  <si>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for i in $(cut -s -d: -f4 /etc/passwd | sort -u ); do</t>
    </r>
    <r>
      <rPr>
        <sz val="11"/>
        <color rgb="FF006096"/>
        <rFont val="Roboto Condensed"/>
      </rPr>
      <t xml:space="preserve">
</t>
    </r>
    <r>
      <rPr>
        <sz val="11"/>
        <color rgb="FF006096"/>
        <rFont val="Roboto Condensed"/>
      </rPr>
      <t xml:space="preserve">  grep -q -P "^.*?:[^:]*:$i:" /etc/group</t>
    </r>
    <r>
      <rPr>
        <sz val="11"/>
        <color rgb="FF006096"/>
        <rFont val="Roboto Condensed"/>
      </rPr>
      <t xml:space="preserve">
</t>
    </r>
    <r>
      <rPr>
        <sz val="11"/>
        <color rgb="FF006096"/>
        <rFont val="Roboto Condensed"/>
      </rPr>
      <t xml:space="preserve">  if [ $? -ne 0 ]; then</t>
    </r>
    <r>
      <rPr>
        <sz val="11"/>
        <color rgb="FF006096"/>
        <rFont val="Roboto Condensed"/>
      </rPr>
      <t xml:space="preserve">
</t>
    </r>
    <r>
      <rPr>
        <sz val="11"/>
        <color rgb="FF006096"/>
        <rFont val="Roboto Condensed"/>
      </rPr>
      <t xml:space="preserve">    echo "Group $i is referenced by /etc/passwd but does not exist in /etc/group"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</si>
  <si>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</si>
  <si>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</si>
  <si>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</si>
  <si>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</si>
  <si>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-f3 -d":" /etc/passwd | sort -n | uniq -c | while read x ; do</t>
    </r>
    <r>
      <rPr>
        <sz val="11"/>
        <color rgb="FF006096"/>
        <rFont val="Roboto Condensed"/>
      </rPr>
      <t xml:space="preserve">
</t>
    </r>
    <r>
      <rPr>
        <sz val="11"/>
        <color rgb="FF006096"/>
        <rFont val="Roboto Condensed"/>
      </rPr>
      <t xml:space="preserve">  [ -z "$x" ] &amp;&amp; break</t>
    </r>
    <r>
      <rPr>
        <sz val="11"/>
        <color rgb="FF006096"/>
        <rFont val="Roboto Condensed"/>
      </rPr>
      <t xml:space="preserve">
</t>
    </r>
    <r>
      <rPr>
        <sz val="11"/>
        <color rgb="FF006096"/>
        <rFont val="Roboto Condensed"/>
      </rPr>
      <t xml:space="preserve">  set - $x</t>
    </r>
    <r>
      <rPr>
        <sz val="11"/>
        <color rgb="FF006096"/>
        <rFont val="Roboto Condensed"/>
      </rPr>
      <t xml:space="preserve">
</t>
    </r>
    <r>
      <rPr>
        <sz val="11"/>
        <color rgb="FF006096"/>
        <rFont val="Roboto Condensed"/>
      </rPr>
      <t xml:space="preserve">  if [ $1 -gt 1 ]; then</t>
    </r>
    <r>
      <rPr>
        <sz val="11"/>
        <color rgb="FF006096"/>
        <rFont val="Roboto Condensed"/>
      </rPr>
      <t xml:space="preserve">
</t>
    </r>
    <r>
      <rPr>
        <sz val="11"/>
        <color rgb="FF006096"/>
        <rFont val="Roboto Condensed"/>
      </rPr>
      <t xml:space="preserve">    users=$(awk -F: '($3 == n) { print $1 }' n=$2 /etc/passwd | xargs)</t>
    </r>
    <r>
      <rPr>
        <sz val="11"/>
        <color rgb="FF006096"/>
        <rFont val="Roboto Condensed"/>
      </rPr>
      <t xml:space="preserve">
</t>
    </r>
    <r>
      <rPr>
        <sz val="11"/>
        <color rgb="FF006096"/>
        <rFont val="Roboto Condensed"/>
      </rPr>
      <t xml:space="preserve">    echo "Duplicate UID ($2): $users"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</si>
  <si>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</si>
  <si>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</si>
  <si>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</si>
  <si>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r>
      <rPr>
        <sz val="11"/>
        <color rgb="FF000000"/>
        <rFont val="Calibri"/>
      </rPr>
      <t xml:space="preserve">
</t>
    </r>
    <r>
      <rPr>
        <b/>
        <sz val="11"/>
        <color rgb="FF000000"/>
        <rFont val="Calibri"/>
      </rPr>
      <t>Note:</t>
    </r>
    <r>
      <rPr>
        <sz val="11"/>
        <color rgb="FF000000"/>
        <rFont val="Calibri"/>
      </rPr>
      <t xml:space="preserve"> You can also use the </t>
    </r>
    <r>
      <rPr>
        <b/>
        <sz val="11"/>
        <color rgb="FF000000"/>
        <rFont val="Calibri"/>
      </rPr>
      <t>grpck</t>
    </r>
    <r>
      <rPr>
        <sz val="11"/>
        <color rgb="FF000000"/>
        <rFont val="Calibri"/>
      </rPr>
      <t xml:space="preserve"> command to check for other inconsistencies in the </t>
    </r>
    <r>
      <rPr>
        <b/>
        <sz val="11"/>
        <color rgb="FF000000"/>
        <rFont val="Calibri"/>
      </rPr>
      <t>/etc/group</t>
    </r>
    <r>
      <rPr>
        <sz val="11"/>
        <color rgb="FF000000"/>
        <rFont val="Calibri"/>
      </rPr>
      <t xml:space="preserve"> file.</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</si>
  <si>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cut -d: -f3 /etc/group | sort | uniq -d | while read x ; do</t>
    </r>
    <r>
      <rPr>
        <sz val="11"/>
        <color rgb="FF006096"/>
        <rFont val="Roboto Condensed"/>
      </rPr>
      <t xml:space="preserve">
</t>
    </r>
    <r>
      <rPr>
        <sz val="11"/>
        <color rgb="FF006096"/>
        <rFont val="Roboto Condensed"/>
      </rPr>
      <t xml:space="preserve">    echo "Duplicate GID ($x) in /etc/group"</t>
    </r>
    <r>
      <rPr>
        <sz val="11"/>
        <color rgb="FF006096"/>
        <rFont val="Roboto Condensed"/>
      </rPr>
      <t xml:space="preserve">
</t>
    </r>
    <r>
      <rPr>
        <sz val="11"/>
        <color rgb="FF006096"/>
        <rFont val="Roboto Condensed"/>
      </rPr>
      <t>done</t>
    </r>
    <r>
      <rPr>
        <sz val="11"/>
        <color rgb="FF006096"/>
        <rFont val="Roboto Condensed"/>
      </rPr>
      <t xml:space="preserve">
</t>
    </r>
  </si>
  <si>
    <t>6.2.16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</si>
  <si>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</si>
  <si>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</si>
  <si>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</si>
  <si>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-d: -f1 /etc/passwd | sort | uniq -d | while read x</t>
    </r>
    <r>
      <rPr>
        <sz val="11"/>
        <color rgb="FF006096"/>
        <rFont val="Roboto Condensed"/>
      </rPr>
      <t xml:space="preserve">
</t>
    </r>
    <r>
      <rPr>
        <sz val="11"/>
        <color rgb="FF006096"/>
        <rFont val="Roboto Condensed"/>
      </rPr>
      <t>do echo "Duplicate login name ${x} in /etc/passwd"</t>
    </r>
    <r>
      <rPr>
        <sz val="11"/>
        <color rgb="FF006096"/>
        <rFont val="Roboto Condensed"/>
      </rPr>
      <t xml:space="preserve">
</t>
    </r>
    <r>
      <rPr>
        <sz val="11"/>
        <color rgb="FF006096"/>
        <rFont val="Roboto Condensed"/>
      </rPr>
      <t>done</t>
    </r>
    <r>
      <rPr>
        <sz val="11"/>
        <color rgb="FF006096"/>
        <rFont val="Roboto Condensed"/>
      </rPr>
      <t xml:space="preserve">
</t>
    </r>
  </si>
  <si>
    <t>6.2.17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</si>
  <si>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</si>
  <si>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</si>
  <si>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</si>
  <si>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-d: -f1 /etc/group | sort | uniq -d | while read x</t>
    </r>
    <r>
      <rPr>
        <sz val="11"/>
        <color rgb="FF006096"/>
        <rFont val="Roboto Condensed"/>
      </rPr>
      <t xml:space="preserve">
</t>
    </r>
    <r>
      <rPr>
        <sz val="11"/>
        <color rgb="FF006096"/>
        <rFont val="Roboto Condensed"/>
      </rPr>
      <t>do echo "Duplicate group name ${x} in /etc/group"</t>
    </r>
    <r>
      <rPr>
        <sz val="11"/>
        <color rgb="FF006096"/>
        <rFont val="Roboto Condensed"/>
      </rPr>
      <t xml:space="preserve">
</t>
    </r>
    <r>
      <rPr>
        <sz val="11"/>
        <color rgb="FF006096"/>
        <rFont val="Roboto Condensed"/>
      </rPr>
      <t>done</t>
    </r>
    <r>
      <rPr>
        <sz val="11"/>
        <color rgb="FF006096"/>
        <rFont val="Roboto Condensed"/>
      </rPr>
      <t xml:space="preserve">
</t>
    </r>
  </si>
  <si>
    <t>6.2.18</t>
  </si>
  <si>
    <r>
      <rPr>
        <sz val="11"/>
        <rFont val="Calibri"/>
      </rPr>
      <t>Ensure shadow group is empty</t>
    </r>
  </si>
  <si>
    <r>
      <rPr>
        <sz val="11"/>
        <color rgb="FF000000"/>
        <rFont val="Calibri"/>
      </rPr>
      <t>Remove all users from the shadow group, and change the primary group of any users with shadow as their primary group.</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</si>
  <si>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</si>
  <si>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grep ^shadow:[^:]*:[^:]*:[^:]+ /etc/group</t>
    </r>
    <r>
      <rPr>
        <sz val="11"/>
        <color rgb="FF006096"/>
        <rFont val="Roboto Condensed"/>
      </rPr>
      <t xml:space="preserve">
</t>
    </r>
    <r>
      <rPr>
        <sz val="11"/>
        <color rgb="FF006096"/>
        <rFont val="Roboto Condensed"/>
      </rPr>
      <t># awk -F: '($4 == "&lt;shadow-gid&gt;") { print }' /etc/passwd</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</si>
  <si>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</si>
  <si>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</si>
  <si>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</si>
  <si>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</si>
  <si>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</si>
  <si>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</si>
  <si>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</si>
  <si>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</si>
  <si>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</si>
  <si>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</si>
  <si>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</si>
  <si>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</si>
  <si>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</si>
  <si>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</si>
  <si>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</si>
  <si>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</si>
  <si>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</si>
  <si>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</si>
  <si>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</si>
  <si>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</si>
  <si>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</si>
  <si>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</si>
  <si>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</si>
  <si>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</si>
  <si>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</si>
  <si>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</si>
  <si>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</si>
  <si>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</si>
  <si>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</si>
  <si>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SUSE Linux Enterprise 12 Benchmark (Server)</t>
  </si>
  <si>
    <t>Developed By:</t>
  </si>
  <si>
    <t>Center for Internet Security (CIS)</t>
  </si>
  <si>
    <t>Release Information:</t>
  </si>
  <si>
    <r>
      <rPr>
        <b/>
        <sz val="11"/>
        <color rgb="FF000000"/>
        <rFont val="Calibri"/>
      </rPr>
      <t>Version:</t>
    </r>
    <r>
      <rPr>
        <sz val="11"/>
        <color rgb="FF000000"/>
        <rFont val="Calibri"/>
      </rPr>
      <t xml:space="preserve"> v3.2.1     </t>
    </r>
    <r>
      <rPr>
        <b/>
        <sz val="11"/>
        <color rgb="FF000000"/>
        <rFont val="Calibri"/>
      </rPr>
      <t>Date:</t>
    </r>
    <r>
      <rPr>
        <sz val="11"/>
        <color rgb="FF000000"/>
        <rFont val="Calibri"/>
      </rPr>
      <t xml:space="preserve"> 22 May 2025     </t>
    </r>
    <r>
      <rPr>
        <b/>
        <sz val="11"/>
        <color rgb="FF000000"/>
        <rFont val="Calibri"/>
      </rPr>
      <t>Recommendation Count:</t>
    </r>
    <r>
      <rPr>
        <sz val="11"/>
        <color rgb="FF000000"/>
        <rFont val="Calibri"/>
      </rPr>
      <t xml:space="preserve"> 214</t>
    </r>
  </si>
  <si>
    <t>Development Url:</t>
  </si>
  <si>
    <t>https://workbench.cisecurity.org/benchmarks/22179</t>
  </si>
  <si>
    <t>Download Url:</t>
  </si>
  <si>
    <t>https://downloads.cisecurity.org/#/</t>
  </si>
  <si>
    <t>Guide Overview:</t>
  </si>
  <si>
    <r>
      <rPr>
        <b/>
        <sz val="11"/>
        <color rgb="FF000000"/>
        <rFont val="Calibri"/>
      </rPr>
      <t>This is the final release of the CIS Benchmark for SUSE Linux Enterprise 12. SUSE Linux Enterprise Server SP5 goes end of general support on 31 October 2024. CIS encourages you to migrate to a more recent, supported version of this technology.</t>
    </r>
    <r>
      <rPr>
        <sz val="11"/>
        <color rgb="FF000000"/>
        <rFont val="Calibri"/>
      </rPr>
      <t xml:space="preserve">
</t>
    </r>
    <r>
      <rPr>
        <sz val="11"/>
        <color rgb="FF000000"/>
        <rFont val="Calibri"/>
      </rPr>
      <t>This document provides prescriptive guidance for establishing a secure configuration posture for SUSE Linux Enterprise 12 systems running on x64 platforms.</t>
    </r>
    <r>
      <rPr>
        <sz val="11"/>
        <color rgb="FF000000"/>
        <rFont val="Calibri"/>
      </rPr>
      <t xml:space="preserve">
</t>
    </r>
    <r>
      <rPr>
        <sz val="11"/>
        <color rgb="FF000000"/>
        <rFont val="Calibri"/>
      </rPr>
      <t>This document was written and tested against SUSE Linux Enterprise Server 12 SP5.</t>
    </r>
    <r>
      <rPr>
        <sz val="11"/>
        <color rgb="FF000000"/>
        <rFont val="Calibri"/>
      </rPr>
      <t xml:space="preserve">
</t>
    </r>
    <r>
      <rPr>
        <sz val="11"/>
        <color rgb="FF000000"/>
        <rFont val="Calibri"/>
      </rPr>
      <t>The guidance within broadly assumes that operations are being performed as the root user. Non-root users may not be able to access certain areas of the system, especially after remediation has been performed. It is advisable to verify root users path integrity and the integrity of any programs being run prior to execution of commands and scripts included in this benchmark.</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</si>
  <si>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</si>
  <si>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SUSE Linux Enterprise 12 on x64 platform.</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</si>
  <si>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</si>
  <si>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</si>
  <si>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</si>
  <si>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</si>
  <si>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</si>
  <si>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</si>
  <si>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</si>
  <si>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</si>
  <si>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</si>
  <si>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</si>
  <si>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</si>
  <si>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</si>
  <si>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</si>
  <si>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</si>
  <si>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</si>
  <si>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</si>
  <si>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</si>
  <si>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</si>
  <si>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</si>
  <si>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</si>
  <si>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</si>
  <si>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</si>
  <si>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</si>
  <si>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</si>
  <si>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</si>
  <si>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</si>
  <si>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</si>
  <si>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</si>
  <si>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</si>
  <si>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</si>
  <si>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</si>
  <si>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</si>
  <si>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</si>
  <si>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</si>
  <si>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</si>
  <si>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</si>
  <si>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</si>
  <si>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</si>
  <si>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</si>
  <si>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</si>
  <si>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</si>
  <si>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</si>
  <si>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</si>
  <si>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</si>
  <si>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</si>
  <si>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</si>
  <si>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</si>
  <si>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SUSE Linux Enterprise 12 Benchmark (Server) v3.2.1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</si>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</sst>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384-4CEF-8043-93BDFAFE964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384-4CEF-8043-93BDFAFE964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214</c:v>
                </c:pt>
              </c:numCache>
            </c:numRef>
          </c:val>
          <c:extLst>
            <c:ext xmlns:c16="http://schemas.microsoft.com/office/drawing/2014/chart" uri="{C3380CC4-5D6E-409C-BE32-E72D297353CC}">
              <c16:uniqueId val="{00000002-4384-4CEF-8043-93BDFAFE964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582-42CE-A892-9F56F9D19A7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582-42CE-A892-9F56F9D19A7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179</c:v>
                </c:pt>
                <c:pt idx="1">
                  <c:v>35</c:v>
                </c:pt>
              </c:numCache>
            </c:numRef>
          </c:val>
          <c:extLst>
            <c:ext xmlns:c16="http://schemas.microsoft.com/office/drawing/2014/chart" uri="{C3380CC4-5D6E-409C-BE32-E72D297353CC}">
              <c16:uniqueId val="{00000002-9582-42CE-A892-9F56F9D19A7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BEA-4BEC-8909-09736F0C766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BEA-4BEC-8909-09736F0C766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214</c:v>
                </c:pt>
              </c:numCache>
            </c:numRef>
          </c:val>
          <c:extLst>
            <c:ext xmlns:c16="http://schemas.microsoft.com/office/drawing/2014/chart" uri="{C3380CC4-5D6E-409C-BE32-E72D297353CC}">
              <c16:uniqueId val="{00000002-9BEA-4BEC-8909-09736F0C766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ED4A-49B6-A9C6-A9307CF0450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ED4A-49B6-A9C6-A9307CF0450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196</c:v>
                </c:pt>
                <c:pt idx="1">
                  <c:v>18</c:v>
                </c:pt>
              </c:numCache>
            </c:numRef>
          </c:val>
          <c:extLst>
            <c:ext xmlns:c16="http://schemas.microsoft.com/office/drawing/2014/chart" uri="{C3380CC4-5D6E-409C-BE32-E72D297353CC}">
              <c16:uniqueId val="{00000002-ED4A-49B6-A9C6-A9307CF045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25A-40BC-9EB1-91E12D9DAC2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25A-40BC-9EB1-91E12D9DAC2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214</c:v>
                </c:pt>
              </c:numCache>
            </c:numRef>
          </c:val>
          <c:extLst>
            <c:ext xmlns:c16="http://schemas.microsoft.com/office/drawing/2014/chart" uri="{C3380CC4-5D6E-409C-BE32-E72D297353CC}">
              <c16:uniqueId val="{00000002-025A-40BC-9EB1-91E12D9DAC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824-456F-B099-83D41998A69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824-456F-B099-83D41998A69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214</c:v>
                </c:pt>
              </c:numCache>
            </c:numRef>
          </c:val>
          <c:extLst>
            <c:ext xmlns:c16="http://schemas.microsoft.com/office/drawing/2014/chart" uri="{C3380CC4-5D6E-409C-BE32-E72D297353CC}">
              <c16:uniqueId val="{00000002-C824-456F-B099-83D41998A6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4F6-4088-93EE-D81112FF0F7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4F6-4088-93EE-D81112FF0F7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4F6-4088-93EE-D81112FF0F7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4F6-4088-93EE-D81112FF0F7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3B9-421F-8938-EFD914FAE84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rpgh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23nro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xt5z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qg0vw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3eyxi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nxwht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kkp52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5zuxo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15">
  <autoFilter ref="A1:Q21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17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1157</v>
      </c>
    </row>
    <row r="3" spans="2:3" ht="15" customHeight="1" x14ac:dyDescent="0.35"/>
    <row r="4" spans="2:3" ht="58" x14ac:dyDescent="0.35">
      <c r="B4" s="20" t="s">
        <v>1158</v>
      </c>
      <c r="C4" s="21" t="s">
        <v>1159</v>
      </c>
    </row>
    <row r="5" spans="2:3" x14ac:dyDescent="0.35">
      <c r="C5" s="21" t="s">
        <v>1160</v>
      </c>
    </row>
    <row r="6" spans="2:3" x14ac:dyDescent="0.35">
      <c r="C6" s="18" t="s">
        <v>1161</v>
      </c>
    </row>
    <row r="7" spans="2:3" ht="10" customHeight="1" x14ac:dyDescent="0.35"/>
    <row r="8" spans="2:3" ht="232" x14ac:dyDescent="0.35">
      <c r="B8" s="22" t="s">
        <v>1162</v>
      </c>
      <c r="C8" s="21" t="s">
        <v>1163</v>
      </c>
    </row>
    <row r="9" spans="2:3" ht="10" customHeight="1" x14ac:dyDescent="0.35"/>
    <row r="10" spans="2:3" ht="35" customHeight="1" x14ac:dyDescent="0.35">
      <c r="B10" s="22" t="s">
        <v>1164</v>
      </c>
      <c r="C10" s="21" t="s">
        <v>1165</v>
      </c>
    </row>
    <row r="11" spans="2:3" ht="75" customHeight="1" x14ac:dyDescent="0.35">
      <c r="B11" s="18" t="s">
        <v>25</v>
      </c>
      <c r="C11" s="21" t="s">
        <v>1166</v>
      </c>
    </row>
    <row r="12" spans="2:3" ht="47" customHeight="1" x14ac:dyDescent="0.35">
      <c r="B12" s="18" t="s">
        <v>25</v>
      </c>
      <c r="C12" s="21" t="s">
        <v>1167</v>
      </c>
    </row>
    <row r="13" spans="2:3" ht="35" customHeight="1" x14ac:dyDescent="0.35">
      <c r="B13" s="18" t="s">
        <v>25</v>
      </c>
      <c r="C13" s="21" t="s">
        <v>1168</v>
      </c>
    </row>
    <row r="14" spans="2:3" ht="32" customHeight="1" x14ac:dyDescent="0.35">
      <c r="B14" s="18" t="s">
        <v>25</v>
      </c>
      <c r="C14" s="21" t="s">
        <v>1169</v>
      </c>
    </row>
    <row r="15" spans="2:3" ht="30" customHeight="1" x14ac:dyDescent="0.35">
      <c r="B15" s="18" t="s">
        <v>25</v>
      </c>
      <c r="C15" s="21" t="s">
        <v>1170</v>
      </c>
    </row>
    <row r="16" spans="2:3" ht="10" customHeight="1" x14ac:dyDescent="0.35"/>
    <row r="17" spans="1:3" ht="145" customHeight="1" x14ac:dyDescent="0.35">
      <c r="B17" s="22" t="s">
        <v>1171</v>
      </c>
      <c r="C17" s="21" t="s">
        <v>1172</v>
      </c>
    </row>
    <row r="18" spans="1:3" ht="10" customHeight="1" x14ac:dyDescent="0.35"/>
    <row r="19" spans="1:3" ht="3" customHeight="1" x14ac:dyDescent="0.35">
      <c r="B19" s="23"/>
      <c r="C19" s="23"/>
    </row>
    <row r="20" spans="1:3" ht="12" customHeight="1" x14ac:dyDescent="0.35"/>
    <row r="21" spans="1:3" ht="35" customHeight="1" x14ac:dyDescent="0.35">
      <c r="A21" s="25"/>
      <c r="B21" s="26" t="s">
        <v>1173</v>
      </c>
      <c r="C21" s="27" t="s">
        <v>1174</v>
      </c>
    </row>
    <row r="22" spans="1:3" ht="18" customHeight="1" x14ac:dyDescent="0.35">
      <c r="A22" s="25"/>
      <c r="B22" s="25" t="s">
        <v>25</v>
      </c>
      <c r="C22" s="27" t="s">
        <v>1175</v>
      </c>
    </row>
    <row r="23" spans="1:3" ht="18" customHeight="1" x14ac:dyDescent="0.35">
      <c r="A23" s="25"/>
      <c r="B23" s="25" t="s">
        <v>25</v>
      </c>
      <c r="C23" s="27" t="s">
        <v>1176</v>
      </c>
    </row>
    <row r="24" spans="1:3" ht="18" customHeight="1" x14ac:dyDescent="0.35">
      <c r="A24" s="25"/>
      <c r="B24" s="25" t="s">
        <v>25</v>
      </c>
      <c r="C24" s="27" t="s">
        <v>1177</v>
      </c>
    </row>
    <row r="25" spans="1:3" ht="18" customHeight="1" x14ac:dyDescent="0.35">
      <c r="A25" s="25"/>
      <c r="B25" s="25" t="s">
        <v>25</v>
      </c>
      <c r="C25" s="27" t="s">
        <v>1178</v>
      </c>
    </row>
    <row r="26" spans="1:3" ht="18" customHeight="1" x14ac:dyDescent="0.35">
      <c r="A26" s="25"/>
      <c r="B26" s="25" t="s">
        <v>25</v>
      </c>
      <c r="C26" s="27" t="s">
        <v>1179</v>
      </c>
    </row>
    <row r="27" spans="1:3" ht="18" customHeight="1" x14ac:dyDescent="0.35">
      <c r="A27" s="25"/>
      <c r="B27" s="25" t="s">
        <v>25</v>
      </c>
      <c r="C27" s="27" t="s">
        <v>1180</v>
      </c>
    </row>
    <row r="28" spans="1:3" ht="18" customHeight="1" x14ac:dyDescent="0.35">
      <c r="A28" s="25"/>
      <c r="B28" s="25" t="s">
        <v>25</v>
      </c>
      <c r="C28" s="27" t="s">
        <v>1181</v>
      </c>
    </row>
    <row r="29" spans="1:3" ht="18" customHeight="1" x14ac:dyDescent="0.35">
      <c r="A29" s="25"/>
      <c r="B29" s="25" t="s">
        <v>25</v>
      </c>
      <c r="C29" s="27" t="s">
        <v>1182</v>
      </c>
    </row>
    <row r="30" spans="1:3" ht="44" customHeight="1" x14ac:dyDescent="0.35">
      <c r="A30" s="25"/>
      <c r="B30" s="25" t="s">
        <v>25</v>
      </c>
      <c r="C30" s="28" t="s">
        <v>1183</v>
      </c>
    </row>
    <row r="31" spans="1:3" ht="10" customHeight="1" x14ac:dyDescent="0.35"/>
    <row r="32" spans="1:3" ht="3" customHeight="1" x14ac:dyDescent="0.35">
      <c r="B32" s="23"/>
      <c r="C32" s="23"/>
    </row>
    <row r="33" spans="2:3" ht="12" customHeight="1" x14ac:dyDescent="0.35"/>
    <row r="34" spans="2:3" ht="24" customHeight="1" x14ac:dyDescent="0.35">
      <c r="B34" s="29" t="s">
        <v>1184</v>
      </c>
      <c r="C34" s="30" t="s">
        <v>1185</v>
      </c>
    </row>
    <row r="35" spans="2:3" ht="18.5" x14ac:dyDescent="0.35">
      <c r="B35" s="29" t="s">
        <v>1186</v>
      </c>
      <c r="C35" s="31" t="s">
        <v>1187</v>
      </c>
    </row>
    <row r="36" spans="2:3" ht="27" customHeight="1" x14ac:dyDescent="0.35">
      <c r="B36" s="32" t="s">
        <v>1188</v>
      </c>
      <c r="C36" s="24" t="s">
        <v>1189</v>
      </c>
    </row>
    <row r="37" spans="2:3" x14ac:dyDescent="0.35">
      <c r="B37" s="29" t="s">
        <v>1190</v>
      </c>
      <c r="C37" s="33" t="s">
        <v>1191</v>
      </c>
    </row>
    <row r="38" spans="2:3" x14ac:dyDescent="0.35">
      <c r="B38" s="29" t="s">
        <v>1192</v>
      </c>
      <c r="C38" s="33" t="s">
        <v>1193</v>
      </c>
    </row>
    <row r="39" spans="2:3" ht="10" customHeight="1" x14ac:dyDescent="0.35"/>
    <row r="40" spans="2:3" ht="188.5" x14ac:dyDescent="0.35">
      <c r="B40" s="29" t="s">
        <v>1194</v>
      </c>
      <c r="C40" s="34" t="s">
        <v>1195</v>
      </c>
    </row>
    <row r="42" spans="2:3" ht="43.5" x14ac:dyDescent="0.35">
      <c r="B42" s="29" t="s">
        <v>1196</v>
      </c>
      <c r="C42" s="21" t="s">
        <v>1197</v>
      </c>
    </row>
    <row r="43" spans="2:3" ht="10" customHeight="1" x14ac:dyDescent="0.35"/>
    <row r="44" spans="2:3" x14ac:dyDescent="0.35">
      <c r="B44" s="29" t="s">
        <v>1198</v>
      </c>
      <c r="C44" s="35" t="s">
        <v>1199</v>
      </c>
    </row>
    <row r="45" spans="2:3" ht="101.5" x14ac:dyDescent="0.35">
      <c r="C45" s="21" t="s">
        <v>1200</v>
      </c>
    </row>
    <row r="47" spans="2:3" x14ac:dyDescent="0.35">
      <c r="C47" s="35" t="s">
        <v>1201</v>
      </c>
    </row>
    <row r="48" spans="2:3" ht="116" x14ac:dyDescent="0.35">
      <c r="C48" s="21" t="s">
        <v>1202</v>
      </c>
    </row>
    <row r="49" spans="2:3" ht="10" customHeight="1" x14ac:dyDescent="0.35"/>
    <row r="50" spans="2:3" ht="3" customHeight="1" x14ac:dyDescent="0.35">
      <c r="B50" s="23"/>
      <c r="C50" s="23"/>
    </row>
    <row r="51" spans="2:3" ht="12" customHeight="1" x14ac:dyDescent="0.35"/>
    <row r="52" spans="2:3" ht="130.5" x14ac:dyDescent="0.35">
      <c r="B52" s="20" t="s">
        <v>1203</v>
      </c>
      <c r="C52" s="21" t="s">
        <v>1204</v>
      </c>
    </row>
    <row r="53" spans="2:3" ht="6" customHeight="1" x14ac:dyDescent="0.35"/>
    <row r="54" spans="2:3" ht="217.5" x14ac:dyDescent="0.35">
      <c r="C54" s="21" t="s">
        <v>1205</v>
      </c>
    </row>
    <row r="55" spans="2:3" ht="6" customHeight="1" x14ac:dyDescent="0.35"/>
    <row r="56" spans="2:3" ht="43.5" x14ac:dyDescent="0.35">
      <c r="C56" s="21" t="s">
        <v>1206</v>
      </c>
    </row>
    <row r="57" spans="2:3" ht="10" customHeight="1" x14ac:dyDescent="0.35"/>
    <row r="58" spans="2:3" ht="3" customHeight="1" x14ac:dyDescent="0.35">
      <c r="B58" s="23"/>
      <c r="C58" s="23"/>
    </row>
    <row r="59" spans="2:3" ht="12" customHeight="1" x14ac:dyDescent="0.35"/>
    <row r="60" spans="2:3" ht="145" x14ac:dyDescent="0.35">
      <c r="B60" s="20" t="s">
        <v>1207</v>
      </c>
      <c r="C60" s="21" t="s">
        <v>1208</v>
      </c>
    </row>
    <row r="61" spans="2:3" ht="6" customHeight="1" x14ac:dyDescent="0.35"/>
    <row r="62" spans="2:3" ht="203" x14ac:dyDescent="0.35">
      <c r="C62" s="21" t="s">
        <v>1209</v>
      </c>
    </row>
    <row r="63" spans="2:3" ht="6" customHeight="1" x14ac:dyDescent="0.35"/>
    <row r="64" spans="2:3" ht="43.5" x14ac:dyDescent="0.35">
      <c r="C64" s="21" t="s">
        <v>1210</v>
      </c>
    </row>
    <row r="65" spans="2:3" ht="10" customHeight="1" x14ac:dyDescent="0.35"/>
    <row r="66" spans="2:3" ht="3" customHeight="1" x14ac:dyDescent="0.35">
      <c r="B66" s="23"/>
      <c r="C66" s="23"/>
    </row>
    <row r="67" spans="2:3" ht="12" customHeight="1" x14ac:dyDescent="0.35"/>
    <row r="68" spans="2:3" ht="101.5" x14ac:dyDescent="0.35">
      <c r="B68" s="20" t="s">
        <v>1211</v>
      </c>
      <c r="C68" s="21" t="s">
        <v>1212</v>
      </c>
    </row>
    <row r="69" spans="2:3" ht="6" customHeight="1" x14ac:dyDescent="0.35"/>
    <row r="70" spans="2:3" ht="145" x14ac:dyDescent="0.35">
      <c r="C70" s="21" t="s">
        <v>1213</v>
      </c>
    </row>
    <row r="71" spans="2:3" ht="6" customHeight="1" x14ac:dyDescent="0.35"/>
    <row r="72" spans="2:3" ht="43.5" x14ac:dyDescent="0.35">
      <c r="C72" s="21" t="s">
        <v>1214</v>
      </c>
    </row>
    <row r="73" spans="2:3" ht="10" customHeight="1" x14ac:dyDescent="0.35"/>
    <row r="74" spans="2:3" ht="3" customHeight="1" x14ac:dyDescent="0.35">
      <c r="B74" s="23"/>
      <c r="C74" s="23"/>
    </row>
    <row r="75" spans="2:3" ht="12" customHeight="1" x14ac:dyDescent="0.35"/>
    <row r="76" spans="2:3" ht="26" customHeight="1" x14ac:dyDescent="0.35">
      <c r="B76" s="36" t="s">
        <v>1215</v>
      </c>
    </row>
    <row r="77" spans="2:3" ht="8" customHeight="1" x14ac:dyDescent="0.35"/>
    <row r="78" spans="2:3" ht="20" customHeight="1" x14ac:dyDescent="0.35">
      <c r="B78" s="29" t="s">
        <v>1216</v>
      </c>
      <c r="C78" s="37" t="s">
        <v>1217</v>
      </c>
    </row>
    <row r="79" spans="2:3" ht="116" x14ac:dyDescent="0.35">
      <c r="C79" s="21" t="s">
        <v>1218</v>
      </c>
    </row>
    <row r="80" spans="2:3" ht="10" customHeight="1" x14ac:dyDescent="0.35"/>
    <row r="81" spans="2:3" ht="20" customHeight="1" x14ac:dyDescent="0.35">
      <c r="B81" s="29" t="s">
        <v>1219</v>
      </c>
      <c r="C81" s="37" t="s">
        <v>1220</v>
      </c>
    </row>
    <row r="82" spans="2:3" ht="116" x14ac:dyDescent="0.35">
      <c r="C82" s="21" t="s">
        <v>1221</v>
      </c>
    </row>
    <row r="83" spans="2:3" ht="10" customHeight="1" x14ac:dyDescent="0.35"/>
    <row r="84" spans="2:3" ht="20" customHeight="1" x14ac:dyDescent="0.35">
      <c r="B84" s="29" t="s">
        <v>1222</v>
      </c>
      <c r="C84" s="37" t="s">
        <v>1223</v>
      </c>
    </row>
    <row r="85" spans="2:3" ht="130.5" x14ac:dyDescent="0.35">
      <c r="C85" s="21" t="s">
        <v>1224</v>
      </c>
    </row>
    <row r="86" spans="2:3" ht="10" customHeight="1" x14ac:dyDescent="0.35"/>
    <row r="87" spans="2:3" ht="20" customHeight="1" x14ac:dyDescent="0.35">
      <c r="B87" s="29" t="s">
        <v>1225</v>
      </c>
      <c r="C87" s="37" t="s">
        <v>1226</v>
      </c>
    </row>
    <row r="88" spans="2:3" ht="130.5" x14ac:dyDescent="0.35">
      <c r="C88" s="21" t="s">
        <v>1227</v>
      </c>
    </row>
    <row r="89" spans="2:3" ht="10" customHeight="1" x14ac:dyDescent="0.35"/>
    <row r="90" spans="2:3" ht="20" customHeight="1" x14ac:dyDescent="0.35">
      <c r="B90" s="29" t="s">
        <v>1228</v>
      </c>
      <c r="C90" s="37" t="s">
        <v>1229</v>
      </c>
    </row>
    <row r="91" spans="2:3" ht="116" x14ac:dyDescent="0.35">
      <c r="C91" s="21" t="s">
        <v>1230</v>
      </c>
    </row>
    <row r="92" spans="2:3" ht="10" customHeight="1" x14ac:dyDescent="0.35"/>
    <row r="93" spans="2:3" ht="20" customHeight="1" x14ac:dyDescent="0.35">
      <c r="B93" s="29" t="s">
        <v>1231</v>
      </c>
      <c r="C93" s="37" t="s">
        <v>1232</v>
      </c>
    </row>
    <row r="94" spans="2:3" ht="116" x14ac:dyDescent="0.35">
      <c r="C94" s="21" t="s">
        <v>1233</v>
      </c>
    </row>
    <row r="95" spans="2:3" ht="10" customHeight="1" x14ac:dyDescent="0.35"/>
    <row r="96" spans="2:3" ht="20" customHeight="1" x14ac:dyDescent="0.35">
      <c r="B96" s="29" t="s">
        <v>1234</v>
      </c>
      <c r="C96" s="37" t="s">
        <v>1235</v>
      </c>
    </row>
    <row r="97" spans="2:3" ht="130.5" x14ac:dyDescent="0.35">
      <c r="C97" s="21" t="s">
        <v>1236</v>
      </c>
    </row>
    <row r="98" spans="2:3" ht="10" customHeight="1" x14ac:dyDescent="0.35"/>
    <row r="99" spans="2:3" ht="20" customHeight="1" x14ac:dyDescent="0.35">
      <c r="B99" s="29" t="s">
        <v>1237</v>
      </c>
      <c r="C99" s="37" t="s">
        <v>1238</v>
      </c>
    </row>
    <row r="100" spans="2:3" ht="203" x14ac:dyDescent="0.35">
      <c r="C100" s="21" t="s">
        <v>1239</v>
      </c>
    </row>
    <row r="101" spans="2:3" ht="10" customHeight="1" x14ac:dyDescent="0.35"/>
    <row r="104" spans="2:3" ht="32" customHeight="1" x14ac:dyDescent="0.35">
      <c r="B104" s="288" t="s">
        <v>1156</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3920</v>
      </c>
      <c r="B1" s="230" t="s">
        <v>1</v>
      </c>
      <c r="C1" s="230" t="s">
        <v>1400</v>
      </c>
      <c r="D1" s="230" t="s">
        <v>1401</v>
      </c>
      <c r="E1" s="230" t="s">
        <v>1406</v>
      </c>
      <c r="F1" s="230" t="s">
        <v>1407</v>
      </c>
      <c r="G1" s="230" t="s">
        <v>1408</v>
      </c>
      <c r="H1" s="230" t="s">
        <v>1409</v>
      </c>
      <c r="I1" s="230" t="s">
        <v>1410</v>
      </c>
      <c r="J1" s="230" t="s">
        <v>1411</v>
      </c>
      <c r="K1" s="230" t="s">
        <v>1412</v>
      </c>
      <c r="L1" s="230" t="s">
        <v>1413</v>
      </c>
      <c r="M1" s="230" t="s">
        <v>1414</v>
      </c>
      <c r="N1" s="230" t="s">
        <v>1415</v>
      </c>
      <c r="O1" s="230" t="s">
        <v>1416</v>
      </c>
      <c r="P1" s="230" t="s">
        <v>1417</v>
      </c>
      <c r="Q1" s="230" t="s">
        <v>1418</v>
      </c>
      <c r="R1" s="230" t="s">
        <v>1419</v>
      </c>
      <c r="S1" s="230" t="s">
        <v>1420</v>
      </c>
      <c r="T1" s="230" t="s">
        <v>1421</v>
      </c>
      <c r="U1" s="230" t="s">
        <v>1422</v>
      </c>
      <c r="V1" s="230" t="s">
        <v>1423</v>
      </c>
      <c r="W1" s="230" t="s">
        <v>1424</v>
      </c>
      <c r="X1" s="230" t="s">
        <v>1425</v>
      </c>
      <c r="Y1" s="230" t="s">
        <v>1426</v>
      </c>
      <c r="Z1" s="230" t="s">
        <v>1427</v>
      </c>
      <c r="AA1" s="230" t="s">
        <v>1428</v>
      </c>
      <c r="AB1" s="230" t="s">
        <v>1429</v>
      </c>
      <c r="AC1" s="230" t="s">
        <v>1430</v>
      </c>
      <c r="AD1" s="230" t="s">
        <v>1431</v>
      </c>
      <c r="AE1" s="230" t="s">
        <v>1432</v>
      </c>
      <c r="AF1" s="230" t="s">
        <v>1433</v>
      </c>
      <c r="AG1" s="230" t="s">
        <v>1434</v>
      </c>
      <c r="AH1" s="230" t="s">
        <v>1435</v>
      </c>
      <c r="AI1" s="230" t="s">
        <v>1436</v>
      </c>
      <c r="AJ1" s="230" t="s">
        <v>1437</v>
      </c>
      <c r="AK1" s="230" t="s">
        <v>1438</v>
      </c>
      <c r="AL1" s="230" t="s">
        <v>1439</v>
      </c>
      <c r="AM1" s="230" t="s">
        <v>1440</v>
      </c>
      <c r="AN1" s="230" t="s">
        <v>1441</v>
      </c>
      <c r="AO1" s="230" t="s">
        <v>1442</v>
      </c>
      <c r="AP1" s="230" t="s">
        <v>1443</v>
      </c>
      <c r="AQ1" s="230" t="s">
        <v>1444</v>
      </c>
      <c r="AR1" s="230" t="s">
        <v>1445</v>
      </c>
      <c r="AS1" s="231" t="s">
        <v>1446</v>
      </c>
    </row>
    <row r="2" spans="1:45" ht="60" customHeight="1" outlineLevel="1" x14ac:dyDescent="0.35">
      <c r="A2" s="223" t="s">
        <v>3921</v>
      </c>
      <c r="B2" s="210" t="s">
        <v>3922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3921</v>
      </c>
      <c r="B3" s="211" t="s">
        <v>3923</v>
      </c>
      <c r="C3" s="212" t="s">
        <v>3924</v>
      </c>
      <c r="D3" s="214" t="s">
        <v>3925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3921</v>
      </c>
      <c r="B4" s="211" t="s">
        <v>3926</v>
      </c>
      <c r="C4" s="212" t="s">
        <v>3927</v>
      </c>
      <c r="D4" s="214" t="s">
        <v>3928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3921</v>
      </c>
      <c r="B5" s="211" t="s">
        <v>3929</v>
      </c>
      <c r="C5" s="212" t="s">
        <v>3930</v>
      </c>
      <c r="D5" s="214" t="s">
        <v>3931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3921</v>
      </c>
      <c r="B6" s="211" t="s">
        <v>3932</v>
      </c>
      <c r="C6" s="212" t="s">
        <v>3933</v>
      </c>
      <c r="D6" s="214" t="s">
        <v>3934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3921</v>
      </c>
      <c r="B7" s="211" t="s">
        <v>3935</v>
      </c>
      <c r="C7" s="212" t="s">
        <v>3936</v>
      </c>
      <c r="D7" s="214" t="s">
        <v>3937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3921</v>
      </c>
      <c r="B8" s="211" t="s">
        <v>3938</v>
      </c>
      <c r="C8" s="212" t="s">
        <v>3939</v>
      </c>
      <c r="D8" s="214" t="s">
        <v>3940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3921</v>
      </c>
      <c r="B9" s="211" t="s">
        <v>3941</v>
      </c>
      <c r="C9" s="212" t="s">
        <v>3942</v>
      </c>
      <c r="D9" s="214" t="s">
        <v>3943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3921</v>
      </c>
      <c r="B10" s="211" t="s">
        <v>3944</v>
      </c>
      <c r="C10" s="212" t="s">
        <v>3945</v>
      </c>
      <c r="D10" s="214" t="s">
        <v>3946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3921</v>
      </c>
      <c r="B11" s="211" t="s">
        <v>3947</v>
      </c>
      <c r="C11" s="212" t="s">
        <v>3948</v>
      </c>
      <c r="D11" s="214" t="s">
        <v>3949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3921</v>
      </c>
      <c r="B12" s="211" t="s">
        <v>3950</v>
      </c>
      <c r="C12" s="212" t="s">
        <v>3951</v>
      </c>
      <c r="D12" s="214" t="s">
        <v>3952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3921</v>
      </c>
      <c r="B13" s="211" t="s">
        <v>3953</v>
      </c>
      <c r="C13" s="212" t="s">
        <v>3954</v>
      </c>
      <c r="D13" s="214" t="s">
        <v>3955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3921</v>
      </c>
      <c r="B14" s="211" t="s">
        <v>3956</v>
      </c>
      <c r="C14" s="212" t="s">
        <v>3957</v>
      </c>
      <c r="D14" s="214" t="s">
        <v>3958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3921</v>
      </c>
      <c r="B15" s="211" t="s">
        <v>3959</v>
      </c>
      <c r="C15" s="212" t="s">
        <v>3960</v>
      </c>
      <c r="D15" s="214" t="s">
        <v>3961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3921</v>
      </c>
      <c r="B16" s="211" t="s">
        <v>3962</v>
      </c>
      <c r="C16" s="212" t="s">
        <v>3963</v>
      </c>
      <c r="D16" s="214" t="s">
        <v>3964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3921</v>
      </c>
      <c r="B17" s="211" t="s">
        <v>3965</v>
      </c>
      <c r="C17" s="212" t="s">
        <v>3966</v>
      </c>
      <c r="D17" s="214" t="s">
        <v>3967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3921</v>
      </c>
      <c r="B18" s="211" t="s">
        <v>3968</v>
      </c>
      <c r="C18" s="212" t="s">
        <v>3969</v>
      </c>
      <c r="D18" s="214" t="s">
        <v>3970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3921</v>
      </c>
      <c r="B19" s="211" t="s">
        <v>3971</v>
      </c>
      <c r="C19" s="212" t="s">
        <v>3972</v>
      </c>
      <c r="D19" s="214" t="s">
        <v>3973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3921</v>
      </c>
      <c r="B20" s="211" t="s">
        <v>3974</v>
      </c>
      <c r="C20" s="212" t="s">
        <v>3975</v>
      </c>
      <c r="D20" s="214" t="s">
        <v>3976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3921</v>
      </c>
      <c r="B21" s="211" t="s">
        <v>3977</v>
      </c>
      <c r="C21" s="212" t="s">
        <v>3978</v>
      </c>
      <c r="D21" s="214" t="s">
        <v>3979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3921</v>
      </c>
      <c r="B22" s="211" t="s">
        <v>3980</v>
      </c>
      <c r="C22" s="212" t="s">
        <v>3981</v>
      </c>
      <c r="D22" s="214" t="s">
        <v>3982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3921</v>
      </c>
      <c r="B23" s="211" t="s">
        <v>3983</v>
      </c>
      <c r="C23" s="212" t="s">
        <v>3984</v>
      </c>
      <c r="D23" s="214" t="s">
        <v>3985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3921</v>
      </c>
      <c r="B24" s="211" t="s">
        <v>3986</v>
      </c>
      <c r="C24" s="212" t="s">
        <v>3987</v>
      </c>
      <c r="D24" s="214" t="s">
        <v>3988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3921</v>
      </c>
      <c r="B25" s="211" t="s">
        <v>3989</v>
      </c>
      <c r="C25" s="212" t="s">
        <v>3990</v>
      </c>
      <c r="D25" s="214" t="s">
        <v>3991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3921</v>
      </c>
      <c r="B26" s="211" t="s">
        <v>3992</v>
      </c>
      <c r="C26" s="212" t="s">
        <v>3993</v>
      </c>
      <c r="D26" s="214" t="s">
        <v>3994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3921</v>
      </c>
      <c r="B27" s="211" t="s">
        <v>3995</v>
      </c>
      <c r="C27" s="212" t="s">
        <v>3996</v>
      </c>
      <c r="D27" s="214" t="s">
        <v>3997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3921</v>
      </c>
      <c r="B28" s="211" t="s">
        <v>3998</v>
      </c>
      <c r="C28" s="212" t="s">
        <v>3999</v>
      </c>
      <c r="D28" s="214" t="s">
        <v>4000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3921</v>
      </c>
      <c r="B29" s="211" t="s">
        <v>4001</v>
      </c>
      <c r="C29" s="212" t="s">
        <v>4002</v>
      </c>
      <c r="D29" s="214" t="s">
        <v>4003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3921</v>
      </c>
      <c r="B30" s="211" t="s">
        <v>4004</v>
      </c>
      <c r="C30" s="212" t="s">
        <v>4005</v>
      </c>
      <c r="D30" s="214" t="s">
        <v>4006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3921</v>
      </c>
      <c r="B31" s="211" t="s">
        <v>4007</v>
      </c>
      <c r="C31" s="212" t="s">
        <v>4008</v>
      </c>
      <c r="D31" s="214" t="s">
        <v>4009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3921</v>
      </c>
      <c r="B32" s="211" t="s">
        <v>4010</v>
      </c>
      <c r="C32" s="212" t="s">
        <v>4011</v>
      </c>
      <c r="D32" s="214" t="s">
        <v>4012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3921</v>
      </c>
      <c r="B33" s="211" t="s">
        <v>4013</v>
      </c>
      <c r="C33" s="212" t="s">
        <v>4014</v>
      </c>
      <c r="D33" s="214" t="s">
        <v>4015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3921</v>
      </c>
      <c r="B34" s="211" t="s">
        <v>4016</v>
      </c>
      <c r="C34" s="212" t="s">
        <v>4017</v>
      </c>
      <c r="D34" s="214" t="s">
        <v>4018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3921</v>
      </c>
      <c r="B35" s="211" t="s">
        <v>4019</v>
      </c>
      <c r="C35" s="212" t="s">
        <v>4020</v>
      </c>
      <c r="D35" s="214" t="s">
        <v>4021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3921</v>
      </c>
      <c r="B36" s="211" t="s">
        <v>4022</v>
      </c>
      <c r="C36" s="212" t="s">
        <v>4023</v>
      </c>
      <c r="D36" s="214" t="s">
        <v>4024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3921</v>
      </c>
      <c r="B37" s="211" t="s">
        <v>4025</v>
      </c>
      <c r="C37" s="212" t="s">
        <v>4026</v>
      </c>
      <c r="D37" s="214" t="s">
        <v>4027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3921</v>
      </c>
      <c r="B38" s="211" t="s">
        <v>4028</v>
      </c>
      <c r="C38" s="212" t="s">
        <v>4029</v>
      </c>
      <c r="D38" s="214" t="s">
        <v>4030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3921</v>
      </c>
      <c r="B39" s="211" t="s">
        <v>4031</v>
      </c>
      <c r="C39" s="212" t="s">
        <v>4032</v>
      </c>
      <c r="D39" s="214" t="s">
        <v>4033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4034</v>
      </c>
      <c r="B40" s="210" t="s">
        <v>4035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4034</v>
      </c>
      <c r="B41" s="211" t="s">
        <v>4036</v>
      </c>
      <c r="C41" s="212" t="s">
        <v>4037</v>
      </c>
      <c r="D41" s="214" t="s">
        <v>4038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4034</v>
      </c>
      <c r="B42" s="211" t="s">
        <v>4039</v>
      </c>
      <c r="C42" s="212" t="s">
        <v>4040</v>
      </c>
      <c r="D42" s="214" t="s">
        <v>4041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4034</v>
      </c>
      <c r="B43" s="211" t="s">
        <v>4042</v>
      </c>
      <c r="C43" s="212" t="s">
        <v>4043</v>
      </c>
      <c r="D43" s="214" t="s">
        <v>4044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4034</v>
      </c>
      <c r="B44" s="211" t="s">
        <v>4045</v>
      </c>
      <c r="C44" s="212" t="s">
        <v>4046</v>
      </c>
      <c r="D44" s="214" t="s">
        <v>4047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4034</v>
      </c>
      <c r="B45" s="211" t="s">
        <v>4048</v>
      </c>
      <c r="C45" s="212" t="s">
        <v>4049</v>
      </c>
      <c r="D45" s="214" t="s">
        <v>4050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4034</v>
      </c>
      <c r="B46" s="211" t="s">
        <v>4051</v>
      </c>
      <c r="C46" s="212" t="s">
        <v>4052</v>
      </c>
      <c r="D46" s="214" t="s">
        <v>4053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4034</v>
      </c>
      <c r="B47" s="211" t="s">
        <v>4054</v>
      </c>
      <c r="C47" s="212" t="s">
        <v>4055</v>
      </c>
      <c r="D47" s="214" t="s">
        <v>4056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4034</v>
      </c>
      <c r="B48" s="211" t="s">
        <v>4057</v>
      </c>
      <c r="C48" s="212" t="s">
        <v>4058</v>
      </c>
      <c r="D48" s="214" t="s">
        <v>4059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4060</v>
      </c>
      <c r="B49" s="210" t="s">
        <v>4061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4060</v>
      </c>
      <c r="B50" s="211" t="s">
        <v>4062</v>
      </c>
      <c r="C50" s="212" t="s">
        <v>4063</v>
      </c>
      <c r="D50" s="214" t="s">
        <v>4064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4060</v>
      </c>
      <c r="B51" s="211" t="s">
        <v>4065</v>
      </c>
      <c r="C51" s="212" t="s">
        <v>4066</v>
      </c>
      <c r="D51" s="214" t="s">
        <v>4067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4060</v>
      </c>
      <c r="B52" s="211" t="s">
        <v>4068</v>
      </c>
      <c r="C52" s="212" t="s">
        <v>4069</v>
      </c>
      <c r="D52" s="214" t="s">
        <v>4070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4060</v>
      </c>
      <c r="B53" s="211" t="s">
        <v>4071</v>
      </c>
      <c r="C53" s="212" t="s">
        <v>4072</v>
      </c>
      <c r="D53" s="214" t="s">
        <v>4073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4060</v>
      </c>
      <c r="B54" s="211" t="s">
        <v>4074</v>
      </c>
      <c r="C54" s="212" t="s">
        <v>4075</v>
      </c>
      <c r="D54" s="214" t="s">
        <v>4076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4060</v>
      </c>
      <c r="B55" s="211" t="s">
        <v>4077</v>
      </c>
      <c r="C55" s="212" t="s">
        <v>4078</v>
      </c>
      <c r="D55" s="214" t="s">
        <v>4079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4060</v>
      </c>
      <c r="B56" s="211" t="s">
        <v>4080</v>
      </c>
      <c r="C56" s="212" t="s">
        <v>4081</v>
      </c>
      <c r="D56" s="214" t="s">
        <v>4082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4060</v>
      </c>
      <c r="B57" s="211" t="s">
        <v>4083</v>
      </c>
      <c r="C57" s="212" t="s">
        <v>4084</v>
      </c>
      <c r="D57" s="214" t="s">
        <v>4085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4060</v>
      </c>
      <c r="B58" s="211" t="s">
        <v>4086</v>
      </c>
      <c r="C58" s="212" t="s">
        <v>4087</v>
      </c>
      <c r="D58" s="214" t="s">
        <v>4088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4060</v>
      </c>
      <c r="B59" s="211" t="s">
        <v>4089</v>
      </c>
      <c r="C59" s="212" t="s">
        <v>4090</v>
      </c>
      <c r="D59" s="214" t="s">
        <v>4091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4060</v>
      </c>
      <c r="B60" s="211" t="s">
        <v>4092</v>
      </c>
      <c r="C60" s="212" t="s">
        <v>4093</v>
      </c>
      <c r="D60" s="214" t="s">
        <v>4094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4060</v>
      </c>
      <c r="B61" s="211" t="s">
        <v>4095</v>
      </c>
      <c r="C61" s="212" t="s">
        <v>4096</v>
      </c>
      <c r="D61" s="214" t="s">
        <v>4097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4060</v>
      </c>
      <c r="B62" s="211" t="s">
        <v>4098</v>
      </c>
      <c r="C62" s="212" t="s">
        <v>4099</v>
      </c>
      <c r="D62" s="214" t="s">
        <v>4100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4060</v>
      </c>
      <c r="B63" s="211" t="s">
        <v>4101</v>
      </c>
      <c r="C63" s="212" t="s">
        <v>4102</v>
      </c>
      <c r="D63" s="214" t="s">
        <v>4103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4104</v>
      </c>
      <c r="B64" s="210" t="s">
        <v>4105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4104</v>
      </c>
      <c r="B65" s="211" t="s">
        <v>4106</v>
      </c>
      <c r="C65" s="212" t="s">
        <v>4107</v>
      </c>
      <c r="D65" s="214" t="s">
        <v>4108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4104</v>
      </c>
      <c r="B66" s="211" t="s">
        <v>4109</v>
      </c>
      <c r="C66" s="212" t="s">
        <v>4110</v>
      </c>
      <c r="D66" s="214" t="s">
        <v>4111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4104</v>
      </c>
      <c r="B67" s="211" t="s">
        <v>4112</v>
      </c>
      <c r="C67" s="212" t="s">
        <v>4113</v>
      </c>
      <c r="D67" s="214" t="s">
        <v>4114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4104</v>
      </c>
      <c r="B68" s="211" t="s">
        <v>4115</v>
      </c>
      <c r="C68" s="212" t="s">
        <v>4116</v>
      </c>
      <c r="D68" s="214" t="s">
        <v>4117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4104</v>
      </c>
      <c r="B69" s="211" t="s">
        <v>4118</v>
      </c>
      <c r="C69" s="212" t="s">
        <v>4119</v>
      </c>
      <c r="D69" s="214" t="s">
        <v>4120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4104</v>
      </c>
      <c r="B70" s="211" t="s">
        <v>4121</v>
      </c>
      <c r="C70" s="212" t="s">
        <v>4122</v>
      </c>
      <c r="D70" s="214" t="s">
        <v>4123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4104</v>
      </c>
      <c r="B71" s="211" t="s">
        <v>4124</v>
      </c>
      <c r="C71" s="212" t="s">
        <v>4125</v>
      </c>
      <c r="D71" s="214" t="s">
        <v>4126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4104</v>
      </c>
      <c r="B72" s="211" t="s">
        <v>4127</v>
      </c>
      <c r="C72" s="212" t="s">
        <v>4128</v>
      </c>
      <c r="D72" s="214" t="s">
        <v>4129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4104</v>
      </c>
      <c r="B73" s="211" t="s">
        <v>4130</v>
      </c>
      <c r="C73" s="212" t="s">
        <v>4131</v>
      </c>
      <c r="D73" s="214" t="s">
        <v>4132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4104</v>
      </c>
      <c r="B74" s="211" t="s">
        <v>4133</v>
      </c>
      <c r="C74" s="212" t="s">
        <v>4134</v>
      </c>
      <c r="D74" s="214" t="s">
        <v>4135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4104</v>
      </c>
      <c r="B75" s="211" t="s">
        <v>4136</v>
      </c>
      <c r="C75" s="212" t="s">
        <v>4137</v>
      </c>
      <c r="D75" s="214" t="s">
        <v>4138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4104</v>
      </c>
      <c r="B76" s="211" t="s">
        <v>4139</v>
      </c>
      <c r="C76" s="212" t="s">
        <v>4140</v>
      </c>
      <c r="D76" s="214" t="s">
        <v>4141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4104</v>
      </c>
      <c r="B77" s="211" t="s">
        <v>4142</v>
      </c>
      <c r="C77" s="212" t="s">
        <v>4143</v>
      </c>
      <c r="D77" s="214" t="s">
        <v>4144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4104</v>
      </c>
      <c r="B78" s="211" t="s">
        <v>4145</v>
      </c>
      <c r="C78" s="212" t="s">
        <v>4146</v>
      </c>
      <c r="D78" s="214" t="s">
        <v>4147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4104</v>
      </c>
      <c r="B79" s="211" t="s">
        <v>4148</v>
      </c>
      <c r="C79" s="212" t="s">
        <v>4149</v>
      </c>
      <c r="D79" s="214" t="s">
        <v>4150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4104</v>
      </c>
      <c r="B80" s="211" t="s">
        <v>4151</v>
      </c>
      <c r="C80" s="212" t="s">
        <v>4152</v>
      </c>
      <c r="D80" s="214" t="s">
        <v>4153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4104</v>
      </c>
      <c r="B81" s="211" t="s">
        <v>4154</v>
      </c>
      <c r="C81" s="212" t="s">
        <v>4155</v>
      </c>
      <c r="D81" s="214" t="s">
        <v>4156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4104</v>
      </c>
      <c r="B82" s="211" t="s">
        <v>4157</v>
      </c>
      <c r="C82" s="212" t="s">
        <v>4158</v>
      </c>
      <c r="D82" s="214" t="s">
        <v>4159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4104</v>
      </c>
      <c r="B83" s="211" t="s">
        <v>4160</v>
      </c>
      <c r="C83" s="212" t="s">
        <v>4161</v>
      </c>
      <c r="D83" s="214" t="s">
        <v>4162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4104</v>
      </c>
      <c r="B84" s="211" t="s">
        <v>4163</v>
      </c>
      <c r="C84" s="212" t="s">
        <v>4164</v>
      </c>
      <c r="D84" s="214" t="s">
        <v>4165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4104</v>
      </c>
      <c r="B85" s="211" t="s">
        <v>4166</v>
      </c>
      <c r="C85" s="212" t="s">
        <v>4167</v>
      </c>
      <c r="D85" s="214" t="s">
        <v>4168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4104</v>
      </c>
      <c r="B86" s="211" t="s">
        <v>4169</v>
      </c>
      <c r="C86" s="212" t="s">
        <v>4170</v>
      </c>
      <c r="D86" s="214" t="s">
        <v>4171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4104</v>
      </c>
      <c r="B87" s="211" t="s">
        <v>4172</v>
      </c>
      <c r="C87" s="212" t="s">
        <v>4173</v>
      </c>
      <c r="D87" s="214" t="s">
        <v>4174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4104</v>
      </c>
      <c r="B88" s="211" t="s">
        <v>4175</v>
      </c>
      <c r="C88" s="212" t="s">
        <v>4176</v>
      </c>
      <c r="D88" s="214" t="s">
        <v>4177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4104</v>
      </c>
      <c r="B89" s="211" t="s">
        <v>4178</v>
      </c>
      <c r="C89" s="212" t="s">
        <v>4179</v>
      </c>
      <c r="D89" s="214" t="s">
        <v>4180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4104</v>
      </c>
      <c r="B90" s="211" t="s">
        <v>4181</v>
      </c>
      <c r="C90" s="212" t="s">
        <v>4182</v>
      </c>
      <c r="D90" s="214" t="s">
        <v>4183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4104</v>
      </c>
      <c r="B91" s="211" t="s">
        <v>4184</v>
      </c>
      <c r="C91" s="212" t="s">
        <v>4185</v>
      </c>
      <c r="D91" s="214" t="s">
        <v>4186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4104</v>
      </c>
      <c r="B92" s="211" t="s">
        <v>4187</v>
      </c>
      <c r="C92" s="212" t="s">
        <v>4188</v>
      </c>
      <c r="D92" s="214" t="s">
        <v>4189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4104</v>
      </c>
      <c r="B93" s="211" t="s">
        <v>4190</v>
      </c>
      <c r="C93" s="212" t="s">
        <v>4191</v>
      </c>
      <c r="D93" s="214" t="s">
        <v>4192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4104</v>
      </c>
      <c r="B94" s="211" t="s">
        <v>4193</v>
      </c>
      <c r="C94" s="212" t="s">
        <v>4194</v>
      </c>
      <c r="D94" s="214" t="s">
        <v>4195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4104</v>
      </c>
      <c r="B95" s="211" t="s">
        <v>4196</v>
      </c>
      <c r="C95" s="212" t="s">
        <v>4197</v>
      </c>
      <c r="D95" s="214" t="s">
        <v>4198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4104</v>
      </c>
      <c r="B96" s="211" t="s">
        <v>4199</v>
      </c>
      <c r="C96" s="212" t="s">
        <v>4200</v>
      </c>
      <c r="D96" s="214" t="s">
        <v>4201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4104</v>
      </c>
      <c r="B97" s="211" t="s">
        <v>4202</v>
      </c>
      <c r="C97" s="212" t="s">
        <v>4203</v>
      </c>
      <c r="D97" s="214" t="s">
        <v>4204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4104</v>
      </c>
      <c r="B98" s="218" t="s">
        <v>4205</v>
      </c>
      <c r="C98" s="219" t="s">
        <v>4206</v>
      </c>
      <c r="D98" s="220" t="s">
        <v>4207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1156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IFERROR(INDEX('Recommendations'!$I$2:$I$215, MATCH(F2,'Recommendations'!$B$2:$B$215,0))="Implemented", FALSE))</xm:f>
            <x14:dxf>
              <font>
                <color rgb="FF000000"/>
              </font>
              <fill>
                <patternFill>
                  <bgColor rgb="FF3C7D22"/>
                </patternFill>
              </fill>
            </x14:dxf>
          </x14:cfRule>
          <x14:cfRule type="expression" priority="2" id="{00000000-000E-0000-0900-000002000000}">
            <xm:f>AND(F2&lt;&gt;"", IFERROR(INDEX('Recommendations'!$I$2:$I$215, MATCH(F2,'Recommendations'!$B$2:$B$215,0))="Compensated", FALSE))</xm:f>
            <x14:dxf>
              <font>
                <color rgb="FF000000"/>
              </font>
              <fill>
                <patternFill>
                  <bgColor rgb="FFC6E0B4"/>
                </patternFill>
              </fill>
            </x14:dxf>
          </x14:cfRule>
          <x14:cfRule type="expression" priority="3" id="{00000000-000E-0000-0900-000003000000}">
            <xm:f>AND(F2&lt;&gt;"", IFERROR(INDEX('Recommendations'!$I$2:$I$215, MATCH(F2,'Recommendations'!$B$2:$B$215,0))="Testing", FALSE))</xm:f>
            <x14:dxf>
              <font>
                <color rgb="FF000000"/>
              </font>
              <fill>
                <patternFill>
                  <bgColor rgb="FFFFC000"/>
                </patternFill>
              </fill>
            </x14:dxf>
          </x14:cfRule>
          <x14:cfRule type="expression" priority="4" id="{00000000-000E-0000-0900-000004000000}">
            <xm:f>AND(F2&lt;&gt;"", IFERROR(INDEX('Recommendations'!$I$2:$I$215, MATCH(F2,'Recommendations'!$B$2:$B$215,0))="Failed", FALSE))</xm:f>
            <x14:dxf>
              <font>
                <color rgb="FF000000"/>
              </font>
              <fill>
                <patternFill>
                  <bgColor rgb="FFD82891"/>
                </patternFill>
              </fill>
            </x14:dxf>
          </x14:cfRule>
          <x14:cfRule type="expression" priority="5" id="{00000000-000E-0000-0900-000005000000}">
            <xm:f>AND(F2&lt;&gt;"", IFERROR(INDEX('Recommendations'!$I$2:$I$215, MATCH(F2,'Recommendations'!$B$2:$B$215,0))="Risk Accepted", FALSE))</xm:f>
            <x14:dxf>
              <font>
                <color rgb="FF000000"/>
              </font>
              <fill>
                <patternFill>
                  <bgColor rgb="FFD9D9D9"/>
                </patternFill>
              </fill>
            </x14:dxf>
          </x14:cfRule>
          <x14:cfRule type="expression" priority="6" id="{00000000-000E-0000-0900-000006000000}">
            <xm:f>AND(F2&lt;&gt;"", IFERROR(INDEX('Recommendations'!$I$2:$I$215, MATCH(F2,'Recommendations'!$B$2:$B$215,0))="N/A",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4208</v>
      </c>
      <c r="C1" s="253" t="s">
        <v>4209</v>
      </c>
      <c r="D1" s="253" t="s">
        <v>4210</v>
      </c>
      <c r="E1" s="253" t="s">
        <v>4211</v>
      </c>
      <c r="F1" s="253" t="s">
        <v>3037</v>
      </c>
      <c r="G1" s="253" t="s">
        <v>4212</v>
      </c>
      <c r="H1" s="253" t="s">
        <v>4213</v>
      </c>
      <c r="I1" s="253" t="s">
        <v>4214</v>
      </c>
      <c r="J1" s="253" t="s">
        <v>13</v>
      </c>
      <c r="K1" s="253" t="s">
        <v>1406</v>
      </c>
      <c r="L1" s="253" t="s">
        <v>1407</v>
      </c>
      <c r="M1" s="253" t="s">
        <v>1408</v>
      </c>
      <c r="N1" s="253" t="s">
        <v>1409</v>
      </c>
      <c r="O1" s="253" t="s">
        <v>1410</v>
      </c>
      <c r="P1" s="253" t="s">
        <v>1411</v>
      </c>
      <c r="Q1" s="253" t="s">
        <v>1412</v>
      </c>
      <c r="R1" s="253" t="s">
        <v>1413</v>
      </c>
      <c r="S1" s="253" t="s">
        <v>1414</v>
      </c>
      <c r="T1" s="253" t="s">
        <v>1415</v>
      </c>
      <c r="U1" s="253" t="s">
        <v>1416</v>
      </c>
      <c r="V1" s="253" t="s">
        <v>1417</v>
      </c>
      <c r="W1" s="253" t="s">
        <v>1418</v>
      </c>
      <c r="X1" s="253" t="s">
        <v>1419</v>
      </c>
      <c r="Y1" s="253" t="s">
        <v>1420</v>
      </c>
      <c r="Z1" s="253" t="s">
        <v>1421</v>
      </c>
      <c r="AA1" s="253" t="s">
        <v>1422</v>
      </c>
      <c r="AB1" s="253" t="s">
        <v>1423</v>
      </c>
      <c r="AC1" s="253" t="s">
        <v>1424</v>
      </c>
      <c r="AD1" s="253" t="s">
        <v>1425</v>
      </c>
      <c r="AE1" s="253" t="s">
        <v>1426</v>
      </c>
      <c r="AF1" s="253" t="s">
        <v>1427</v>
      </c>
      <c r="AG1" s="253" t="s">
        <v>1428</v>
      </c>
      <c r="AH1" s="253" t="s">
        <v>1429</v>
      </c>
      <c r="AI1" s="253" t="s">
        <v>1430</v>
      </c>
      <c r="AJ1" s="253" t="s">
        <v>1431</v>
      </c>
      <c r="AK1" s="253" t="s">
        <v>1432</v>
      </c>
      <c r="AL1" s="253" t="s">
        <v>1433</v>
      </c>
      <c r="AM1" s="253" t="s">
        <v>1434</v>
      </c>
      <c r="AN1" s="253" t="s">
        <v>1435</v>
      </c>
      <c r="AO1" s="253" t="s">
        <v>1436</v>
      </c>
      <c r="AP1" s="253" t="s">
        <v>1437</v>
      </c>
      <c r="AQ1" s="253" t="s">
        <v>1438</v>
      </c>
      <c r="AR1" s="253" t="s">
        <v>1439</v>
      </c>
      <c r="AS1" s="253" t="s">
        <v>1440</v>
      </c>
      <c r="AT1" s="253" t="s">
        <v>1441</v>
      </c>
      <c r="AU1" s="253" t="s">
        <v>1442</v>
      </c>
      <c r="AV1" s="253" t="s">
        <v>1443</v>
      </c>
      <c r="AW1" s="253" t="s">
        <v>1444</v>
      </c>
      <c r="AX1" s="253" t="s">
        <v>1445</v>
      </c>
      <c r="AY1" s="254" t="s">
        <v>1446</v>
      </c>
    </row>
    <row r="2" spans="1:51" ht="60" customHeight="1" outlineLevel="1" x14ac:dyDescent="0.35">
      <c r="A2" s="244" t="s">
        <v>4215</v>
      </c>
      <c r="B2" s="232" t="s">
        <v>4216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1449</v>
      </c>
      <c r="B3" s="233" t="s">
        <v>4217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4218</v>
      </c>
      <c r="B4" s="234" t="s">
        <v>4219</v>
      </c>
      <c r="C4" s="234" t="s">
        <v>4220</v>
      </c>
      <c r="D4" s="234" t="s">
        <v>4221</v>
      </c>
      <c r="E4" s="234" t="s">
        <v>4222</v>
      </c>
      <c r="F4" s="234" t="s">
        <v>25</v>
      </c>
      <c r="G4" s="234" t="s">
        <v>25</v>
      </c>
      <c r="H4" s="234" t="s">
        <v>4223</v>
      </c>
      <c r="I4" s="234" t="s">
        <v>25</v>
      </c>
      <c r="J4" s="234" t="s">
        <v>4224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43</v>
      </c>
      <c r="B5" s="234" t="s">
        <v>4225</v>
      </c>
      <c r="C5" s="234" t="s">
        <v>4226</v>
      </c>
      <c r="D5" s="234" t="s">
        <v>4227</v>
      </c>
      <c r="E5" s="234" t="s">
        <v>4228</v>
      </c>
      <c r="F5" s="234" t="s">
        <v>4229</v>
      </c>
      <c r="G5" s="234" t="s">
        <v>25</v>
      </c>
      <c r="H5" s="234" t="s">
        <v>4230</v>
      </c>
      <c r="I5" s="234" t="s">
        <v>25</v>
      </c>
      <c r="J5" s="234" t="s">
        <v>4231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1455</v>
      </c>
      <c r="B6" s="233" t="s">
        <v>4232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152</v>
      </c>
      <c r="B7" s="234" t="s">
        <v>4233</v>
      </c>
      <c r="C7" s="234" t="s">
        <v>4234</v>
      </c>
      <c r="D7" s="234" t="s">
        <v>4235</v>
      </c>
      <c r="E7" s="234" t="s">
        <v>4228</v>
      </c>
      <c r="F7" s="234" t="s">
        <v>4236</v>
      </c>
      <c r="G7" s="234" t="s">
        <v>25</v>
      </c>
      <c r="H7" s="234" t="s">
        <v>4237</v>
      </c>
      <c r="I7" s="234" t="s">
        <v>25</v>
      </c>
      <c r="J7" s="234" t="s">
        <v>4238</v>
      </c>
      <c r="K7" s="237">
        <f>IF(COUNTIF(L7:AY7,"&lt;&gt;")=0,"",SUMPRODUCT(((Recommendations[ImplStatus]="Implemented")+(Recommendations[ImplStatus]="Compensated"))*ISNUMBER(MATCH(Recommendations[Id],L7:AY7,0)))/COUNTIF(L7:AY7,"&lt;&gt;"))</f>
        <v>0</v>
      </c>
      <c r="L7" s="240" t="s">
        <v>539</v>
      </c>
      <c r="M7" s="240" t="s">
        <v>544</v>
      </c>
      <c r="N7" s="240" t="s">
        <v>560</v>
      </c>
      <c r="O7" s="240" t="s">
        <v>565</v>
      </c>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157</v>
      </c>
      <c r="B8" s="234" t="s">
        <v>4239</v>
      </c>
      <c r="C8" s="234" t="s">
        <v>4240</v>
      </c>
      <c r="D8" s="234" t="s">
        <v>4241</v>
      </c>
      <c r="E8" s="234" t="s">
        <v>25</v>
      </c>
      <c r="F8" s="234" t="s">
        <v>25</v>
      </c>
      <c r="G8" s="234" t="s">
        <v>25</v>
      </c>
      <c r="H8" s="234" t="s">
        <v>4242</v>
      </c>
      <c r="I8" s="234" t="s">
        <v>4243</v>
      </c>
      <c r="J8" s="234" t="s">
        <v>4244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162</v>
      </c>
      <c r="B9" s="234" t="s">
        <v>4245</v>
      </c>
      <c r="C9" s="234" t="s">
        <v>4246</v>
      </c>
      <c r="D9" s="234" t="s">
        <v>4247</v>
      </c>
      <c r="E9" s="234" t="s">
        <v>25</v>
      </c>
      <c r="F9" s="234" t="s">
        <v>25</v>
      </c>
      <c r="G9" s="234" t="s">
        <v>25</v>
      </c>
      <c r="H9" s="234" t="s">
        <v>4248</v>
      </c>
      <c r="I9" s="234" t="s">
        <v>4249</v>
      </c>
      <c r="J9" s="234" t="s">
        <v>4250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4251</v>
      </c>
      <c r="B10" s="234" t="s">
        <v>4252</v>
      </c>
      <c r="C10" s="234" t="s">
        <v>4253</v>
      </c>
      <c r="D10" s="234" t="s">
        <v>4254</v>
      </c>
      <c r="E10" s="234" t="s">
        <v>25</v>
      </c>
      <c r="F10" s="234" t="s">
        <v>25</v>
      </c>
      <c r="G10" s="234" t="s">
        <v>25</v>
      </c>
      <c r="H10" s="234" t="s">
        <v>4255</v>
      </c>
      <c r="I10" s="234" t="s">
        <v>4256</v>
      </c>
      <c r="J10" s="234" t="s">
        <v>4257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4258</v>
      </c>
      <c r="B11" s="234" t="s">
        <v>4259</v>
      </c>
      <c r="C11" s="234" t="s">
        <v>4260</v>
      </c>
      <c r="D11" s="234" t="s">
        <v>4261</v>
      </c>
      <c r="E11" s="234" t="s">
        <v>25</v>
      </c>
      <c r="F11" s="234" t="s">
        <v>25</v>
      </c>
      <c r="G11" s="234" t="s">
        <v>25</v>
      </c>
      <c r="H11" s="234" t="s">
        <v>4262</v>
      </c>
      <c r="I11" s="234" t="s">
        <v>25</v>
      </c>
      <c r="J11" s="234" t="s">
        <v>4263</v>
      </c>
      <c r="K11" s="237">
        <f>IF(COUNTIF(L11:AY11,"&lt;&gt;")=0,"",SUMPRODUCT(((Recommendations[ImplStatus]="Implemented")+(Recommendations[ImplStatus]="Compensated"))*ISNUMBER(MATCH(Recommendations[Id],L11:AY11,0)))/COUNTIF(L11:AY11,"&lt;&gt;"))</f>
        <v>0</v>
      </c>
      <c r="L11" s="240" t="s">
        <v>549</v>
      </c>
      <c r="M11" s="240" t="s">
        <v>570</v>
      </c>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4264</v>
      </c>
      <c r="B12" s="234" t="s">
        <v>4265</v>
      </c>
      <c r="C12" s="234" t="s">
        <v>4266</v>
      </c>
      <c r="D12" s="234" t="s">
        <v>4267</v>
      </c>
      <c r="E12" s="234" t="s">
        <v>25</v>
      </c>
      <c r="F12" s="234" t="s">
        <v>25</v>
      </c>
      <c r="G12" s="234" t="s">
        <v>4268</v>
      </c>
      <c r="H12" s="234" t="s">
        <v>4269</v>
      </c>
      <c r="I12" s="234" t="s">
        <v>25</v>
      </c>
      <c r="J12" s="234" t="s">
        <v>4270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4271</v>
      </c>
      <c r="B13" s="234" t="s">
        <v>4272</v>
      </c>
      <c r="C13" s="234" t="s">
        <v>4273</v>
      </c>
      <c r="D13" s="234" t="s">
        <v>4274</v>
      </c>
      <c r="E13" s="234" t="s">
        <v>25</v>
      </c>
      <c r="F13" s="234" t="s">
        <v>25</v>
      </c>
      <c r="G13" s="234" t="s">
        <v>25</v>
      </c>
      <c r="H13" s="234" t="s">
        <v>4275</v>
      </c>
      <c r="I13" s="234" t="s">
        <v>25</v>
      </c>
      <c r="J13" s="234" t="s">
        <v>4276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4277</v>
      </c>
      <c r="B14" s="234" t="s">
        <v>4278</v>
      </c>
      <c r="C14" s="234" t="s">
        <v>4279</v>
      </c>
      <c r="D14" s="234" t="s">
        <v>4280</v>
      </c>
      <c r="E14" s="234" t="s">
        <v>25</v>
      </c>
      <c r="F14" s="234" t="s">
        <v>4281</v>
      </c>
      <c r="G14" s="234" t="s">
        <v>25</v>
      </c>
      <c r="H14" s="234" t="s">
        <v>4282</v>
      </c>
      <c r="I14" s="234" t="s">
        <v>4283</v>
      </c>
      <c r="J14" s="234" t="s">
        <v>4284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1460</v>
      </c>
      <c r="B15" s="233" t="s">
        <v>4285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168</v>
      </c>
      <c r="B16" s="234" t="s">
        <v>4286</v>
      </c>
      <c r="C16" s="234" t="s">
        <v>4287</v>
      </c>
      <c r="D16" s="234" t="s">
        <v>4280</v>
      </c>
      <c r="E16" s="234" t="s">
        <v>25</v>
      </c>
      <c r="F16" s="234" t="s">
        <v>4288</v>
      </c>
      <c r="G16" s="234" t="s">
        <v>25</v>
      </c>
      <c r="H16" s="234" t="s">
        <v>4289</v>
      </c>
      <c r="I16" s="234" t="s">
        <v>25</v>
      </c>
      <c r="J16" s="234" t="s">
        <v>4290</v>
      </c>
      <c r="K16" s="237">
        <f>IF(COUNTIF(L16:AY16,"&lt;&gt;")=0,"",SUMPRODUCT(((Recommendations[ImplStatus]="Implemented")+(Recommendations[ImplStatus]="Compensated"))*ISNUMBER(MATCH(Recommendations[Id],L16:AY16,0)))/COUNTIF(L16:AY16,"&lt;&gt;"))</f>
        <v>0</v>
      </c>
      <c r="L16" s="240" t="s">
        <v>554</v>
      </c>
      <c r="M16" s="240" t="s">
        <v>574</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173</v>
      </c>
      <c r="B17" s="234" t="s">
        <v>4291</v>
      </c>
      <c r="C17" s="234" t="s">
        <v>4292</v>
      </c>
      <c r="D17" s="234" t="s">
        <v>4293</v>
      </c>
      <c r="E17" s="234" t="s">
        <v>25</v>
      </c>
      <c r="F17" s="234" t="s">
        <v>4288</v>
      </c>
      <c r="G17" s="234" t="s">
        <v>25</v>
      </c>
      <c r="H17" s="234" t="s">
        <v>4294</v>
      </c>
      <c r="I17" s="234" t="s">
        <v>25</v>
      </c>
      <c r="J17" s="234" t="s">
        <v>4295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178</v>
      </c>
      <c r="B18" s="234" t="s">
        <v>4296</v>
      </c>
      <c r="C18" s="234" t="s">
        <v>4297</v>
      </c>
      <c r="D18" s="234" t="s">
        <v>25</v>
      </c>
      <c r="E18" s="234" t="s">
        <v>25</v>
      </c>
      <c r="F18" s="234" t="s">
        <v>25</v>
      </c>
      <c r="G18" s="234" t="s">
        <v>25</v>
      </c>
      <c r="H18" s="234" t="s">
        <v>4298</v>
      </c>
      <c r="I18" s="234" t="s">
        <v>25</v>
      </c>
      <c r="J18" s="234" t="s">
        <v>4299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1465</v>
      </c>
      <c r="B19" s="233" t="s">
        <v>4300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185</v>
      </c>
      <c r="B20" s="234" t="s">
        <v>4301</v>
      </c>
      <c r="C20" s="234" t="s">
        <v>4302</v>
      </c>
      <c r="D20" s="234" t="s">
        <v>4303</v>
      </c>
      <c r="E20" s="234" t="s">
        <v>25</v>
      </c>
      <c r="F20" s="234" t="s">
        <v>4304</v>
      </c>
      <c r="G20" s="234" t="s">
        <v>25</v>
      </c>
      <c r="H20" s="234" t="s">
        <v>4305</v>
      </c>
      <c r="I20" s="234" t="s">
        <v>25</v>
      </c>
      <c r="J20" s="234" t="s">
        <v>4306</v>
      </c>
      <c r="K20" s="237">
        <f>IF(COUNTIF(L20:AY20,"&lt;&gt;")=0,"",SUMPRODUCT(((Recommendations[ImplStatus]="Implemented")+(Recommendations[ImplStatus]="Compensated"))*ISNUMBER(MATCH(Recommendations[Id],L20:AY20,0)))/COUNTIF(L20:AY20,"&lt;&gt;"))</f>
        <v>0</v>
      </c>
      <c r="L20" s="240" t="s">
        <v>532</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190</v>
      </c>
      <c r="B21" s="234" t="s">
        <v>4307</v>
      </c>
      <c r="C21" s="234" t="s">
        <v>4308</v>
      </c>
      <c r="D21" s="234" t="s">
        <v>4309</v>
      </c>
      <c r="E21" s="234" t="s">
        <v>4310</v>
      </c>
      <c r="F21" s="234" t="s">
        <v>25</v>
      </c>
      <c r="G21" s="234" t="s">
        <v>25</v>
      </c>
      <c r="H21" s="234" t="s">
        <v>4311</v>
      </c>
      <c r="I21" s="234" t="s">
        <v>4312</v>
      </c>
      <c r="J21" s="234" t="s">
        <v>4313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4314</v>
      </c>
      <c r="B22" s="234" t="s">
        <v>4315</v>
      </c>
      <c r="C22" s="234" t="s">
        <v>4316</v>
      </c>
      <c r="D22" s="234" t="s">
        <v>4317</v>
      </c>
      <c r="E22" s="234" t="s">
        <v>25</v>
      </c>
      <c r="F22" s="234" t="s">
        <v>4318</v>
      </c>
      <c r="G22" s="234" t="s">
        <v>25</v>
      </c>
      <c r="H22" s="234" t="s">
        <v>4319</v>
      </c>
      <c r="I22" s="234" t="s">
        <v>25</v>
      </c>
      <c r="J22" s="234" t="s">
        <v>4320</v>
      </c>
      <c r="K22" s="237">
        <f>IF(COUNTIF(L22:AY22,"&lt;&gt;")=0,"",SUMPRODUCT(((Recommendations[ImplStatus]="Implemented")+(Recommendations[ImplStatus]="Compensated"))*ISNUMBER(MATCH(Recommendations[Id],L22:AY22,0)))/COUNTIF(L22:AY22,"&lt;&gt;"))</f>
        <v>0</v>
      </c>
      <c r="L22" s="240" t="s">
        <v>505</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4321</v>
      </c>
      <c r="B23" s="234" t="s">
        <v>4322</v>
      </c>
      <c r="C23" s="234" t="s">
        <v>4323</v>
      </c>
      <c r="D23" s="234" t="s">
        <v>4324</v>
      </c>
      <c r="E23" s="234" t="s">
        <v>25</v>
      </c>
      <c r="F23" s="234" t="s">
        <v>25</v>
      </c>
      <c r="G23" s="234" t="s">
        <v>25</v>
      </c>
      <c r="H23" s="234" t="s">
        <v>4325</v>
      </c>
      <c r="I23" s="234" t="s">
        <v>4326</v>
      </c>
      <c r="J23" s="234" t="s">
        <v>4327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4328</v>
      </c>
      <c r="B24" s="234" t="s">
        <v>4329</v>
      </c>
      <c r="C24" s="234" t="s">
        <v>4330</v>
      </c>
      <c r="D24" s="234" t="s">
        <v>4324</v>
      </c>
      <c r="E24" s="234" t="s">
        <v>25</v>
      </c>
      <c r="F24" s="234" t="s">
        <v>4331</v>
      </c>
      <c r="G24" s="234" t="s">
        <v>25</v>
      </c>
      <c r="H24" s="234" t="s">
        <v>4332</v>
      </c>
      <c r="I24" s="234" t="s">
        <v>25</v>
      </c>
      <c r="J24" s="234" t="s">
        <v>4333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1469</v>
      </c>
      <c r="B25" s="233" t="s">
        <v>4334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196</v>
      </c>
      <c r="B26" s="234" t="s">
        <v>4335</v>
      </c>
      <c r="C26" s="234" t="s">
        <v>4336</v>
      </c>
      <c r="D26" s="234" t="s">
        <v>4337</v>
      </c>
      <c r="E26" s="234" t="s">
        <v>25</v>
      </c>
      <c r="F26" s="234" t="s">
        <v>4338</v>
      </c>
      <c r="G26" s="234" t="s">
        <v>25</v>
      </c>
      <c r="H26" s="234" t="s">
        <v>4339</v>
      </c>
      <c r="I26" s="234" t="s">
        <v>25</v>
      </c>
      <c r="J26" s="234" t="s">
        <v>4340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4341</v>
      </c>
      <c r="B27" s="232" t="s">
        <v>4342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1475</v>
      </c>
      <c r="B28" s="233" t="s">
        <v>4343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297</v>
      </c>
      <c r="B29" s="234" t="s">
        <v>4344</v>
      </c>
      <c r="C29" s="234" t="s">
        <v>4345</v>
      </c>
      <c r="D29" s="234" t="s">
        <v>4346</v>
      </c>
      <c r="E29" s="234" t="s">
        <v>4347</v>
      </c>
      <c r="F29" s="234" t="s">
        <v>25</v>
      </c>
      <c r="G29" s="234" t="s">
        <v>25</v>
      </c>
      <c r="H29" s="234" t="s">
        <v>4348</v>
      </c>
      <c r="I29" s="234" t="s">
        <v>25</v>
      </c>
      <c r="J29" s="234" t="s">
        <v>4349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4350</v>
      </c>
      <c r="B30" s="234" t="s">
        <v>4351</v>
      </c>
      <c r="C30" s="234" t="s">
        <v>4226</v>
      </c>
      <c r="D30" s="234" t="s">
        <v>4227</v>
      </c>
      <c r="E30" s="234" t="s">
        <v>25</v>
      </c>
      <c r="F30" s="234" t="s">
        <v>4229</v>
      </c>
      <c r="G30" s="234" t="s">
        <v>25</v>
      </c>
      <c r="H30" s="234" t="s">
        <v>4352</v>
      </c>
      <c r="I30" s="234" t="s">
        <v>25</v>
      </c>
      <c r="J30" s="234" t="s">
        <v>4353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1480</v>
      </c>
      <c r="B31" s="233" t="s">
        <v>4354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4355</v>
      </c>
      <c r="B32" s="234" t="s">
        <v>4356</v>
      </c>
      <c r="C32" s="234" t="s">
        <v>4357</v>
      </c>
      <c r="D32" s="234" t="s">
        <v>4358</v>
      </c>
      <c r="E32" s="234" t="s">
        <v>25</v>
      </c>
      <c r="F32" s="234" t="s">
        <v>25</v>
      </c>
      <c r="G32" s="234" t="s">
        <v>4359</v>
      </c>
      <c r="H32" s="234" t="s">
        <v>4360</v>
      </c>
      <c r="I32" s="234" t="s">
        <v>25</v>
      </c>
      <c r="J32" s="234" t="s">
        <v>4361</v>
      </c>
      <c r="K32" s="237">
        <f>IF(COUNTIF(L32:AY32,"&lt;&gt;")=0,"",SUMPRODUCT(((Recommendations[ImplStatus]="Implemented")+(Recommendations[ImplStatus]="Compensated"))*ISNUMBER(MATCH(Recommendations[Id],L32:AY32,0)))/COUNTIF(L32:AY32,"&lt;&gt;"))</f>
        <v>0</v>
      </c>
      <c r="L32" s="240" t="s">
        <v>43</v>
      </c>
      <c r="M32" s="240" t="s">
        <v>64</v>
      </c>
      <c r="N32" s="240" t="s">
        <v>84</v>
      </c>
      <c r="O32" s="240" t="s">
        <v>90</v>
      </c>
      <c r="P32" s="240" t="s">
        <v>107</v>
      </c>
      <c r="Q32" s="240" t="s">
        <v>112</v>
      </c>
      <c r="R32" s="240" t="s">
        <v>117</v>
      </c>
      <c r="S32" s="240" t="s">
        <v>157</v>
      </c>
      <c r="T32" s="240" t="s">
        <v>234</v>
      </c>
      <c r="U32" s="240" t="s">
        <v>240</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324</v>
      </c>
      <c r="B33" s="234" t="s">
        <v>4362</v>
      </c>
      <c r="C33" s="234" t="s">
        <v>4363</v>
      </c>
      <c r="D33" s="234" t="s">
        <v>4364</v>
      </c>
      <c r="E33" s="234" t="s">
        <v>25</v>
      </c>
      <c r="F33" s="234" t="s">
        <v>4365</v>
      </c>
      <c r="G33" s="234" t="s">
        <v>25</v>
      </c>
      <c r="H33" s="234" t="s">
        <v>4366</v>
      </c>
      <c r="I33" s="234" t="s">
        <v>4367</v>
      </c>
      <c r="J33" s="234" t="s">
        <v>4368</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330</v>
      </c>
      <c r="B34" s="234" t="s">
        <v>4369</v>
      </c>
      <c r="C34" s="234" t="s">
        <v>4370</v>
      </c>
      <c r="D34" s="234" t="s">
        <v>4371</v>
      </c>
      <c r="E34" s="234" t="s">
        <v>25</v>
      </c>
      <c r="F34" s="234" t="s">
        <v>25</v>
      </c>
      <c r="G34" s="234" t="s">
        <v>25</v>
      </c>
      <c r="H34" s="234" t="s">
        <v>4372</v>
      </c>
      <c r="I34" s="234" t="s">
        <v>25</v>
      </c>
      <c r="J34" s="234" t="s">
        <v>4373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335</v>
      </c>
      <c r="B35" s="234" t="s">
        <v>4374</v>
      </c>
      <c r="C35" s="234" t="s">
        <v>4375</v>
      </c>
      <c r="D35" s="234" t="s">
        <v>4376</v>
      </c>
      <c r="E35" s="234" t="s">
        <v>25</v>
      </c>
      <c r="F35" s="234" t="s">
        <v>4377</v>
      </c>
      <c r="G35" s="234" t="s">
        <v>25</v>
      </c>
      <c r="H35" s="234" t="s">
        <v>4378</v>
      </c>
      <c r="I35" s="234" t="s">
        <v>25</v>
      </c>
      <c r="J35" s="234" t="s">
        <v>4379</v>
      </c>
      <c r="K35" s="237">
        <f>IF(COUNTIF(L35:AY35,"&lt;&gt;")=0,"",SUMPRODUCT(((Recommendations[ImplStatus]="Implemented")+(Recommendations[ImplStatus]="Compensated"))*ISNUMBER(MATCH(Recommendations[Id],L35:AY35,0)))/COUNTIF(L35:AY35,"&lt;&gt;"))</f>
        <v>0</v>
      </c>
      <c r="L35" s="240" t="s">
        <v>18</v>
      </c>
      <c r="M35" s="240" t="s">
        <v>30</v>
      </c>
      <c r="N35" s="240" t="s">
        <v>36</v>
      </c>
      <c r="O35" s="240" t="s">
        <v>49</v>
      </c>
      <c r="P35" s="240" t="s">
        <v>54</v>
      </c>
      <c r="Q35" s="240" t="s">
        <v>59</v>
      </c>
      <c r="R35" s="240" t="s">
        <v>69</v>
      </c>
      <c r="S35" s="240" t="s">
        <v>74</v>
      </c>
      <c r="T35" s="240" t="s">
        <v>79</v>
      </c>
      <c r="U35" s="240" t="s">
        <v>95</v>
      </c>
      <c r="V35" s="240" t="s">
        <v>99</v>
      </c>
      <c r="W35" s="240" t="s">
        <v>103</v>
      </c>
      <c r="X35" s="240" t="s">
        <v>122</v>
      </c>
      <c r="Y35" s="240" t="s">
        <v>127</v>
      </c>
      <c r="Z35" s="240" t="s">
        <v>132</v>
      </c>
      <c r="AA35" s="240" t="s">
        <v>136</v>
      </c>
      <c r="AB35" s="240" t="s">
        <v>145</v>
      </c>
      <c r="AC35" s="240" t="s">
        <v>213</v>
      </c>
      <c r="AD35" s="240" t="s">
        <v>228</v>
      </c>
      <c r="AE35" s="240" t="s">
        <v>291</v>
      </c>
      <c r="AF35" s="240" t="s">
        <v>297</v>
      </c>
      <c r="AG35" s="240" t="s">
        <v>324</v>
      </c>
      <c r="AH35" s="240" t="s">
        <v>330</v>
      </c>
      <c r="AI35" s="240" t="s">
        <v>335</v>
      </c>
      <c r="AJ35" s="240" t="s">
        <v>341</v>
      </c>
      <c r="AK35" s="240" t="s">
        <v>346</v>
      </c>
      <c r="AL35" s="240" t="s">
        <v>351</v>
      </c>
      <c r="AM35" s="240" t="s">
        <v>356</v>
      </c>
      <c r="AN35" s="240" t="s">
        <v>361</v>
      </c>
      <c r="AO35" s="240" t="s">
        <v>366</v>
      </c>
      <c r="AP35" s="240" t="s">
        <v>371</v>
      </c>
      <c r="AQ35" s="240" t="s">
        <v>376</v>
      </c>
      <c r="AR35" s="240" t="s">
        <v>381</v>
      </c>
      <c r="AS35" s="240" t="s">
        <v>386</v>
      </c>
      <c r="AT35" s="240" t="s">
        <v>391</v>
      </c>
      <c r="AU35" s="240" t="s">
        <v>396</v>
      </c>
      <c r="AV35" s="240" t="s">
        <v>401</v>
      </c>
      <c r="AW35" s="240" t="s">
        <v>407</v>
      </c>
      <c r="AX35" s="240" t="s">
        <v>412</v>
      </c>
      <c r="AY35" s="250" t="s">
        <v>418</v>
      </c>
    </row>
    <row r="36" spans="1:51" ht="60" customHeight="1" x14ac:dyDescent="0.35">
      <c r="A36" s="246" t="s">
        <v>341</v>
      </c>
      <c r="B36" s="234" t="s">
        <v>4380</v>
      </c>
      <c r="C36" s="234" t="s">
        <v>4381</v>
      </c>
      <c r="D36" s="234" t="s">
        <v>4382</v>
      </c>
      <c r="E36" s="234" t="s">
        <v>25</v>
      </c>
      <c r="F36" s="234" t="s">
        <v>25</v>
      </c>
      <c r="G36" s="234" t="s">
        <v>4383</v>
      </c>
      <c r="H36" s="234" t="s">
        <v>4384</v>
      </c>
      <c r="I36" s="234" t="s">
        <v>25</v>
      </c>
      <c r="J36" s="234" t="s">
        <v>4385</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346</v>
      </c>
      <c r="B37" s="234" t="s">
        <v>4386</v>
      </c>
      <c r="C37" s="234" t="s">
        <v>4387</v>
      </c>
      <c r="D37" s="234" t="s">
        <v>4388</v>
      </c>
      <c r="E37" s="234" t="s">
        <v>25</v>
      </c>
      <c r="F37" s="234" t="s">
        <v>4389</v>
      </c>
      <c r="G37" s="234" t="s">
        <v>4390</v>
      </c>
      <c r="H37" s="234" t="s">
        <v>4391</v>
      </c>
      <c r="I37" s="234" t="s">
        <v>25</v>
      </c>
      <c r="J37" s="234" t="s">
        <v>4392</v>
      </c>
      <c r="K37" s="237">
        <f>IF(COUNTIF(L37:AY37,"&lt;&gt;")=0,"",SUMPRODUCT(((Recommendations[ImplStatus]="Implemented")+(Recommendations[ImplStatus]="Compensated"))*ISNUMBER(MATCH(Recommendations[Id],L37:AY37,0)))/COUNTIF(L37:AY37,"&lt;&gt;"))</f>
        <v>0</v>
      </c>
      <c r="L37" s="240" t="s">
        <v>140</v>
      </c>
      <c r="M37" s="240" t="s">
        <v>168</v>
      </c>
      <c r="N37" s="240" t="s">
        <v>173</v>
      </c>
      <c r="O37" s="240" t="s">
        <v>196</v>
      </c>
      <c r="P37" s="240" t="s">
        <v>202</v>
      </c>
      <c r="Q37" s="240" t="s">
        <v>207</v>
      </c>
      <c r="R37" s="240" t="s">
        <v>223</v>
      </c>
      <c r="S37" s="240" t="s">
        <v>245</v>
      </c>
      <c r="T37" s="240" t="s">
        <v>250</v>
      </c>
      <c r="U37" s="240" t="s">
        <v>757</v>
      </c>
      <c r="V37" s="240" t="s">
        <v>762</v>
      </c>
      <c r="W37" s="240" t="s">
        <v>767</v>
      </c>
      <c r="X37" s="240" t="s">
        <v>772</v>
      </c>
      <c r="Y37" s="240" t="s">
        <v>777</v>
      </c>
      <c r="Z37" s="240" t="s">
        <v>782</v>
      </c>
      <c r="AA37" s="240" t="s">
        <v>798</v>
      </c>
      <c r="AB37" s="240" t="s">
        <v>803</v>
      </c>
      <c r="AC37" s="240" t="s">
        <v>808</v>
      </c>
      <c r="AD37" s="240" t="s">
        <v>813</v>
      </c>
      <c r="AE37" s="240" t="s">
        <v>847</v>
      </c>
      <c r="AF37" s="240" t="s">
        <v>859</v>
      </c>
      <c r="AG37" s="240" t="s">
        <v>889</v>
      </c>
      <c r="AH37" s="240" t="s">
        <v>914</v>
      </c>
      <c r="AI37" s="240" t="s">
        <v>919</v>
      </c>
      <c r="AJ37" s="240" t="s">
        <v>989</v>
      </c>
      <c r="AK37" s="240" t="s">
        <v>995</v>
      </c>
      <c r="AL37" s="240" t="s">
        <v>1011</v>
      </c>
      <c r="AM37" s="240" t="s">
        <v>1016</v>
      </c>
      <c r="AN37" s="240" t="s">
        <v>1021</v>
      </c>
      <c r="AO37" s="240" t="s">
        <v>1026</v>
      </c>
      <c r="AP37" s="240" t="s">
        <v>1031</v>
      </c>
      <c r="AQ37" s="240" t="s">
        <v>1036</v>
      </c>
      <c r="AR37" s="240" t="s">
        <v>1041</v>
      </c>
      <c r="AS37" s="240" t="s">
        <v>1046</v>
      </c>
      <c r="AT37" s="240"/>
      <c r="AU37" s="240"/>
      <c r="AV37" s="240"/>
      <c r="AW37" s="240"/>
      <c r="AX37" s="240"/>
      <c r="AY37" s="250"/>
    </row>
    <row r="38" spans="1:51" ht="60" customHeight="1" x14ac:dyDescent="0.35">
      <c r="A38" s="246" t="s">
        <v>351</v>
      </c>
      <c r="B38" s="234" t="s">
        <v>4393</v>
      </c>
      <c r="C38" s="234" t="s">
        <v>4394</v>
      </c>
      <c r="D38" s="234" t="s">
        <v>4395</v>
      </c>
      <c r="E38" s="234" t="s">
        <v>25</v>
      </c>
      <c r="F38" s="234" t="s">
        <v>4389</v>
      </c>
      <c r="G38" s="234" t="s">
        <v>4396</v>
      </c>
      <c r="H38" s="234" t="s">
        <v>4397</v>
      </c>
      <c r="I38" s="234" t="s">
        <v>4398</v>
      </c>
      <c r="J38" s="234" t="s">
        <v>4399</v>
      </c>
      <c r="K38" s="237">
        <f>IF(COUNTIF(L38:AY38,"&lt;&gt;")=0,"",SUMPRODUCT(((Recommendations[ImplStatus]="Implemented")+(Recommendations[ImplStatus]="Compensated"))*ISNUMBER(MATCH(Recommendations[Id],L38:AY38,0)))/COUNTIF(L38:AY38,"&lt;&gt;"))</f>
        <v>0</v>
      </c>
      <c r="L38" s="240" t="s">
        <v>412</v>
      </c>
      <c r="M38" s="240" t="s">
        <v>424</v>
      </c>
      <c r="N38" s="240" t="s">
        <v>434</v>
      </c>
      <c r="O38" s="240" t="s">
        <v>865</v>
      </c>
      <c r="P38" s="240" t="s">
        <v>871</v>
      </c>
      <c r="Q38" s="240" t="s">
        <v>877</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1484</v>
      </c>
      <c r="B39" s="233" t="s">
        <v>4400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418</v>
      </c>
      <c r="B40" s="234" t="s">
        <v>4401</v>
      </c>
      <c r="C40" s="234" t="s">
        <v>4402</v>
      </c>
      <c r="D40" s="234" t="s">
        <v>4403</v>
      </c>
      <c r="E40" s="234" t="s">
        <v>25</v>
      </c>
      <c r="F40" s="234" t="s">
        <v>25</v>
      </c>
      <c r="G40" s="234" t="s">
        <v>25</v>
      </c>
      <c r="H40" s="234" t="s">
        <v>4404</v>
      </c>
      <c r="I40" s="234" t="s">
        <v>4405</v>
      </c>
      <c r="J40" s="234" t="s">
        <v>4406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424</v>
      </c>
      <c r="B41" s="234" t="s">
        <v>4407</v>
      </c>
      <c r="C41" s="234" t="s">
        <v>4408</v>
      </c>
      <c r="D41" s="234" t="s">
        <v>25</v>
      </c>
      <c r="E41" s="234" t="s">
        <v>25</v>
      </c>
      <c r="F41" s="234" t="s">
        <v>25</v>
      </c>
      <c r="G41" s="234" t="s">
        <v>25</v>
      </c>
      <c r="H41" s="234" t="s">
        <v>4409</v>
      </c>
      <c r="I41" s="234" t="s">
        <v>25</v>
      </c>
      <c r="J41" s="234" t="s">
        <v>4410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4411</v>
      </c>
      <c r="B42" s="232" t="s">
        <v>4412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1506</v>
      </c>
      <c r="B43" s="233" t="s">
        <v>4413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451</v>
      </c>
      <c r="B44" s="234" t="s">
        <v>4414</v>
      </c>
      <c r="C44" s="234" t="s">
        <v>4415</v>
      </c>
      <c r="D44" s="234" t="s">
        <v>4416</v>
      </c>
      <c r="E44" s="234" t="s">
        <v>4222</v>
      </c>
      <c r="F44" s="234" t="s">
        <v>25</v>
      </c>
      <c r="G44" s="234" t="s">
        <v>25</v>
      </c>
      <c r="H44" s="234" t="s">
        <v>4417</v>
      </c>
      <c r="I44" s="234" t="s">
        <v>25</v>
      </c>
      <c r="J44" s="234" t="s">
        <v>4418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457</v>
      </c>
      <c r="B45" s="234" t="s">
        <v>4419</v>
      </c>
      <c r="C45" s="234" t="s">
        <v>4420</v>
      </c>
      <c r="D45" s="234" t="s">
        <v>4227</v>
      </c>
      <c r="E45" s="234" t="s">
        <v>25</v>
      </c>
      <c r="F45" s="234" t="s">
        <v>4229</v>
      </c>
      <c r="G45" s="234" t="s">
        <v>25</v>
      </c>
      <c r="H45" s="234" t="s">
        <v>4421</v>
      </c>
      <c r="I45" s="234" t="s">
        <v>25</v>
      </c>
      <c r="J45" s="234" t="s">
        <v>4422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1512</v>
      </c>
      <c r="B46" s="233" t="s">
        <v>4423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464</v>
      </c>
      <c r="B47" s="234" t="s">
        <v>4424</v>
      </c>
      <c r="C47" s="234" t="s">
        <v>4425</v>
      </c>
      <c r="D47" s="234" t="s">
        <v>4426</v>
      </c>
      <c r="E47" s="234" t="s">
        <v>25</v>
      </c>
      <c r="F47" s="234" t="s">
        <v>4427</v>
      </c>
      <c r="G47" s="234" t="s">
        <v>4428</v>
      </c>
      <c r="H47" s="234" t="s">
        <v>4429</v>
      </c>
      <c r="I47" s="234" t="s">
        <v>4430</v>
      </c>
      <c r="J47" s="234" t="s">
        <v>4431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1516</v>
      </c>
      <c r="B48" s="233" t="s">
        <v>4432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475</v>
      </c>
      <c r="B49" s="234" t="s">
        <v>4433</v>
      </c>
      <c r="C49" s="234" t="s">
        <v>4434</v>
      </c>
      <c r="D49" s="234" t="s">
        <v>4435</v>
      </c>
      <c r="E49" s="234" t="s">
        <v>4436</v>
      </c>
      <c r="F49" s="234" t="s">
        <v>25</v>
      </c>
      <c r="G49" s="234" t="s">
        <v>25</v>
      </c>
      <c r="H49" s="234" t="s">
        <v>4437</v>
      </c>
      <c r="I49" s="234" t="s">
        <v>4438</v>
      </c>
      <c r="J49" s="234" t="s">
        <v>4439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4440</v>
      </c>
      <c r="B50" s="234" t="s">
        <v>4441</v>
      </c>
      <c r="C50" s="234" t="s">
        <v>4442</v>
      </c>
      <c r="D50" s="234" t="s">
        <v>25</v>
      </c>
      <c r="E50" s="234" t="s">
        <v>4443</v>
      </c>
      <c r="F50" s="234" t="s">
        <v>4444</v>
      </c>
      <c r="G50" s="234" t="s">
        <v>25</v>
      </c>
      <c r="H50" s="234" t="s">
        <v>4437</v>
      </c>
      <c r="I50" s="234" t="s">
        <v>4445</v>
      </c>
      <c r="J50" s="234" t="s">
        <v>4446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4447</v>
      </c>
      <c r="B51" s="234" t="s">
        <v>4448</v>
      </c>
      <c r="C51" s="234" t="s">
        <v>4449</v>
      </c>
      <c r="D51" s="234" t="s">
        <v>25</v>
      </c>
      <c r="E51" s="234" t="s">
        <v>25</v>
      </c>
      <c r="F51" s="234" t="s">
        <v>4450</v>
      </c>
      <c r="G51" s="234" t="s">
        <v>25</v>
      </c>
      <c r="H51" s="234" t="s">
        <v>4437</v>
      </c>
      <c r="I51" s="234" t="s">
        <v>4451</v>
      </c>
      <c r="J51" s="234" t="s">
        <v>4452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4453</v>
      </c>
      <c r="B52" s="234" t="s">
        <v>4454</v>
      </c>
      <c r="C52" s="234" t="s">
        <v>4455</v>
      </c>
      <c r="D52" s="234" t="s">
        <v>25</v>
      </c>
      <c r="E52" s="234" t="s">
        <v>25</v>
      </c>
      <c r="F52" s="234" t="s">
        <v>4456</v>
      </c>
      <c r="G52" s="234" t="s">
        <v>25</v>
      </c>
      <c r="H52" s="234" t="s">
        <v>4437</v>
      </c>
      <c r="I52" s="234" t="s">
        <v>4457</v>
      </c>
      <c r="J52" s="234" t="s">
        <v>4458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480</v>
      </c>
      <c r="B53" s="234" t="s">
        <v>4459</v>
      </c>
      <c r="C53" s="234" t="s">
        <v>4460</v>
      </c>
      <c r="D53" s="234" t="s">
        <v>4461</v>
      </c>
      <c r="E53" s="234" t="s">
        <v>4462</v>
      </c>
      <c r="F53" s="234" t="s">
        <v>25</v>
      </c>
      <c r="G53" s="234" t="s">
        <v>25</v>
      </c>
      <c r="H53" s="234" t="s">
        <v>4463</v>
      </c>
      <c r="I53" s="234" t="s">
        <v>25</v>
      </c>
      <c r="J53" s="234" t="s">
        <v>4464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485</v>
      </c>
      <c r="B54" s="234" t="s">
        <v>4465</v>
      </c>
      <c r="C54" s="234" t="s">
        <v>4460</v>
      </c>
      <c r="D54" s="234" t="s">
        <v>4461</v>
      </c>
      <c r="E54" s="234" t="s">
        <v>25</v>
      </c>
      <c r="F54" s="234" t="s">
        <v>25</v>
      </c>
      <c r="G54" s="234" t="s">
        <v>25</v>
      </c>
      <c r="H54" s="234" t="s">
        <v>4466</v>
      </c>
      <c r="I54" s="234" t="s">
        <v>4467</v>
      </c>
      <c r="J54" s="234" t="s">
        <v>4468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1520</v>
      </c>
      <c r="B55" s="233" t="s">
        <v>4469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521</v>
      </c>
      <c r="B56" s="234" t="s">
        <v>4470</v>
      </c>
      <c r="C56" s="234" t="s">
        <v>4471</v>
      </c>
      <c r="D56" s="234" t="s">
        <v>4472</v>
      </c>
      <c r="E56" s="234" t="s">
        <v>4473</v>
      </c>
      <c r="F56" s="234" t="s">
        <v>25</v>
      </c>
      <c r="G56" s="234" t="s">
        <v>4474</v>
      </c>
      <c r="H56" s="234" t="s">
        <v>25</v>
      </c>
      <c r="I56" s="234" t="s">
        <v>25</v>
      </c>
      <c r="J56" s="234" t="s">
        <v>4475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526</v>
      </c>
      <c r="B57" s="234" t="s">
        <v>4476</v>
      </c>
      <c r="C57" s="234" t="s">
        <v>4477</v>
      </c>
      <c r="D57" s="234" t="s">
        <v>4478</v>
      </c>
      <c r="E57" s="234" t="s">
        <v>4479</v>
      </c>
      <c r="F57" s="234" t="s">
        <v>25</v>
      </c>
      <c r="G57" s="234" t="s">
        <v>4480</v>
      </c>
      <c r="H57" s="234" t="s">
        <v>4481</v>
      </c>
      <c r="I57" s="234" t="s">
        <v>25</v>
      </c>
      <c r="J57" s="234" t="s">
        <v>4482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1524</v>
      </c>
      <c r="B58" s="233" t="s">
        <v>4483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4484</v>
      </c>
      <c r="B59" s="234" t="s">
        <v>4485</v>
      </c>
      <c r="C59" s="234" t="s">
        <v>4486</v>
      </c>
      <c r="D59" s="234" t="s">
        <v>4487</v>
      </c>
      <c r="E59" s="234" t="s">
        <v>25</v>
      </c>
      <c r="F59" s="234" t="s">
        <v>25</v>
      </c>
      <c r="G59" s="234" t="s">
        <v>4488</v>
      </c>
      <c r="H59" s="234" t="s">
        <v>4489</v>
      </c>
      <c r="I59" s="234" t="s">
        <v>4490</v>
      </c>
      <c r="J59" s="234" t="s">
        <v>4491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532</v>
      </c>
      <c r="B60" s="234" t="s">
        <v>4492</v>
      </c>
      <c r="C60" s="234" t="s">
        <v>4493</v>
      </c>
      <c r="D60" s="234" t="s">
        <v>25</v>
      </c>
      <c r="E60" s="234" t="s">
        <v>4494</v>
      </c>
      <c r="F60" s="234" t="s">
        <v>4495</v>
      </c>
      <c r="G60" s="234" t="s">
        <v>25</v>
      </c>
      <c r="H60" s="234" t="s">
        <v>4496</v>
      </c>
      <c r="I60" s="234" t="s">
        <v>4497</v>
      </c>
      <c r="J60" s="234" t="s">
        <v>4498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4499</v>
      </c>
      <c r="B61" s="234" t="s">
        <v>4500</v>
      </c>
      <c r="C61" s="234" t="s">
        <v>4501</v>
      </c>
      <c r="D61" s="234" t="s">
        <v>25</v>
      </c>
      <c r="E61" s="234" t="s">
        <v>25</v>
      </c>
      <c r="F61" s="234" t="s">
        <v>25</v>
      </c>
      <c r="G61" s="234" t="s">
        <v>4502</v>
      </c>
      <c r="H61" s="234" t="s">
        <v>4503</v>
      </c>
      <c r="I61" s="234" t="s">
        <v>4504</v>
      </c>
      <c r="J61" s="234" t="s">
        <v>4505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4506</v>
      </c>
      <c r="B62" s="234" t="s">
        <v>4507</v>
      </c>
      <c r="C62" s="234" t="s">
        <v>4508</v>
      </c>
      <c r="D62" s="234" t="s">
        <v>4509</v>
      </c>
      <c r="E62" s="234" t="s">
        <v>25</v>
      </c>
      <c r="F62" s="234" t="s">
        <v>25</v>
      </c>
      <c r="G62" s="234" t="s">
        <v>25</v>
      </c>
      <c r="H62" s="234" t="s">
        <v>4510</v>
      </c>
      <c r="I62" s="234" t="s">
        <v>4511</v>
      </c>
      <c r="J62" s="234" t="s">
        <v>4512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1528</v>
      </c>
      <c r="B63" s="233" t="s">
        <v>4513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4514</v>
      </c>
      <c r="B64" s="234" t="s">
        <v>4515</v>
      </c>
      <c r="C64" s="234" t="s">
        <v>4516</v>
      </c>
      <c r="D64" s="234" t="s">
        <v>4517</v>
      </c>
      <c r="E64" s="234" t="s">
        <v>25</v>
      </c>
      <c r="F64" s="234" t="s">
        <v>25</v>
      </c>
      <c r="G64" s="234" t="s">
        <v>4518</v>
      </c>
      <c r="H64" s="234" t="s">
        <v>4519</v>
      </c>
      <c r="I64" s="234" t="s">
        <v>4520</v>
      </c>
      <c r="J64" s="234" t="s">
        <v>4521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4522</v>
      </c>
      <c r="B65" s="234" t="s">
        <v>4523</v>
      </c>
      <c r="C65" s="234" t="s">
        <v>4524</v>
      </c>
      <c r="D65" s="234" t="s">
        <v>4525</v>
      </c>
      <c r="E65" s="234" t="s">
        <v>25</v>
      </c>
      <c r="F65" s="234" t="s">
        <v>25</v>
      </c>
      <c r="G65" s="234" t="s">
        <v>25</v>
      </c>
      <c r="H65" s="234" t="s">
        <v>4526</v>
      </c>
      <c r="I65" s="234" t="s">
        <v>4527</v>
      </c>
      <c r="J65" s="234" t="s">
        <v>4528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4529</v>
      </c>
      <c r="B66" s="234" t="s">
        <v>4530</v>
      </c>
      <c r="C66" s="234" t="s">
        <v>4531</v>
      </c>
      <c r="D66" s="234" t="s">
        <v>4532</v>
      </c>
      <c r="E66" s="234" t="s">
        <v>25</v>
      </c>
      <c r="F66" s="234" t="s">
        <v>25</v>
      </c>
      <c r="G66" s="234" t="s">
        <v>25</v>
      </c>
      <c r="H66" s="234" t="s">
        <v>4533</v>
      </c>
      <c r="I66" s="234" t="s">
        <v>4534</v>
      </c>
      <c r="J66" s="234" t="s">
        <v>4535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4536</v>
      </c>
      <c r="B67" s="234" t="s">
        <v>4537</v>
      </c>
      <c r="C67" s="234" t="s">
        <v>4538</v>
      </c>
      <c r="D67" s="234" t="s">
        <v>4539</v>
      </c>
      <c r="E67" s="234" t="s">
        <v>25</v>
      </c>
      <c r="F67" s="234" t="s">
        <v>25</v>
      </c>
      <c r="G67" s="234" t="s">
        <v>25</v>
      </c>
      <c r="H67" s="234" t="s">
        <v>4540</v>
      </c>
      <c r="I67" s="234" t="s">
        <v>25</v>
      </c>
      <c r="J67" s="234" t="s">
        <v>4541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4542</v>
      </c>
      <c r="B68" s="234" t="s">
        <v>4543</v>
      </c>
      <c r="C68" s="234" t="s">
        <v>4544</v>
      </c>
      <c r="D68" s="234" t="s">
        <v>25</v>
      </c>
      <c r="E68" s="234" t="s">
        <v>25</v>
      </c>
      <c r="F68" s="234" t="s">
        <v>25</v>
      </c>
      <c r="G68" s="234" t="s">
        <v>25</v>
      </c>
      <c r="H68" s="234" t="s">
        <v>4545</v>
      </c>
      <c r="I68" s="234" t="s">
        <v>25</v>
      </c>
      <c r="J68" s="234" t="s">
        <v>4546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1532</v>
      </c>
      <c r="B69" s="233" t="s">
        <v>4547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4548</v>
      </c>
      <c r="B70" s="234" t="s">
        <v>4549</v>
      </c>
      <c r="C70" s="234" t="s">
        <v>4550</v>
      </c>
      <c r="D70" s="234" t="s">
        <v>25</v>
      </c>
      <c r="E70" s="234" t="s">
        <v>25</v>
      </c>
      <c r="F70" s="234" t="s">
        <v>25</v>
      </c>
      <c r="G70" s="234" t="s">
        <v>4551</v>
      </c>
      <c r="H70" s="234" t="s">
        <v>4552</v>
      </c>
      <c r="I70" s="234" t="s">
        <v>25</v>
      </c>
      <c r="J70" s="234" t="s">
        <v>4553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4554</v>
      </c>
      <c r="B71" s="234" t="s">
        <v>4555</v>
      </c>
      <c r="C71" s="234" t="s">
        <v>4556</v>
      </c>
      <c r="D71" s="234" t="s">
        <v>25</v>
      </c>
      <c r="E71" s="234" t="s">
        <v>25</v>
      </c>
      <c r="F71" s="234" t="s">
        <v>25</v>
      </c>
      <c r="G71" s="234" t="s">
        <v>25</v>
      </c>
      <c r="H71" s="234" t="s">
        <v>4557</v>
      </c>
      <c r="I71" s="234" t="s">
        <v>25</v>
      </c>
      <c r="J71" s="234" t="s">
        <v>4558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4559</v>
      </c>
      <c r="B72" s="234" t="s">
        <v>4560</v>
      </c>
      <c r="C72" s="234" t="s">
        <v>4561</v>
      </c>
      <c r="D72" s="234" t="s">
        <v>4562</v>
      </c>
      <c r="E72" s="234" t="s">
        <v>4563</v>
      </c>
      <c r="F72" s="234" t="s">
        <v>25</v>
      </c>
      <c r="G72" s="234" t="s">
        <v>25</v>
      </c>
      <c r="H72" s="234" t="s">
        <v>4564</v>
      </c>
      <c r="I72" s="234" t="s">
        <v>25</v>
      </c>
      <c r="J72" s="234" t="s">
        <v>4565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4566</v>
      </c>
      <c r="B73" s="234" t="s">
        <v>4567</v>
      </c>
      <c r="C73" s="234" t="s">
        <v>4568</v>
      </c>
      <c r="D73" s="234" t="s">
        <v>4569</v>
      </c>
      <c r="E73" s="234" t="s">
        <v>4563</v>
      </c>
      <c r="F73" s="234" t="s">
        <v>25</v>
      </c>
      <c r="G73" s="234" t="s">
        <v>4570</v>
      </c>
      <c r="H73" s="234" t="s">
        <v>4571</v>
      </c>
      <c r="I73" s="234" t="s">
        <v>25</v>
      </c>
      <c r="J73" s="234" t="s">
        <v>4572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4573</v>
      </c>
      <c r="B74" s="234" t="s">
        <v>4574</v>
      </c>
      <c r="C74" s="234" t="s">
        <v>4575</v>
      </c>
      <c r="D74" s="234" t="s">
        <v>4569</v>
      </c>
      <c r="E74" s="234" t="s">
        <v>4576</v>
      </c>
      <c r="F74" s="234" t="s">
        <v>25</v>
      </c>
      <c r="G74" s="234" t="s">
        <v>4577</v>
      </c>
      <c r="H74" s="234" t="s">
        <v>4578</v>
      </c>
      <c r="I74" s="234" t="s">
        <v>4579</v>
      </c>
      <c r="J74" s="234" t="s">
        <v>4580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4581</v>
      </c>
      <c r="B75" s="234" t="s">
        <v>4582</v>
      </c>
      <c r="C75" s="234" t="s">
        <v>4583</v>
      </c>
      <c r="D75" s="234" t="s">
        <v>4584</v>
      </c>
      <c r="E75" s="234" t="s">
        <v>4576</v>
      </c>
      <c r="F75" s="234" t="s">
        <v>4585</v>
      </c>
      <c r="G75" s="234" t="s">
        <v>4586</v>
      </c>
      <c r="H75" s="234" t="s">
        <v>4587</v>
      </c>
      <c r="I75" s="234" t="s">
        <v>4588</v>
      </c>
      <c r="J75" s="234" t="s">
        <v>4589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4590</v>
      </c>
      <c r="B76" s="234" t="s">
        <v>4591</v>
      </c>
      <c r="C76" s="234" t="s">
        <v>4592</v>
      </c>
      <c r="D76" s="234" t="s">
        <v>4593</v>
      </c>
      <c r="E76" s="234" t="s">
        <v>25</v>
      </c>
      <c r="F76" s="234" t="s">
        <v>25</v>
      </c>
      <c r="G76" s="234" t="s">
        <v>25</v>
      </c>
      <c r="H76" s="234" t="s">
        <v>4594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4595</v>
      </c>
      <c r="B77" s="234" t="s">
        <v>4596</v>
      </c>
      <c r="C77" s="234" t="s">
        <v>4597</v>
      </c>
      <c r="D77" s="234" t="s">
        <v>25</v>
      </c>
      <c r="E77" s="234" t="s">
        <v>25</v>
      </c>
      <c r="F77" s="234" t="s">
        <v>25</v>
      </c>
      <c r="G77" s="234" t="s">
        <v>4598</v>
      </c>
      <c r="H77" s="234" t="s">
        <v>4599</v>
      </c>
      <c r="I77" s="234" t="s">
        <v>25</v>
      </c>
      <c r="J77" s="234" t="s">
        <v>4600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4601</v>
      </c>
      <c r="B78" s="234" t="s">
        <v>4602</v>
      </c>
      <c r="C78" s="234" t="s">
        <v>4603</v>
      </c>
      <c r="D78" s="234" t="s">
        <v>25</v>
      </c>
      <c r="E78" s="234" t="s">
        <v>25</v>
      </c>
      <c r="F78" s="234" t="s">
        <v>25</v>
      </c>
      <c r="G78" s="234" t="s">
        <v>4604</v>
      </c>
      <c r="H78" s="234" t="s">
        <v>4605</v>
      </c>
      <c r="I78" s="234" t="s">
        <v>4606</v>
      </c>
      <c r="J78" s="234" t="s">
        <v>4607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4608</v>
      </c>
      <c r="B79" s="232" t="s">
        <v>4609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1566</v>
      </c>
      <c r="B80" s="233" t="s">
        <v>4610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4611</v>
      </c>
      <c r="B81" s="234" t="s">
        <v>4612</v>
      </c>
      <c r="C81" s="234" t="s">
        <v>4613</v>
      </c>
      <c r="D81" s="234" t="s">
        <v>4416</v>
      </c>
      <c r="E81" s="234" t="s">
        <v>4614</v>
      </c>
      <c r="F81" s="234" t="s">
        <v>25</v>
      </c>
      <c r="G81" s="234" t="s">
        <v>25</v>
      </c>
      <c r="H81" s="234" t="s">
        <v>4615</v>
      </c>
      <c r="I81" s="234" t="s">
        <v>25</v>
      </c>
      <c r="J81" s="234" t="s">
        <v>4616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4617</v>
      </c>
      <c r="B82" s="234" t="s">
        <v>4618</v>
      </c>
      <c r="C82" s="234" t="s">
        <v>4226</v>
      </c>
      <c r="D82" s="234" t="s">
        <v>4227</v>
      </c>
      <c r="E82" s="234" t="s">
        <v>25</v>
      </c>
      <c r="F82" s="234" t="s">
        <v>4229</v>
      </c>
      <c r="G82" s="234" t="s">
        <v>25</v>
      </c>
      <c r="H82" s="234" t="s">
        <v>4619</v>
      </c>
      <c r="I82" s="234" t="s">
        <v>25</v>
      </c>
      <c r="J82" s="234" t="s">
        <v>4620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1571</v>
      </c>
      <c r="B83" s="233" t="s">
        <v>4621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4622</v>
      </c>
      <c r="B84" s="234" t="s">
        <v>4623</v>
      </c>
      <c r="C84" s="234" t="s">
        <v>4624</v>
      </c>
      <c r="D84" s="234" t="s">
        <v>4625</v>
      </c>
      <c r="E84" s="234" t="s">
        <v>25</v>
      </c>
      <c r="F84" s="234" t="s">
        <v>4626</v>
      </c>
      <c r="G84" s="234" t="s">
        <v>4627</v>
      </c>
      <c r="H84" s="234" t="s">
        <v>4628</v>
      </c>
      <c r="I84" s="234" t="s">
        <v>4629</v>
      </c>
      <c r="J84" s="234" t="s">
        <v>4630</v>
      </c>
      <c r="K84" s="237">
        <f>IF(COUNTIF(L84:AY84,"&lt;&gt;")=0,"",SUMPRODUCT(((Recommendations[ImplStatus]="Implemented")+(Recommendations[ImplStatus]="Compensated"))*ISNUMBER(MATCH(Recommendations[Id],L84:AY84,0)))/COUNTIF(L84:AY84,"&lt;&gt;"))</f>
        <v>0</v>
      </c>
      <c r="L84" s="240" t="s">
        <v>865</v>
      </c>
      <c r="M84" s="240" t="s">
        <v>877</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692</v>
      </c>
      <c r="B85" s="234" t="s">
        <v>4631</v>
      </c>
      <c r="C85" s="234" t="s">
        <v>4632</v>
      </c>
      <c r="D85" s="234" t="s">
        <v>4633</v>
      </c>
      <c r="E85" s="234" t="s">
        <v>25</v>
      </c>
      <c r="F85" s="234" t="s">
        <v>25</v>
      </c>
      <c r="G85" s="234" t="s">
        <v>25</v>
      </c>
      <c r="H85" s="234" t="s">
        <v>4634</v>
      </c>
      <c r="I85" s="234" t="s">
        <v>4635</v>
      </c>
      <c r="J85" s="234" t="s">
        <v>4636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697</v>
      </c>
      <c r="B86" s="234" t="s">
        <v>4637</v>
      </c>
      <c r="C86" s="234" t="s">
        <v>4638</v>
      </c>
      <c r="D86" s="234" t="s">
        <v>4639</v>
      </c>
      <c r="E86" s="234" t="s">
        <v>25</v>
      </c>
      <c r="F86" s="234" t="s">
        <v>25</v>
      </c>
      <c r="G86" s="234" t="s">
        <v>4640</v>
      </c>
      <c r="H86" s="234" t="s">
        <v>4641</v>
      </c>
      <c r="I86" s="234" t="s">
        <v>25</v>
      </c>
      <c r="J86" s="234" t="s">
        <v>4642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4643</v>
      </c>
      <c r="B87" s="234" t="s">
        <v>4644</v>
      </c>
      <c r="C87" s="234" t="s">
        <v>4645</v>
      </c>
      <c r="D87" s="234" t="s">
        <v>4646</v>
      </c>
      <c r="E87" s="234" t="s">
        <v>25</v>
      </c>
      <c r="F87" s="234" t="s">
        <v>4647</v>
      </c>
      <c r="G87" s="234" t="s">
        <v>25</v>
      </c>
      <c r="H87" s="234" t="s">
        <v>4648</v>
      </c>
      <c r="I87" s="234" t="s">
        <v>4649</v>
      </c>
      <c r="J87" s="234" t="s">
        <v>4650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4651</v>
      </c>
      <c r="B88" s="232" t="s">
        <v>4652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1618</v>
      </c>
      <c r="B89" s="233" t="s">
        <v>4653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752</v>
      </c>
      <c r="B90" s="234" t="s">
        <v>4654</v>
      </c>
      <c r="C90" s="234" t="s">
        <v>4655</v>
      </c>
      <c r="D90" s="234" t="s">
        <v>4416</v>
      </c>
      <c r="E90" s="234" t="s">
        <v>4222</v>
      </c>
      <c r="F90" s="234" t="s">
        <v>25</v>
      </c>
      <c r="G90" s="234" t="s">
        <v>25</v>
      </c>
      <c r="H90" s="234" t="s">
        <v>4656</v>
      </c>
      <c r="I90" s="234" t="s">
        <v>25</v>
      </c>
      <c r="J90" s="234" t="s">
        <v>4657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757</v>
      </c>
      <c r="B91" s="234" t="s">
        <v>4658</v>
      </c>
      <c r="C91" s="234" t="s">
        <v>4659</v>
      </c>
      <c r="D91" s="234" t="s">
        <v>4227</v>
      </c>
      <c r="E91" s="234" t="s">
        <v>25</v>
      </c>
      <c r="F91" s="234" t="s">
        <v>4229</v>
      </c>
      <c r="G91" s="234" t="s">
        <v>25</v>
      </c>
      <c r="H91" s="234" t="s">
        <v>4660</v>
      </c>
      <c r="I91" s="234" t="s">
        <v>25</v>
      </c>
      <c r="J91" s="234" t="s">
        <v>4661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1622</v>
      </c>
      <c r="B92" s="233" t="s">
        <v>4662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798</v>
      </c>
      <c r="B93" s="234" t="s">
        <v>4663</v>
      </c>
      <c r="C93" s="234" t="s">
        <v>4664</v>
      </c>
      <c r="D93" s="234" t="s">
        <v>4665</v>
      </c>
      <c r="E93" s="234" t="s">
        <v>4666</v>
      </c>
      <c r="F93" s="234" t="s">
        <v>25</v>
      </c>
      <c r="G93" s="234" t="s">
        <v>25</v>
      </c>
      <c r="H93" s="234" t="s">
        <v>4667</v>
      </c>
      <c r="I93" s="234" t="s">
        <v>25</v>
      </c>
      <c r="J93" s="234" t="s">
        <v>4668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803</v>
      </c>
      <c r="B94" s="234" t="s">
        <v>4669</v>
      </c>
      <c r="C94" s="234" t="s">
        <v>4670</v>
      </c>
      <c r="D94" s="234" t="s">
        <v>4671</v>
      </c>
      <c r="E94" s="234" t="s">
        <v>25</v>
      </c>
      <c r="F94" s="234" t="s">
        <v>4672</v>
      </c>
      <c r="G94" s="234" t="s">
        <v>25</v>
      </c>
      <c r="H94" s="234" t="s">
        <v>4673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808</v>
      </c>
      <c r="B95" s="234" t="s">
        <v>4674</v>
      </c>
      <c r="C95" s="234" t="s">
        <v>4675</v>
      </c>
      <c r="D95" s="234" t="s">
        <v>4676</v>
      </c>
      <c r="E95" s="234" t="s">
        <v>25</v>
      </c>
      <c r="F95" s="234" t="s">
        <v>25</v>
      </c>
      <c r="G95" s="234" t="s">
        <v>25</v>
      </c>
      <c r="H95" s="234" t="s">
        <v>4677</v>
      </c>
      <c r="I95" s="234" t="s">
        <v>4678</v>
      </c>
      <c r="J95" s="234" t="s">
        <v>4679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4680</v>
      </c>
      <c r="B96" s="234" t="s">
        <v>4681</v>
      </c>
      <c r="C96" s="234" t="s">
        <v>4682</v>
      </c>
      <c r="D96" s="234" t="s">
        <v>25</v>
      </c>
      <c r="E96" s="234" t="s">
        <v>25</v>
      </c>
      <c r="F96" s="234" t="s">
        <v>25</v>
      </c>
      <c r="G96" s="234" t="s">
        <v>25</v>
      </c>
      <c r="H96" s="234" t="s">
        <v>4683</v>
      </c>
      <c r="I96" s="234" t="s">
        <v>4635</v>
      </c>
      <c r="J96" s="234" t="s">
        <v>4684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1626</v>
      </c>
      <c r="B97" s="233" t="s">
        <v>4685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926</v>
      </c>
      <c r="B98" s="234" t="s">
        <v>4686</v>
      </c>
      <c r="C98" s="234" t="s">
        <v>4687</v>
      </c>
      <c r="D98" s="234" t="s">
        <v>4688</v>
      </c>
      <c r="E98" s="234" t="s">
        <v>25</v>
      </c>
      <c r="F98" s="234" t="s">
        <v>25</v>
      </c>
      <c r="G98" s="234" t="s">
        <v>25</v>
      </c>
      <c r="H98" s="234" t="s">
        <v>4689</v>
      </c>
      <c r="I98" s="234" t="s">
        <v>25</v>
      </c>
      <c r="J98" s="234" t="s">
        <v>4690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931</v>
      </c>
      <c r="B99" s="234" t="s">
        <v>4691</v>
      </c>
      <c r="C99" s="234" t="s">
        <v>4692</v>
      </c>
      <c r="D99" s="234" t="s">
        <v>4693</v>
      </c>
      <c r="E99" s="234" t="s">
        <v>4694</v>
      </c>
      <c r="F99" s="234" t="s">
        <v>25</v>
      </c>
      <c r="G99" s="234" t="s">
        <v>25</v>
      </c>
      <c r="H99" s="234" t="s">
        <v>4695</v>
      </c>
      <c r="I99" s="234" t="s">
        <v>25</v>
      </c>
      <c r="J99" s="234" t="s">
        <v>4696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4697</v>
      </c>
      <c r="B100" s="234" t="s">
        <v>4698</v>
      </c>
      <c r="C100" s="234" t="s">
        <v>4699</v>
      </c>
      <c r="D100" s="234" t="s">
        <v>25</v>
      </c>
      <c r="E100" s="234" t="s">
        <v>25</v>
      </c>
      <c r="F100" s="234" t="s">
        <v>25</v>
      </c>
      <c r="G100" s="234" t="s">
        <v>25</v>
      </c>
      <c r="H100" s="234" t="s">
        <v>4700</v>
      </c>
      <c r="I100" s="234" t="s">
        <v>4701</v>
      </c>
      <c r="J100" s="234" t="s">
        <v>4702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936</v>
      </c>
      <c r="B101" s="234" t="s">
        <v>4703</v>
      </c>
      <c r="C101" s="234" t="s">
        <v>4704</v>
      </c>
      <c r="D101" s="234" t="s">
        <v>25</v>
      </c>
      <c r="E101" s="234" t="s">
        <v>25</v>
      </c>
      <c r="F101" s="234" t="s">
        <v>25</v>
      </c>
      <c r="G101" s="234" t="s">
        <v>25</v>
      </c>
      <c r="H101" s="234" t="s">
        <v>4705</v>
      </c>
      <c r="I101" s="234" t="s">
        <v>4635</v>
      </c>
      <c r="J101" s="234" t="s">
        <v>4706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4707</v>
      </c>
      <c r="B102" s="234" t="s">
        <v>4708</v>
      </c>
      <c r="C102" s="234" t="s">
        <v>4709</v>
      </c>
      <c r="D102" s="234" t="s">
        <v>4710</v>
      </c>
      <c r="E102" s="234" t="s">
        <v>25</v>
      </c>
      <c r="F102" s="234" t="s">
        <v>25</v>
      </c>
      <c r="G102" s="234" t="s">
        <v>25</v>
      </c>
      <c r="H102" s="234" t="s">
        <v>4711</v>
      </c>
      <c r="I102" s="234" t="s">
        <v>25</v>
      </c>
      <c r="J102" s="234" t="s">
        <v>4712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4713</v>
      </c>
      <c r="B103" s="234" t="s">
        <v>4714</v>
      </c>
      <c r="C103" s="234" t="s">
        <v>4715</v>
      </c>
      <c r="D103" s="234" t="s">
        <v>4710</v>
      </c>
      <c r="E103" s="234" t="s">
        <v>25</v>
      </c>
      <c r="F103" s="234" t="s">
        <v>4716</v>
      </c>
      <c r="G103" s="234" t="s">
        <v>25</v>
      </c>
      <c r="H103" s="234" t="s">
        <v>4717</v>
      </c>
      <c r="I103" s="234" t="s">
        <v>4718</v>
      </c>
      <c r="J103" s="234" t="s">
        <v>4719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1630</v>
      </c>
      <c r="B104" s="233" t="s">
        <v>4720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4721</v>
      </c>
      <c r="B105" s="234" t="s">
        <v>4722</v>
      </c>
      <c r="C105" s="234" t="s">
        <v>4723</v>
      </c>
      <c r="D105" s="234" t="s">
        <v>4724</v>
      </c>
      <c r="E105" s="234" t="s">
        <v>4725</v>
      </c>
      <c r="F105" s="234" t="s">
        <v>25</v>
      </c>
      <c r="G105" s="234" t="s">
        <v>25</v>
      </c>
      <c r="H105" s="234" t="s">
        <v>4726</v>
      </c>
      <c r="I105" s="234" t="s">
        <v>4727</v>
      </c>
      <c r="J105" s="234" t="s">
        <v>4728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4729</v>
      </c>
      <c r="B106" s="232" t="s">
        <v>4730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1642</v>
      </c>
      <c r="B107" s="233" t="s">
        <v>4731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1006</v>
      </c>
      <c r="B108" s="234" t="s">
        <v>4732</v>
      </c>
      <c r="C108" s="234" t="s">
        <v>4733</v>
      </c>
      <c r="D108" s="234" t="s">
        <v>4416</v>
      </c>
      <c r="E108" s="234" t="s">
        <v>4222</v>
      </c>
      <c r="F108" s="234" t="s">
        <v>25</v>
      </c>
      <c r="G108" s="234" t="s">
        <v>25</v>
      </c>
      <c r="H108" s="234" t="s">
        <v>4734</v>
      </c>
      <c r="I108" s="234" t="s">
        <v>25</v>
      </c>
      <c r="J108" s="234" t="s">
        <v>4735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1011</v>
      </c>
      <c r="B109" s="234" t="s">
        <v>4736</v>
      </c>
      <c r="C109" s="234" t="s">
        <v>4737</v>
      </c>
      <c r="D109" s="234" t="s">
        <v>4227</v>
      </c>
      <c r="E109" s="234" t="s">
        <v>25</v>
      </c>
      <c r="F109" s="234" t="s">
        <v>4229</v>
      </c>
      <c r="G109" s="234" t="s">
        <v>25</v>
      </c>
      <c r="H109" s="234" t="s">
        <v>4738</v>
      </c>
      <c r="I109" s="234" t="s">
        <v>25</v>
      </c>
      <c r="J109" s="234" t="s">
        <v>4739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1646</v>
      </c>
      <c r="B110" s="233" t="s">
        <v>4740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1066</v>
      </c>
      <c r="B111" s="234" t="s">
        <v>4741</v>
      </c>
      <c r="C111" s="234" t="s">
        <v>4742</v>
      </c>
      <c r="D111" s="234" t="s">
        <v>4743</v>
      </c>
      <c r="E111" s="234" t="s">
        <v>25</v>
      </c>
      <c r="F111" s="234" t="s">
        <v>4744</v>
      </c>
      <c r="G111" s="234" t="s">
        <v>25</v>
      </c>
      <c r="H111" s="234" t="s">
        <v>4745</v>
      </c>
      <c r="I111" s="234" t="s">
        <v>4746</v>
      </c>
      <c r="J111" s="234" t="s">
        <v>4747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1071</v>
      </c>
      <c r="B112" s="234" t="s">
        <v>4748</v>
      </c>
      <c r="C112" s="234" t="s">
        <v>4749</v>
      </c>
      <c r="D112" s="234" t="s">
        <v>4750</v>
      </c>
      <c r="E112" s="234" t="s">
        <v>25</v>
      </c>
      <c r="F112" s="234" t="s">
        <v>25</v>
      </c>
      <c r="G112" s="234" t="s">
        <v>25</v>
      </c>
      <c r="H112" s="234" t="s">
        <v>4751</v>
      </c>
      <c r="I112" s="234" t="s">
        <v>25</v>
      </c>
      <c r="J112" s="234" t="s">
        <v>4752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1076</v>
      </c>
      <c r="B113" s="234" t="s">
        <v>4753</v>
      </c>
      <c r="C113" s="234" t="s">
        <v>4754</v>
      </c>
      <c r="D113" s="234" t="s">
        <v>4755</v>
      </c>
      <c r="E113" s="234" t="s">
        <v>25</v>
      </c>
      <c r="F113" s="234" t="s">
        <v>25</v>
      </c>
      <c r="G113" s="234" t="s">
        <v>25</v>
      </c>
      <c r="H113" s="234" t="s">
        <v>4756</v>
      </c>
      <c r="I113" s="234" t="s">
        <v>4757</v>
      </c>
      <c r="J113" s="234" t="s">
        <v>4758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4759</v>
      </c>
      <c r="B114" s="234" t="s">
        <v>4760</v>
      </c>
      <c r="C114" s="234" t="s">
        <v>4761</v>
      </c>
      <c r="D114" s="234" t="s">
        <v>4762</v>
      </c>
      <c r="E114" s="234" t="s">
        <v>25</v>
      </c>
      <c r="F114" s="234" t="s">
        <v>25</v>
      </c>
      <c r="G114" s="234" t="s">
        <v>4763</v>
      </c>
      <c r="H114" s="234" t="s">
        <v>4764</v>
      </c>
      <c r="I114" s="234" t="s">
        <v>4765</v>
      </c>
      <c r="J114" s="234" t="s">
        <v>4766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1081</v>
      </c>
      <c r="B115" s="234" t="s">
        <v>4767</v>
      </c>
      <c r="C115" s="234" t="s">
        <v>4768</v>
      </c>
      <c r="D115" s="234" t="s">
        <v>4769</v>
      </c>
      <c r="E115" s="234" t="s">
        <v>25</v>
      </c>
      <c r="F115" s="234" t="s">
        <v>4770</v>
      </c>
      <c r="G115" s="234" t="s">
        <v>25</v>
      </c>
      <c r="H115" s="234" t="s">
        <v>4771</v>
      </c>
      <c r="I115" s="234" t="s">
        <v>4771</v>
      </c>
      <c r="J115" s="234" t="s">
        <v>4772</v>
      </c>
      <c r="K115" s="237">
        <f>IF(COUNTIF(L115:AY115,"&lt;&gt;")=0,"",SUMPRODUCT(((Recommendations[ImplStatus]="Implemented")+(Recommendations[ImplStatus]="Compensated"))*ISNUMBER(MATCH(Recommendations[Id],L115:AY115,0)))/COUNTIF(L115:AY115,"&lt;&gt;"))</f>
        <v>0</v>
      </c>
      <c r="L115" s="240" t="s">
        <v>162</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1650</v>
      </c>
      <c r="B116" s="233" t="s">
        <v>4773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4774</v>
      </c>
      <c r="B117" s="234" t="s">
        <v>4775</v>
      </c>
      <c r="C117" s="234" t="s">
        <v>4776</v>
      </c>
      <c r="D117" s="234" t="s">
        <v>4777</v>
      </c>
      <c r="E117" s="234" t="s">
        <v>25</v>
      </c>
      <c r="F117" s="234" t="s">
        <v>4778</v>
      </c>
      <c r="G117" s="234" t="s">
        <v>4779</v>
      </c>
      <c r="H117" s="234" t="s">
        <v>4780</v>
      </c>
      <c r="I117" s="234" t="s">
        <v>4781</v>
      </c>
      <c r="J117" s="234" t="s">
        <v>4782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4783</v>
      </c>
      <c r="B118" s="234" t="s">
        <v>4784</v>
      </c>
      <c r="C118" s="234" t="s">
        <v>4785</v>
      </c>
      <c r="D118" s="234" t="s">
        <v>4786</v>
      </c>
      <c r="E118" s="234" t="s">
        <v>25</v>
      </c>
      <c r="F118" s="234" t="s">
        <v>25</v>
      </c>
      <c r="G118" s="234" t="s">
        <v>25</v>
      </c>
      <c r="H118" s="234" t="s">
        <v>4787</v>
      </c>
      <c r="I118" s="234" t="s">
        <v>4635</v>
      </c>
      <c r="J118" s="234" t="s">
        <v>4788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4789</v>
      </c>
      <c r="B119" s="234" t="s">
        <v>4790</v>
      </c>
      <c r="C119" s="234" t="s">
        <v>4791</v>
      </c>
      <c r="D119" s="234" t="s">
        <v>4792</v>
      </c>
      <c r="E119" s="234" t="s">
        <v>25</v>
      </c>
      <c r="F119" s="234" t="s">
        <v>4793</v>
      </c>
      <c r="G119" s="234" t="s">
        <v>25</v>
      </c>
      <c r="H119" s="234" t="s">
        <v>4794</v>
      </c>
      <c r="I119" s="234" t="s">
        <v>4795</v>
      </c>
      <c r="J119" s="234" t="s">
        <v>4796</v>
      </c>
      <c r="K119" s="237">
        <f>IF(COUNTIF(L119:AY119,"&lt;&gt;")=0,"",SUMPRODUCT(((Recommendations[ImplStatus]="Implemented")+(Recommendations[ImplStatus]="Compensated"))*ISNUMBER(MATCH(Recommendations[Id],L119:AY119,0)))/COUNTIF(L119:AY119,"&lt;&gt;"))</f>
        <v>0</v>
      </c>
      <c r="L119" s="240" t="s">
        <v>286</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1654</v>
      </c>
      <c r="B120" s="233" t="s">
        <v>4797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4798</v>
      </c>
      <c r="B121" s="234" t="s">
        <v>4799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4800</v>
      </c>
      <c r="B122" s="234" t="s">
        <v>4801</v>
      </c>
      <c r="C122" s="234" t="s">
        <v>4802</v>
      </c>
      <c r="D122" s="234" t="s">
        <v>4803</v>
      </c>
      <c r="E122" s="234" t="s">
        <v>25</v>
      </c>
      <c r="F122" s="234" t="s">
        <v>4804</v>
      </c>
      <c r="G122" s="234" t="s">
        <v>25</v>
      </c>
      <c r="H122" s="234" t="s">
        <v>4805</v>
      </c>
      <c r="I122" s="234" t="s">
        <v>4806</v>
      </c>
      <c r="J122" s="234" t="s">
        <v>4807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4808</v>
      </c>
      <c r="B123" s="234" t="s">
        <v>4809</v>
      </c>
      <c r="C123" s="234" t="s">
        <v>4810</v>
      </c>
      <c r="D123" s="234" t="s">
        <v>4811</v>
      </c>
      <c r="E123" s="234" t="s">
        <v>25</v>
      </c>
      <c r="F123" s="234" t="s">
        <v>4812</v>
      </c>
      <c r="G123" s="234" t="s">
        <v>25</v>
      </c>
      <c r="H123" s="234" t="s">
        <v>4813</v>
      </c>
      <c r="I123" s="234" t="s">
        <v>25</v>
      </c>
      <c r="J123" s="234" t="s">
        <v>4814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1658</v>
      </c>
      <c r="B124" s="233" t="s">
        <v>4815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4816</v>
      </c>
      <c r="B125" s="234" t="s">
        <v>4817</v>
      </c>
      <c r="C125" s="234" t="s">
        <v>4818</v>
      </c>
      <c r="D125" s="234" t="s">
        <v>4819</v>
      </c>
      <c r="E125" s="234" t="s">
        <v>25</v>
      </c>
      <c r="F125" s="234" t="s">
        <v>25</v>
      </c>
      <c r="G125" s="234" t="s">
        <v>25</v>
      </c>
      <c r="H125" s="234" t="s">
        <v>4820</v>
      </c>
      <c r="I125" s="234" t="s">
        <v>25</v>
      </c>
      <c r="J125" s="234" t="s">
        <v>4821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4822</v>
      </c>
      <c r="B126" s="234" t="s">
        <v>4823</v>
      </c>
      <c r="C126" s="234" t="s">
        <v>4824</v>
      </c>
      <c r="D126" s="234" t="s">
        <v>4825</v>
      </c>
      <c r="E126" s="234" t="s">
        <v>25</v>
      </c>
      <c r="F126" s="234" t="s">
        <v>4826</v>
      </c>
      <c r="G126" s="234" t="s">
        <v>25</v>
      </c>
      <c r="H126" s="234" t="s">
        <v>4827</v>
      </c>
      <c r="I126" s="234" t="s">
        <v>4828</v>
      </c>
      <c r="J126" s="234" t="s">
        <v>4829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4830</v>
      </c>
      <c r="B127" s="234" t="s">
        <v>4831</v>
      </c>
      <c r="C127" s="234" t="s">
        <v>4832</v>
      </c>
      <c r="D127" s="234" t="s">
        <v>4833</v>
      </c>
      <c r="E127" s="234" t="s">
        <v>4834</v>
      </c>
      <c r="F127" s="234" t="s">
        <v>25</v>
      </c>
      <c r="G127" s="234" t="s">
        <v>25</v>
      </c>
      <c r="H127" s="234" t="s">
        <v>4835</v>
      </c>
      <c r="I127" s="234" t="s">
        <v>25</v>
      </c>
      <c r="J127" s="234" t="s">
        <v>4836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4837</v>
      </c>
      <c r="B128" s="234" t="s">
        <v>4838</v>
      </c>
      <c r="C128" s="234" t="s">
        <v>4839</v>
      </c>
      <c r="D128" s="234" t="s">
        <v>25</v>
      </c>
      <c r="E128" s="234" t="s">
        <v>25</v>
      </c>
      <c r="F128" s="234" t="s">
        <v>25</v>
      </c>
      <c r="G128" s="234" t="s">
        <v>25</v>
      </c>
      <c r="H128" s="234" t="s">
        <v>4840</v>
      </c>
      <c r="I128" s="234" t="s">
        <v>4841</v>
      </c>
      <c r="J128" s="234" t="s">
        <v>4842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4843</v>
      </c>
      <c r="B129" s="234" t="s">
        <v>4844</v>
      </c>
      <c r="C129" s="234" t="s">
        <v>4845</v>
      </c>
      <c r="D129" s="234" t="s">
        <v>25</v>
      </c>
      <c r="E129" s="234" t="s">
        <v>4846</v>
      </c>
      <c r="F129" s="234" t="s">
        <v>25</v>
      </c>
      <c r="G129" s="234" t="s">
        <v>25</v>
      </c>
      <c r="H129" s="234" t="s">
        <v>4847</v>
      </c>
      <c r="I129" s="234" t="s">
        <v>25</v>
      </c>
      <c r="J129" s="234" t="s">
        <v>4848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4849</v>
      </c>
      <c r="B130" s="234" t="s">
        <v>4850</v>
      </c>
      <c r="C130" s="234" t="s">
        <v>4851</v>
      </c>
      <c r="D130" s="234" t="s">
        <v>25</v>
      </c>
      <c r="E130" s="234" t="s">
        <v>25</v>
      </c>
      <c r="F130" s="234" t="s">
        <v>25</v>
      </c>
      <c r="G130" s="234" t="s">
        <v>25</v>
      </c>
      <c r="H130" s="234" t="s">
        <v>4852</v>
      </c>
      <c r="I130" s="234" t="s">
        <v>25</v>
      </c>
      <c r="J130" s="234" t="s">
        <v>4853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4854</v>
      </c>
      <c r="B131" s="232" t="s">
        <v>4855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1676</v>
      </c>
      <c r="B132" s="233" t="s">
        <v>4856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4857</v>
      </c>
      <c r="B133" s="234" t="s">
        <v>4858</v>
      </c>
      <c r="C133" s="234" t="s">
        <v>4859</v>
      </c>
      <c r="D133" s="234" t="s">
        <v>4416</v>
      </c>
      <c r="E133" s="234" t="s">
        <v>4222</v>
      </c>
      <c r="F133" s="234" t="s">
        <v>25</v>
      </c>
      <c r="G133" s="234" t="s">
        <v>25</v>
      </c>
      <c r="H133" s="234" t="s">
        <v>4860</v>
      </c>
      <c r="I133" s="234" t="s">
        <v>25</v>
      </c>
      <c r="J133" s="234" t="s">
        <v>4861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4862</v>
      </c>
      <c r="B134" s="234" t="s">
        <v>4863</v>
      </c>
      <c r="C134" s="234" t="s">
        <v>4420</v>
      </c>
      <c r="D134" s="234" t="s">
        <v>4227</v>
      </c>
      <c r="E134" s="234" t="s">
        <v>25</v>
      </c>
      <c r="F134" s="234" t="s">
        <v>4229</v>
      </c>
      <c r="G134" s="234" t="s">
        <v>25</v>
      </c>
      <c r="H134" s="234" t="s">
        <v>4864</v>
      </c>
      <c r="I134" s="234" t="s">
        <v>25</v>
      </c>
      <c r="J134" s="234" t="s">
        <v>4865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1680</v>
      </c>
      <c r="B135" s="233" t="s">
        <v>4866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4867</v>
      </c>
      <c r="B136" s="234" t="s">
        <v>4868</v>
      </c>
      <c r="C136" s="234" t="s">
        <v>4869</v>
      </c>
      <c r="D136" s="234" t="s">
        <v>4870</v>
      </c>
      <c r="E136" s="234" t="s">
        <v>4871</v>
      </c>
      <c r="F136" s="234" t="s">
        <v>4872</v>
      </c>
      <c r="G136" s="234" t="s">
        <v>25</v>
      </c>
      <c r="H136" s="234" t="s">
        <v>4873</v>
      </c>
      <c r="I136" s="234" t="s">
        <v>25</v>
      </c>
      <c r="J136" s="234" t="s">
        <v>4874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4875</v>
      </c>
      <c r="B137" s="234" t="s">
        <v>4876</v>
      </c>
      <c r="C137" s="234" t="s">
        <v>4877</v>
      </c>
      <c r="D137" s="234" t="s">
        <v>4878</v>
      </c>
      <c r="E137" s="234" t="s">
        <v>25</v>
      </c>
      <c r="F137" s="234" t="s">
        <v>25</v>
      </c>
      <c r="G137" s="234" t="s">
        <v>25</v>
      </c>
      <c r="H137" s="234" t="s">
        <v>4879</v>
      </c>
      <c r="I137" s="234" t="s">
        <v>25</v>
      </c>
      <c r="J137" s="234" t="s">
        <v>4880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4881</v>
      </c>
      <c r="B138" s="234" t="s">
        <v>4882</v>
      </c>
      <c r="C138" s="234" t="s">
        <v>4883</v>
      </c>
      <c r="D138" s="234" t="s">
        <v>25</v>
      </c>
      <c r="E138" s="234" t="s">
        <v>25</v>
      </c>
      <c r="F138" s="234" t="s">
        <v>25</v>
      </c>
      <c r="G138" s="234" t="s">
        <v>25</v>
      </c>
      <c r="H138" s="234" t="s">
        <v>4884</v>
      </c>
      <c r="I138" s="234" t="s">
        <v>25</v>
      </c>
      <c r="J138" s="234" t="s">
        <v>4885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4886</v>
      </c>
      <c r="B139" s="234" t="s">
        <v>4887</v>
      </c>
      <c r="C139" s="234" t="s">
        <v>4888</v>
      </c>
      <c r="D139" s="234" t="s">
        <v>4889</v>
      </c>
      <c r="E139" s="234" t="s">
        <v>25</v>
      </c>
      <c r="F139" s="234" t="s">
        <v>25</v>
      </c>
      <c r="G139" s="234" t="s">
        <v>25</v>
      </c>
      <c r="H139" s="234" t="s">
        <v>4890</v>
      </c>
      <c r="I139" s="234" t="s">
        <v>4891</v>
      </c>
      <c r="J139" s="234" t="s">
        <v>4892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4893</v>
      </c>
      <c r="B140" s="234" t="s">
        <v>4894</v>
      </c>
      <c r="C140" s="234" t="s">
        <v>4895</v>
      </c>
      <c r="D140" s="234" t="s">
        <v>4896</v>
      </c>
      <c r="E140" s="234" t="s">
        <v>25</v>
      </c>
      <c r="F140" s="234" t="s">
        <v>25</v>
      </c>
      <c r="G140" s="234" t="s">
        <v>25</v>
      </c>
      <c r="H140" s="234" t="s">
        <v>4897</v>
      </c>
      <c r="I140" s="234" t="s">
        <v>4635</v>
      </c>
      <c r="J140" s="234" t="s">
        <v>4898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4899</v>
      </c>
      <c r="B141" s="234" t="s">
        <v>4900</v>
      </c>
      <c r="C141" s="234" t="s">
        <v>4901</v>
      </c>
      <c r="D141" s="234" t="s">
        <v>25</v>
      </c>
      <c r="E141" s="234" t="s">
        <v>4902</v>
      </c>
      <c r="F141" s="234" t="s">
        <v>25</v>
      </c>
      <c r="G141" s="234" t="s">
        <v>25</v>
      </c>
      <c r="H141" s="234" t="s">
        <v>4903</v>
      </c>
      <c r="I141" s="234" t="s">
        <v>4635</v>
      </c>
      <c r="J141" s="234" t="s">
        <v>4904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4905</v>
      </c>
      <c r="B142" s="234" t="s">
        <v>4906</v>
      </c>
      <c r="C142" s="234" t="s">
        <v>4907</v>
      </c>
      <c r="D142" s="234" t="s">
        <v>4908</v>
      </c>
      <c r="E142" s="234" t="s">
        <v>4902</v>
      </c>
      <c r="F142" s="234" t="s">
        <v>25</v>
      </c>
      <c r="G142" s="234" t="s">
        <v>25</v>
      </c>
      <c r="H142" s="234" t="s">
        <v>4909</v>
      </c>
      <c r="I142" s="234" t="s">
        <v>4910</v>
      </c>
      <c r="J142" s="234" t="s">
        <v>4911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1684</v>
      </c>
      <c r="B143" s="233" t="s">
        <v>4912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4913</v>
      </c>
      <c r="B144" s="234" t="s">
        <v>4914</v>
      </c>
      <c r="C144" s="234" t="s">
        <v>4915</v>
      </c>
      <c r="D144" s="234" t="s">
        <v>25</v>
      </c>
      <c r="E144" s="234" t="s">
        <v>25</v>
      </c>
      <c r="F144" s="234" t="s">
        <v>25</v>
      </c>
      <c r="G144" s="234" t="s">
        <v>25</v>
      </c>
      <c r="H144" s="234" t="s">
        <v>4916</v>
      </c>
      <c r="I144" s="234" t="s">
        <v>25</v>
      </c>
      <c r="J144" s="234" t="s">
        <v>4917</v>
      </c>
      <c r="K144" s="237">
        <f>IF(COUNTIF(L144:AY144,"&lt;&gt;")=0,"",SUMPRODUCT(((Recommendations[ImplStatus]="Implemented")+(Recommendations[ImplStatus]="Compensated"))*ISNUMBER(MATCH(Recommendations[Id],L144:AY144,0)))/COUNTIF(L144:AY144,"&lt;&gt;"))</f>
        <v>0</v>
      </c>
      <c r="L144" s="240" t="s">
        <v>787</v>
      </c>
      <c r="M144" s="240" t="s">
        <v>792</v>
      </c>
      <c r="N144" s="240" t="s">
        <v>813</v>
      </c>
      <c r="O144" s="240" t="s">
        <v>1000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4918</v>
      </c>
      <c r="B145" s="234" t="s">
        <v>4919</v>
      </c>
      <c r="C145" s="234" t="s">
        <v>4920</v>
      </c>
      <c r="D145" s="234" t="s">
        <v>25</v>
      </c>
      <c r="E145" s="234" t="s">
        <v>25</v>
      </c>
      <c r="F145" s="234" t="s">
        <v>25</v>
      </c>
      <c r="G145" s="234" t="s">
        <v>25</v>
      </c>
      <c r="H145" s="234" t="s">
        <v>4921</v>
      </c>
      <c r="I145" s="234" t="s">
        <v>25</v>
      </c>
      <c r="J145" s="234" t="s">
        <v>4922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4923</v>
      </c>
      <c r="B146" s="234" t="s">
        <v>4924</v>
      </c>
      <c r="C146" s="234" t="s">
        <v>4925</v>
      </c>
      <c r="D146" s="234" t="s">
        <v>4926</v>
      </c>
      <c r="E146" s="234" t="s">
        <v>25</v>
      </c>
      <c r="F146" s="234" t="s">
        <v>25</v>
      </c>
      <c r="G146" s="234" t="s">
        <v>25</v>
      </c>
      <c r="H146" s="234" t="s">
        <v>4927</v>
      </c>
      <c r="I146" s="234" t="s">
        <v>25</v>
      </c>
      <c r="J146" s="234" t="s">
        <v>4928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4929</v>
      </c>
      <c r="B147" s="232" t="s">
        <v>4930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1706</v>
      </c>
      <c r="B148" s="233" t="s">
        <v>4931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4932</v>
      </c>
      <c r="B149" s="234" t="s">
        <v>4933</v>
      </c>
      <c r="C149" s="234" t="s">
        <v>4934</v>
      </c>
      <c r="D149" s="234" t="s">
        <v>4416</v>
      </c>
      <c r="E149" s="234" t="s">
        <v>4222</v>
      </c>
      <c r="F149" s="234" t="s">
        <v>25</v>
      </c>
      <c r="G149" s="234" t="s">
        <v>25</v>
      </c>
      <c r="H149" s="234" t="s">
        <v>4935</v>
      </c>
      <c r="I149" s="234" t="s">
        <v>25</v>
      </c>
      <c r="J149" s="234" t="s">
        <v>4936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4937</v>
      </c>
      <c r="B150" s="234" t="s">
        <v>4938</v>
      </c>
      <c r="C150" s="234" t="s">
        <v>4226</v>
      </c>
      <c r="D150" s="234" t="s">
        <v>4227</v>
      </c>
      <c r="E150" s="234" t="s">
        <v>25</v>
      </c>
      <c r="F150" s="234" t="s">
        <v>4229</v>
      </c>
      <c r="G150" s="234" t="s">
        <v>25</v>
      </c>
      <c r="H150" s="234" t="s">
        <v>4939</v>
      </c>
      <c r="I150" s="234" t="s">
        <v>25</v>
      </c>
      <c r="J150" s="234" t="s">
        <v>4940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1710</v>
      </c>
      <c r="B151" s="233" t="s">
        <v>4941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4942</v>
      </c>
      <c r="B152" s="234" t="s">
        <v>4943</v>
      </c>
      <c r="C152" s="234" t="s">
        <v>4944</v>
      </c>
      <c r="D152" s="234" t="s">
        <v>25</v>
      </c>
      <c r="E152" s="234" t="s">
        <v>25</v>
      </c>
      <c r="F152" s="234" t="s">
        <v>25</v>
      </c>
      <c r="G152" s="234" t="s">
        <v>25</v>
      </c>
      <c r="H152" s="234" t="s">
        <v>4945</v>
      </c>
      <c r="I152" s="234" t="s">
        <v>4946</v>
      </c>
      <c r="J152" s="234" t="s">
        <v>4947</v>
      </c>
      <c r="K152" s="237">
        <f>IF(COUNTIF(L152:AY152,"&lt;&gt;")=0,"",SUMPRODUCT(((Recommendations[ImplStatus]="Implemented")+(Recommendations[ImplStatus]="Compensated"))*ISNUMBER(MATCH(Recommendations[Id],L152:AY152,0)))/COUNTIF(L152:AY152,"&lt;&gt;"))</f>
        <v>0</v>
      </c>
      <c r="L152" s="240" t="s">
        <v>1066</v>
      </c>
      <c r="M152" s="240" t="s">
        <v>1076</v>
      </c>
      <c r="N152" s="240" t="s">
        <v>1081</v>
      </c>
      <c r="O152" s="240" t="s">
        <v>1086</v>
      </c>
      <c r="P152" s="240" t="s">
        <v>1091</v>
      </c>
      <c r="Q152" s="240" t="s">
        <v>1096</v>
      </c>
      <c r="R152" s="240" t="s">
        <v>1101</v>
      </c>
      <c r="S152" s="240" t="s">
        <v>1106</v>
      </c>
      <c r="T152" s="240" t="s">
        <v>1151</v>
      </c>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4948</v>
      </c>
      <c r="B153" s="234" t="s">
        <v>4949</v>
      </c>
      <c r="C153" s="234" t="s">
        <v>4950</v>
      </c>
      <c r="D153" s="234" t="s">
        <v>4951</v>
      </c>
      <c r="E153" s="234" t="s">
        <v>25</v>
      </c>
      <c r="F153" s="234" t="s">
        <v>4952</v>
      </c>
      <c r="G153" s="234" t="s">
        <v>25</v>
      </c>
      <c r="H153" s="234" t="s">
        <v>4953</v>
      </c>
      <c r="I153" s="234" t="s">
        <v>4954</v>
      </c>
      <c r="J153" s="234" t="s">
        <v>4955</v>
      </c>
      <c r="K153" s="237">
        <f>IF(COUNTIF(L153:AY153,"&lt;&gt;")=0,"",SUMPRODUCT(((Recommendations[ImplStatus]="Implemented")+(Recommendations[ImplStatus]="Compensated"))*ISNUMBER(MATCH(Recommendations[Id],L153:AY153,0)))/COUNTIF(L153:AY153,"&lt;&gt;"))</f>
        <v>0</v>
      </c>
      <c r="L153" s="240" t="s">
        <v>1086</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4956</v>
      </c>
      <c r="B154" s="234" t="s">
        <v>4957</v>
      </c>
      <c r="C154" s="234" t="s">
        <v>4958</v>
      </c>
      <c r="D154" s="234" t="s">
        <v>25</v>
      </c>
      <c r="E154" s="234" t="s">
        <v>25</v>
      </c>
      <c r="F154" s="234" t="s">
        <v>4959</v>
      </c>
      <c r="G154" s="234" t="s">
        <v>25</v>
      </c>
      <c r="H154" s="234" t="s">
        <v>4960</v>
      </c>
      <c r="I154" s="234" t="s">
        <v>25</v>
      </c>
      <c r="J154" s="234" t="s">
        <v>4961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4962</v>
      </c>
      <c r="B155" s="234" t="s">
        <v>4963</v>
      </c>
      <c r="C155" s="234" t="s">
        <v>4964</v>
      </c>
      <c r="D155" s="234" t="s">
        <v>25</v>
      </c>
      <c r="E155" s="234" t="s">
        <v>25</v>
      </c>
      <c r="F155" s="234" t="s">
        <v>25</v>
      </c>
      <c r="G155" s="234" t="s">
        <v>25</v>
      </c>
      <c r="H155" s="234" t="s">
        <v>4965</v>
      </c>
      <c r="I155" s="234" t="s">
        <v>4966</v>
      </c>
      <c r="J155" s="234" t="s">
        <v>4967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4968</v>
      </c>
      <c r="B156" s="234" t="s">
        <v>4969</v>
      </c>
      <c r="C156" s="234" t="s">
        <v>4970</v>
      </c>
      <c r="D156" s="234" t="s">
        <v>25</v>
      </c>
      <c r="E156" s="234" t="s">
        <v>25</v>
      </c>
      <c r="F156" s="234" t="s">
        <v>25</v>
      </c>
      <c r="G156" s="234" t="s">
        <v>25</v>
      </c>
      <c r="H156" s="234" t="s">
        <v>4971</v>
      </c>
      <c r="I156" s="234" t="s">
        <v>25</v>
      </c>
      <c r="J156" s="234" t="s">
        <v>4972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4973</v>
      </c>
      <c r="B157" s="234" t="s">
        <v>4974</v>
      </c>
      <c r="C157" s="234" t="s">
        <v>4975</v>
      </c>
      <c r="D157" s="234" t="s">
        <v>4976</v>
      </c>
      <c r="E157" s="234" t="s">
        <v>25</v>
      </c>
      <c r="F157" s="234" t="s">
        <v>25</v>
      </c>
      <c r="G157" s="234" t="s">
        <v>25</v>
      </c>
      <c r="H157" s="234" t="s">
        <v>4977</v>
      </c>
      <c r="I157" s="234" t="s">
        <v>25</v>
      </c>
      <c r="J157" s="234" t="s">
        <v>4978</v>
      </c>
      <c r="K157" s="237">
        <f>IF(COUNTIF(L157:AY157,"&lt;&gt;")=0,"",SUMPRODUCT(((Recommendations[ImplStatus]="Implemented")+(Recommendations[ImplStatus]="Compensated"))*ISNUMBER(MATCH(Recommendations[Id],L157:AY157,0)))/COUNTIF(L157:AY157,"&lt;&gt;"))</f>
        <v>0</v>
      </c>
      <c r="L157" s="240" t="s">
        <v>963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4979</v>
      </c>
      <c r="B158" s="234" t="s">
        <v>4980</v>
      </c>
      <c r="C158" s="234" t="s">
        <v>4981</v>
      </c>
      <c r="D158" s="234" t="s">
        <v>4982</v>
      </c>
      <c r="E158" s="234" t="s">
        <v>25</v>
      </c>
      <c r="F158" s="234" t="s">
        <v>25</v>
      </c>
      <c r="G158" s="234" t="s">
        <v>25</v>
      </c>
      <c r="H158" s="234" t="s">
        <v>25</v>
      </c>
      <c r="I158" s="234" t="s">
        <v>25</v>
      </c>
      <c r="J158" s="234" t="s">
        <v>4983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4984</v>
      </c>
      <c r="B159" s="234" t="s">
        <v>4985</v>
      </c>
      <c r="C159" s="234" t="s">
        <v>4986</v>
      </c>
      <c r="D159" s="234" t="s">
        <v>4987</v>
      </c>
      <c r="E159" s="234" t="s">
        <v>25</v>
      </c>
      <c r="F159" s="234" t="s">
        <v>4988</v>
      </c>
      <c r="G159" s="234" t="s">
        <v>25</v>
      </c>
      <c r="H159" s="234" t="s">
        <v>4989</v>
      </c>
      <c r="I159" s="234" t="s">
        <v>4990</v>
      </c>
      <c r="J159" s="234" t="s">
        <v>4991</v>
      </c>
      <c r="K159" s="237">
        <f>IF(COUNTIF(L159:AY159,"&lt;&gt;")=0,"",SUMPRODUCT(((Recommendations[ImplStatus]="Implemented")+(Recommendations[ImplStatus]="Compensated"))*ISNUMBER(MATCH(Recommendations[Id],L159:AY159,0)))/COUNTIF(L159:AY159,"&lt;&gt;"))</f>
        <v>0</v>
      </c>
      <c r="L159" s="240" t="s">
        <v>883</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1714</v>
      </c>
      <c r="B160" s="233" t="s">
        <v>4992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4993</v>
      </c>
      <c r="B161" s="234" t="s">
        <v>4994</v>
      </c>
      <c r="C161" s="234" t="s">
        <v>4995</v>
      </c>
      <c r="D161" s="234" t="s">
        <v>4996</v>
      </c>
      <c r="E161" s="234" t="s">
        <v>25</v>
      </c>
      <c r="F161" s="234" t="s">
        <v>25</v>
      </c>
      <c r="G161" s="234" t="s">
        <v>4997</v>
      </c>
      <c r="H161" s="234" t="s">
        <v>4998</v>
      </c>
      <c r="I161" s="234" t="s">
        <v>4999</v>
      </c>
      <c r="J161" s="234" t="s">
        <v>5000</v>
      </c>
      <c r="K161" s="237">
        <f>IF(COUNTIF(L161:AY161,"&lt;&gt;")=0,"",SUMPRODUCT(((Recommendations[ImplStatus]="Implemented")+(Recommendations[ImplStatus]="Compensated"))*ISNUMBER(MATCH(Recommendations[Id],L161:AY161,0)))/COUNTIF(L161:AY161,"&lt;&gt;"))</f>
        <v>0</v>
      </c>
      <c r="L161" s="240" t="s">
        <v>835</v>
      </c>
      <c r="M161" s="240" t="s">
        <v>841</v>
      </c>
      <c r="N161" s="240" t="s">
        <v>900</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5001</v>
      </c>
      <c r="B162" s="234" t="s">
        <v>5002</v>
      </c>
      <c r="C162" s="234" t="s">
        <v>5003</v>
      </c>
      <c r="D162" s="234" t="s">
        <v>5004</v>
      </c>
      <c r="E162" s="234" t="s">
        <v>25</v>
      </c>
      <c r="F162" s="234" t="s">
        <v>25</v>
      </c>
      <c r="G162" s="234" t="s">
        <v>25</v>
      </c>
      <c r="H162" s="234" t="s">
        <v>5005</v>
      </c>
      <c r="I162" s="234" t="s">
        <v>25</v>
      </c>
      <c r="J162" s="234" t="s">
        <v>5006</v>
      </c>
      <c r="K162" s="237">
        <f>IF(COUNTIF(L162:AY162,"&lt;&gt;")=0,"",SUMPRODUCT(((Recommendations[ImplStatus]="Implemented")+(Recommendations[ImplStatus]="Compensated"))*ISNUMBER(MATCH(Recommendations[Id],L162:AY162,0)))/COUNTIF(L162:AY162,"&lt;&gt;"))</f>
        <v>0</v>
      </c>
      <c r="L162" s="240" t="s">
        <v>958</v>
      </c>
      <c r="M162" s="240" t="s">
        <v>979</v>
      </c>
      <c r="N162" s="240" t="s">
        <v>1021</v>
      </c>
      <c r="O162" s="240" t="s">
        <v>1026</v>
      </c>
      <c r="P162" s="240" t="s">
        <v>1031</v>
      </c>
      <c r="Q162" s="240" t="s">
        <v>1036</v>
      </c>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5007</v>
      </c>
      <c r="B163" s="234" t="s">
        <v>5008</v>
      </c>
      <c r="C163" s="234" t="s">
        <v>5009</v>
      </c>
      <c r="D163" s="234" t="s">
        <v>5004</v>
      </c>
      <c r="E163" s="234" t="s">
        <v>25</v>
      </c>
      <c r="F163" s="234" t="s">
        <v>5010</v>
      </c>
      <c r="G163" s="234" t="s">
        <v>25</v>
      </c>
      <c r="H163" s="234" t="s">
        <v>5011</v>
      </c>
      <c r="I163" s="234" t="s">
        <v>25</v>
      </c>
      <c r="J163" s="234" t="s">
        <v>5012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5013</v>
      </c>
      <c r="B164" s="234" t="s">
        <v>5014</v>
      </c>
      <c r="C164" s="234" t="s">
        <v>5015</v>
      </c>
      <c r="D164" s="234" t="s">
        <v>5016</v>
      </c>
      <c r="E164" s="234" t="s">
        <v>25</v>
      </c>
      <c r="F164" s="234" t="s">
        <v>25</v>
      </c>
      <c r="G164" s="234" t="s">
        <v>25</v>
      </c>
      <c r="H164" s="234" t="s">
        <v>5017</v>
      </c>
      <c r="I164" s="234" t="s">
        <v>5018</v>
      </c>
      <c r="J164" s="234" t="s">
        <v>5019</v>
      </c>
      <c r="K164" s="237">
        <f>IF(COUNTIF(L164:AY164,"&lt;&gt;")=0,"",SUMPRODUCT(((Recommendations[ImplStatus]="Implemented")+(Recommendations[ImplStatus]="Compensated"))*ISNUMBER(MATCH(Recommendations[Id],L164:AY164,0)))/COUNTIF(L164:AY164,"&lt;&gt;"))</f>
        <v>0</v>
      </c>
      <c r="L164" s="240" t="s">
        <v>829</v>
      </c>
      <c r="M164" s="240" t="s">
        <v>931</v>
      </c>
      <c r="N164" s="240" t="s">
        <v>974</v>
      </c>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5020</v>
      </c>
      <c r="B165" s="234" t="s">
        <v>5021</v>
      </c>
      <c r="C165" s="234" t="s">
        <v>5022</v>
      </c>
      <c r="D165" s="234" t="s">
        <v>25</v>
      </c>
      <c r="E165" s="234" t="s">
        <v>25</v>
      </c>
      <c r="F165" s="234" t="s">
        <v>25</v>
      </c>
      <c r="G165" s="234" t="s">
        <v>25</v>
      </c>
      <c r="H165" s="234" t="s">
        <v>5023</v>
      </c>
      <c r="I165" s="234" t="s">
        <v>25</v>
      </c>
      <c r="J165" s="234" t="s">
        <v>5024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5025</v>
      </c>
      <c r="B166" s="234" t="s">
        <v>5026</v>
      </c>
      <c r="C166" s="234" t="s">
        <v>5027</v>
      </c>
      <c r="D166" s="234" t="s">
        <v>5028</v>
      </c>
      <c r="E166" s="234" t="s">
        <v>25</v>
      </c>
      <c r="F166" s="234" t="s">
        <v>25</v>
      </c>
      <c r="G166" s="234" t="s">
        <v>25</v>
      </c>
      <c r="H166" s="234" t="s">
        <v>5029</v>
      </c>
      <c r="I166" s="234" t="s">
        <v>5030</v>
      </c>
      <c r="J166" s="234" t="s">
        <v>5031</v>
      </c>
      <c r="K166" s="237">
        <f>IF(COUNTIF(L166:AY166,"&lt;&gt;")=0,"",SUMPRODUCT(((Recommendations[ImplStatus]="Implemented")+(Recommendations[ImplStatus]="Compensated"))*ISNUMBER(MATCH(Recommendations[Id],L166:AY166,0)))/COUNTIF(L166:AY166,"&lt;&gt;"))</f>
        <v>0</v>
      </c>
      <c r="L166" s="240" t="s">
        <v>853</v>
      </c>
      <c r="M166" s="240" t="s">
        <v>926</v>
      </c>
      <c r="N166" s="240" t="s">
        <v>1071</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5032</v>
      </c>
      <c r="B167" s="234" t="s">
        <v>5033</v>
      </c>
      <c r="C167" s="234" t="s">
        <v>5034</v>
      </c>
      <c r="D167" s="234" t="s">
        <v>25</v>
      </c>
      <c r="E167" s="234" t="s">
        <v>25</v>
      </c>
      <c r="F167" s="234" t="s">
        <v>25</v>
      </c>
      <c r="G167" s="234" t="s">
        <v>25</v>
      </c>
      <c r="H167" s="234" t="s">
        <v>5035</v>
      </c>
      <c r="I167" s="234" t="s">
        <v>5036</v>
      </c>
      <c r="J167" s="234" t="s">
        <v>5037</v>
      </c>
      <c r="K167" s="237">
        <f>IF(COUNTIF(L167:AY167,"&lt;&gt;")=0,"",SUMPRODUCT(((Recommendations[ImplStatus]="Implemented")+(Recommendations[ImplStatus]="Compensated"))*ISNUMBER(MATCH(Recommendations[Id],L167:AY167,0)))/COUNTIF(L167:AY167,"&lt;&gt;"))</f>
        <v>0</v>
      </c>
      <c r="L167" s="240" t="s">
        <v>936</v>
      </c>
      <c r="M167" s="240" t="s">
        <v>984</v>
      </c>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5038</v>
      </c>
      <c r="B168" s="234" t="s">
        <v>5039</v>
      </c>
      <c r="C168" s="234" t="s">
        <v>5040</v>
      </c>
      <c r="D168" s="234" t="s">
        <v>5041</v>
      </c>
      <c r="E168" s="234" t="s">
        <v>25</v>
      </c>
      <c r="F168" s="234" t="s">
        <v>25</v>
      </c>
      <c r="G168" s="234" t="s">
        <v>25</v>
      </c>
      <c r="H168" s="234" t="s">
        <v>5042</v>
      </c>
      <c r="I168" s="234" t="s">
        <v>25</v>
      </c>
      <c r="J168" s="234" t="s">
        <v>5043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5044</v>
      </c>
      <c r="B169" s="234" t="s">
        <v>5045</v>
      </c>
      <c r="C169" s="234" t="s">
        <v>5046</v>
      </c>
      <c r="D169" s="234" t="s">
        <v>5047</v>
      </c>
      <c r="E169" s="234" t="s">
        <v>25</v>
      </c>
      <c r="F169" s="234" t="s">
        <v>25</v>
      </c>
      <c r="G169" s="234" t="s">
        <v>5048</v>
      </c>
      <c r="H169" s="234" t="s">
        <v>5049</v>
      </c>
      <c r="I169" s="234" t="s">
        <v>5050</v>
      </c>
      <c r="J169" s="234" t="s">
        <v>5051</v>
      </c>
      <c r="K169" s="237">
        <f>IF(COUNTIF(L169:AY169,"&lt;&gt;")=0,"",SUMPRODUCT(((Recommendations[ImplStatus]="Implemented")+(Recommendations[ImplStatus]="Compensated"))*ISNUMBER(MATCH(Recommendations[Id],L169:AY169,0)))/COUNTIF(L169:AY169,"&lt;&gt;"))</f>
        <v>0</v>
      </c>
      <c r="L169" s="240" t="s">
        <v>942</v>
      </c>
      <c r="M169" s="240" t="s">
        <v>948</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5052</v>
      </c>
      <c r="B170" s="234" t="s">
        <v>5053</v>
      </c>
      <c r="C170" s="234" t="s">
        <v>5054</v>
      </c>
      <c r="D170" s="234" t="s">
        <v>5055</v>
      </c>
      <c r="E170" s="234" t="s">
        <v>25</v>
      </c>
      <c r="F170" s="234" t="s">
        <v>25</v>
      </c>
      <c r="G170" s="234" t="s">
        <v>25</v>
      </c>
      <c r="H170" s="234" t="s">
        <v>5056</v>
      </c>
      <c r="I170" s="234" t="s">
        <v>5057</v>
      </c>
      <c r="J170" s="234" t="s">
        <v>5058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5059</v>
      </c>
      <c r="B171" s="234" t="s">
        <v>5060</v>
      </c>
      <c r="C171" s="234" t="s">
        <v>5054</v>
      </c>
      <c r="D171" s="234" t="s">
        <v>5061</v>
      </c>
      <c r="E171" s="234" t="s">
        <v>25</v>
      </c>
      <c r="F171" s="234" t="s">
        <v>25</v>
      </c>
      <c r="G171" s="234" t="s">
        <v>5062</v>
      </c>
      <c r="H171" s="234" t="s">
        <v>5056</v>
      </c>
      <c r="I171" s="234" t="s">
        <v>5063</v>
      </c>
      <c r="J171" s="234" t="s">
        <v>5064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5065</v>
      </c>
      <c r="B172" s="234" t="s">
        <v>5066</v>
      </c>
      <c r="C172" s="234" t="s">
        <v>5067</v>
      </c>
      <c r="D172" s="234" t="s">
        <v>5068</v>
      </c>
      <c r="E172" s="234" t="s">
        <v>25</v>
      </c>
      <c r="F172" s="234" t="s">
        <v>25</v>
      </c>
      <c r="G172" s="234" t="s">
        <v>25</v>
      </c>
      <c r="H172" s="234" t="s">
        <v>5069</v>
      </c>
      <c r="I172" s="234" t="s">
        <v>25</v>
      </c>
      <c r="J172" s="234" t="s">
        <v>5070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1718</v>
      </c>
      <c r="B173" s="233" t="s">
        <v>5071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5072</v>
      </c>
      <c r="B174" s="234" t="s">
        <v>5073</v>
      </c>
      <c r="C174" s="234" t="s">
        <v>5074</v>
      </c>
      <c r="D174" s="234" t="s">
        <v>5075</v>
      </c>
      <c r="E174" s="234" t="s">
        <v>5076</v>
      </c>
      <c r="F174" s="234" t="s">
        <v>25</v>
      </c>
      <c r="G174" s="234" t="s">
        <v>25</v>
      </c>
      <c r="H174" s="234" t="s">
        <v>5077</v>
      </c>
      <c r="I174" s="234" t="s">
        <v>5078</v>
      </c>
      <c r="J174" s="234" t="s">
        <v>5079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5080</v>
      </c>
      <c r="B175" s="234" t="s">
        <v>5081</v>
      </c>
      <c r="C175" s="234" t="s">
        <v>5082</v>
      </c>
      <c r="D175" s="234" t="s">
        <v>25</v>
      </c>
      <c r="E175" s="234" t="s">
        <v>5083</v>
      </c>
      <c r="F175" s="234" t="s">
        <v>25</v>
      </c>
      <c r="G175" s="234" t="s">
        <v>25</v>
      </c>
      <c r="H175" s="234" t="s">
        <v>5084</v>
      </c>
      <c r="I175" s="234" t="s">
        <v>25</v>
      </c>
      <c r="J175" s="234" t="s">
        <v>5085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5086</v>
      </c>
      <c r="B176" s="234" t="s">
        <v>5087</v>
      </c>
      <c r="C176" s="234" t="s">
        <v>5088</v>
      </c>
      <c r="D176" s="234" t="s">
        <v>25</v>
      </c>
      <c r="E176" s="234" t="s">
        <v>5089</v>
      </c>
      <c r="F176" s="234" t="s">
        <v>25</v>
      </c>
      <c r="G176" s="234" t="s">
        <v>25</v>
      </c>
      <c r="H176" s="234" t="s">
        <v>5090</v>
      </c>
      <c r="I176" s="234" t="s">
        <v>5091</v>
      </c>
      <c r="J176" s="234" t="s">
        <v>5092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1723</v>
      </c>
      <c r="B177" s="233" t="s">
        <v>5093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5094</v>
      </c>
      <c r="B178" s="234" t="s">
        <v>5095</v>
      </c>
      <c r="C178" s="234" t="s">
        <v>5096</v>
      </c>
      <c r="D178" s="234" t="s">
        <v>5097</v>
      </c>
      <c r="E178" s="234" t="s">
        <v>5098</v>
      </c>
      <c r="F178" s="234" t="s">
        <v>5099</v>
      </c>
      <c r="G178" s="234" t="s">
        <v>25</v>
      </c>
      <c r="H178" s="234" t="s">
        <v>5100</v>
      </c>
      <c r="I178" s="234" t="s">
        <v>5101</v>
      </c>
      <c r="J178" s="234" t="s">
        <v>5102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1727</v>
      </c>
      <c r="B179" s="233" t="s">
        <v>5103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5104</v>
      </c>
      <c r="B180" s="234" t="s">
        <v>5105</v>
      </c>
      <c r="C180" s="234" t="s">
        <v>5106</v>
      </c>
      <c r="D180" s="234" t="s">
        <v>5097</v>
      </c>
      <c r="E180" s="234" t="s">
        <v>5107</v>
      </c>
      <c r="F180" s="234" t="s">
        <v>25</v>
      </c>
      <c r="G180" s="234" t="s">
        <v>25</v>
      </c>
      <c r="H180" s="234" t="s">
        <v>5108</v>
      </c>
      <c r="I180" s="234" t="s">
        <v>4635</v>
      </c>
      <c r="J180" s="234" t="s">
        <v>5109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5110</v>
      </c>
      <c r="B181" s="234" t="s">
        <v>5111</v>
      </c>
      <c r="C181" s="234" t="s">
        <v>5112</v>
      </c>
      <c r="D181" s="234" t="s">
        <v>5113</v>
      </c>
      <c r="E181" s="234" t="s">
        <v>25</v>
      </c>
      <c r="F181" s="234" t="s">
        <v>25</v>
      </c>
      <c r="G181" s="234" t="s">
        <v>25</v>
      </c>
      <c r="H181" s="234" t="s">
        <v>5114</v>
      </c>
      <c r="I181" s="234" t="s">
        <v>5115</v>
      </c>
      <c r="J181" s="234" t="s">
        <v>5116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5117</v>
      </c>
      <c r="B182" s="234" t="s">
        <v>5118</v>
      </c>
      <c r="C182" s="234" t="s">
        <v>5119</v>
      </c>
      <c r="D182" s="234" t="s">
        <v>5120</v>
      </c>
      <c r="E182" s="234" t="s">
        <v>25</v>
      </c>
      <c r="F182" s="234" t="s">
        <v>25</v>
      </c>
      <c r="G182" s="234" t="s">
        <v>25</v>
      </c>
      <c r="H182" s="234" t="s">
        <v>5121</v>
      </c>
      <c r="I182" s="234" t="s">
        <v>4635</v>
      </c>
      <c r="J182" s="234" t="s">
        <v>5122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5123</v>
      </c>
      <c r="B183" s="232" t="s">
        <v>5124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1757</v>
      </c>
      <c r="B184" s="233" t="s">
        <v>5125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5126</v>
      </c>
      <c r="B185" s="234" t="s">
        <v>5127</v>
      </c>
      <c r="C185" s="234" t="s">
        <v>5128</v>
      </c>
      <c r="D185" s="234" t="s">
        <v>4416</v>
      </c>
      <c r="E185" s="234" t="s">
        <v>5129</v>
      </c>
      <c r="F185" s="234" t="s">
        <v>25</v>
      </c>
      <c r="G185" s="234" t="s">
        <v>25</v>
      </c>
      <c r="H185" s="234" t="s">
        <v>5130</v>
      </c>
      <c r="I185" s="234" t="s">
        <v>25</v>
      </c>
      <c r="J185" s="234" t="s">
        <v>5131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5132</v>
      </c>
      <c r="B186" s="234" t="s">
        <v>5133</v>
      </c>
      <c r="C186" s="234" t="s">
        <v>4420</v>
      </c>
      <c r="D186" s="234" t="s">
        <v>5134</v>
      </c>
      <c r="E186" s="234" t="s">
        <v>25</v>
      </c>
      <c r="F186" s="234" t="s">
        <v>25</v>
      </c>
      <c r="G186" s="234" t="s">
        <v>25</v>
      </c>
      <c r="H186" s="234" t="s">
        <v>5135</v>
      </c>
      <c r="I186" s="234" t="s">
        <v>25</v>
      </c>
      <c r="J186" s="234" t="s">
        <v>5136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1761</v>
      </c>
      <c r="B187" s="233" t="s">
        <v>5137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5138</v>
      </c>
      <c r="B188" s="234" t="s">
        <v>5139</v>
      </c>
      <c r="C188" s="234" t="s">
        <v>5140</v>
      </c>
      <c r="D188" s="234" t="s">
        <v>5141</v>
      </c>
      <c r="E188" s="234" t="s">
        <v>25</v>
      </c>
      <c r="F188" s="234" t="s">
        <v>5142</v>
      </c>
      <c r="G188" s="234" t="s">
        <v>25</v>
      </c>
      <c r="H188" s="234" t="s">
        <v>5143</v>
      </c>
      <c r="I188" s="234" t="s">
        <v>5144</v>
      </c>
      <c r="J188" s="234" t="s">
        <v>5145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5146</v>
      </c>
      <c r="B189" s="234" t="s">
        <v>5147</v>
      </c>
      <c r="C189" s="234" t="s">
        <v>5148</v>
      </c>
      <c r="D189" s="234" t="s">
        <v>5149</v>
      </c>
      <c r="E189" s="234" t="s">
        <v>25</v>
      </c>
      <c r="F189" s="234" t="s">
        <v>25</v>
      </c>
      <c r="G189" s="234" t="s">
        <v>25</v>
      </c>
      <c r="H189" s="234" t="s">
        <v>5150</v>
      </c>
      <c r="I189" s="234" t="s">
        <v>25</v>
      </c>
      <c r="J189" s="234" t="s">
        <v>5151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5152</v>
      </c>
      <c r="B190" s="234" t="s">
        <v>5153</v>
      </c>
      <c r="C190" s="234" t="s">
        <v>5154</v>
      </c>
      <c r="D190" s="234" t="s">
        <v>5155</v>
      </c>
      <c r="E190" s="234" t="s">
        <v>25</v>
      </c>
      <c r="F190" s="234" t="s">
        <v>5156</v>
      </c>
      <c r="G190" s="234" t="s">
        <v>25</v>
      </c>
      <c r="H190" s="234" t="s">
        <v>5157</v>
      </c>
      <c r="I190" s="234" t="s">
        <v>25</v>
      </c>
      <c r="J190" s="234" t="s">
        <v>5158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5159</v>
      </c>
      <c r="B191" s="234" t="s">
        <v>5160</v>
      </c>
      <c r="C191" s="234" t="s">
        <v>5161</v>
      </c>
      <c r="D191" s="234" t="s">
        <v>25</v>
      </c>
      <c r="E191" s="234" t="s">
        <v>25</v>
      </c>
      <c r="F191" s="234" t="s">
        <v>25</v>
      </c>
      <c r="G191" s="234" t="s">
        <v>25</v>
      </c>
      <c r="H191" s="234" t="s">
        <v>5162</v>
      </c>
      <c r="I191" s="234" t="s">
        <v>25</v>
      </c>
      <c r="J191" s="234" t="s">
        <v>5163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5164</v>
      </c>
      <c r="B192" s="234" t="s">
        <v>5165</v>
      </c>
      <c r="C192" s="234" t="s">
        <v>5166</v>
      </c>
      <c r="D192" s="234" t="s">
        <v>5167</v>
      </c>
      <c r="E192" s="234" t="s">
        <v>5168</v>
      </c>
      <c r="F192" s="234" t="s">
        <v>25</v>
      </c>
      <c r="G192" s="234" t="s">
        <v>25</v>
      </c>
      <c r="H192" s="234" t="s">
        <v>5169</v>
      </c>
      <c r="I192" s="234" t="s">
        <v>25</v>
      </c>
      <c r="J192" s="234" t="s">
        <v>5170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1765</v>
      </c>
      <c r="B193" s="233" t="s">
        <v>5171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5172</v>
      </c>
      <c r="B194" s="234" t="s">
        <v>5173</v>
      </c>
      <c r="C194" s="234" t="s">
        <v>5174</v>
      </c>
      <c r="D194" s="234" t="s">
        <v>5167</v>
      </c>
      <c r="E194" s="234" t="s">
        <v>5168</v>
      </c>
      <c r="F194" s="234" t="s">
        <v>5175</v>
      </c>
      <c r="G194" s="234" t="s">
        <v>25</v>
      </c>
      <c r="H194" s="234" t="s">
        <v>5176</v>
      </c>
      <c r="I194" s="234" t="s">
        <v>25</v>
      </c>
      <c r="J194" s="234" t="s">
        <v>5177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5178</v>
      </c>
      <c r="B195" s="234" t="s">
        <v>5179</v>
      </c>
      <c r="C195" s="234" t="s">
        <v>5180</v>
      </c>
      <c r="D195" s="234" t="s">
        <v>5181</v>
      </c>
      <c r="E195" s="234" t="s">
        <v>25</v>
      </c>
      <c r="F195" s="234" t="s">
        <v>25</v>
      </c>
      <c r="G195" s="234" t="s">
        <v>25</v>
      </c>
      <c r="H195" s="234" t="s">
        <v>5182</v>
      </c>
      <c r="I195" s="234" t="s">
        <v>25</v>
      </c>
      <c r="J195" s="234" t="s">
        <v>5183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5184</v>
      </c>
      <c r="B196" s="234" t="s">
        <v>5185</v>
      </c>
      <c r="C196" s="234" t="s">
        <v>5186</v>
      </c>
      <c r="D196" s="234" t="s">
        <v>25</v>
      </c>
      <c r="E196" s="234" t="s">
        <v>5187</v>
      </c>
      <c r="F196" s="234" t="s">
        <v>25</v>
      </c>
      <c r="G196" s="234" t="s">
        <v>25</v>
      </c>
      <c r="H196" s="234" t="s">
        <v>5188</v>
      </c>
      <c r="I196" s="234" t="s">
        <v>25</v>
      </c>
      <c r="J196" s="234" t="s">
        <v>5189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5190</v>
      </c>
      <c r="B197" s="234" t="s">
        <v>5191</v>
      </c>
      <c r="C197" s="234" t="s">
        <v>5192</v>
      </c>
      <c r="D197" s="234" t="s">
        <v>25</v>
      </c>
      <c r="E197" s="234" t="s">
        <v>25</v>
      </c>
      <c r="F197" s="234" t="s">
        <v>25</v>
      </c>
      <c r="G197" s="234" t="s">
        <v>25</v>
      </c>
      <c r="H197" s="234" t="s">
        <v>5193</v>
      </c>
      <c r="I197" s="234" t="s">
        <v>25</v>
      </c>
      <c r="J197" s="234" t="s">
        <v>5194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5195</v>
      </c>
      <c r="B198" s="234" t="s">
        <v>5196</v>
      </c>
      <c r="C198" s="234" t="s">
        <v>5197</v>
      </c>
      <c r="D198" s="234" t="s">
        <v>5198</v>
      </c>
      <c r="E198" s="234" t="s">
        <v>25</v>
      </c>
      <c r="F198" s="234" t="s">
        <v>25</v>
      </c>
      <c r="G198" s="234" t="s">
        <v>25</v>
      </c>
      <c r="H198" s="234" t="s">
        <v>5199</v>
      </c>
      <c r="I198" s="234" t="s">
        <v>25</v>
      </c>
      <c r="J198" s="234" t="s">
        <v>5200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1769</v>
      </c>
      <c r="B199" s="233" t="s">
        <v>5201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5202</v>
      </c>
      <c r="B200" s="234" t="s">
        <v>5203</v>
      </c>
      <c r="C200" s="234" t="s">
        <v>5204</v>
      </c>
      <c r="D200" s="234" t="s">
        <v>25</v>
      </c>
      <c r="E200" s="234" t="s">
        <v>25</v>
      </c>
      <c r="F200" s="234" t="s">
        <v>25</v>
      </c>
      <c r="G200" s="234" t="s">
        <v>25</v>
      </c>
      <c r="H200" s="234" t="s">
        <v>5205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5206</v>
      </c>
      <c r="B201" s="234" t="s">
        <v>5207</v>
      </c>
      <c r="C201" s="234" t="s">
        <v>5208</v>
      </c>
      <c r="D201" s="234" t="s">
        <v>5209</v>
      </c>
      <c r="E201" s="234" t="s">
        <v>25</v>
      </c>
      <c r="F201" s="234" t="s">
        <v>25</v>
      </c>
      <c r="G201" s="234" t="s">
        <v>25</v>
      </c>
      <c r="H201" s="234" t="s">
        <v>5210</v>
      </c>
      <c r="I201" s="234" t="s">
        <v>25</v>
      </c>
      <c r="J201" s="234" t="s">
        <v>5211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5212</v>
      </c>
      <c r="B202" s="234" t="s">
        <v>5213</v>
      </c>
      <c r="C202" s="234" t="s">
        <v>5214</v>
      </c>
      <c r="D202" s="234" t="s">
        <v>25</v>
      </c>
      <c r="E202" s="234" t="s">
        <v>25</v>
      </c>
      <c r="F202" s="234" t="s">
        <v>25</v>
      </c>
      <c r="G202" s="234" t="s">
        <v>25</v>
      </c>
      <c r="H202" s="234" t="s">
        <v>5215</v>
      </c>
      <c r="I202" s="234" t="s">
        <v>25</v>
      </c>
      <c r="J202" s="234" t="s">
        <v>5216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5217</v>
      </c>
      <c r="B203" s="234" t="s">
        <v>5218</v>
      </c>
      <c r="C203" s="234" t="s">
        <v>5219</v>
      </c>
      <c r="D203" s="234" t="s">
        <v>5220</v>
      </c>
      <c r="E203" s="234" t="s">
        <v>25</v>
      </c>
      <c r="F203" s="234" t="s">
        <v>25</v>
      </c>
      <c r="G203" s="234" t="s">
        <v>25</v>
      </c>
      <c r="H203" s="234" t="s">
        <v>5221</v>
      </c>
      <c r="I203" s="234" t="s">
        <v>25</v>
      </c>
      <c r="J203" s="234" t="s">
        <v>5222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5223</v>
      </c>
      <c r="B204" s="234" t="s">
        <v>5224</v>
      </c>
      <c r="C204" s="234" t="s">
        <v>5225</v>
      </c>
      <c r="D204" s="234" t="s">
        <v>25</v>
      </c>
      <c r="E204" s="234" t="s">
        <v>25</v>
      </c>
      <c r="F204" s="234" t="s">
        <v>25</v>
      </c>
      <c r="G204" s="234" t="s">
        <v>25</v>
      </c>
      <c r="H204" s="234" t="s">
        <v>5226</v>
      </c>
      <c r="I204" s="234" t="s">
        <v>25</v>
      </c>
      <c r="J204" s="234" t="s">
        <v>5227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5228</v>
      </c>
      <c r="B205" s="234" t="s">
        <v>5229</v>
      </c>
      <c r="C205" s="234" t="s">
        <v>5230</v>
      </c>
      <c r="D205" s="234" t="s">
        <v>25</v>
      </c>
      <c r="E205" s="234" t="s">
        <v>25</v>
      </c>
      <c r="F205" s="234" t="s">
        <v>25</v>
      </c>
      <c r="G205" s="234" t="s">
        <v>25</v>
      </c>
      <c r="H205" s="234" t="s">
        <v>5231</v>
      </c>
      <c r="I205" s="234" t="s">
        <v>5232</v>
      </c>
      <c r="J205" s="234" t="s">
        <v>5233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5234</v>
      </c>
      <c r="B206" s="234" t="s">
        <v>5235</v>
      </c>
      <c r="C206" s="234" t="s">
        <v>5236</v>
      </c>
      <c r="D206" s="234" t="s">
        <v>25</v>
      </c>
      <c r="E206" s="234" t="s">
        <v>25</v>
      </c>
      <c r="F206" s="234" t="s">
        <v>25</v>
      </c>
      <c r="G206" s="234" t="s">
        <v>25</v>
      </c>
      <c r="H206" s="234" t="s">
        <v>5237</v>
      </c>
      <c r="I206" s="234" t="s">
        <v>25</v>
      </c>
      <c r="J206" s="234" t="s">
        <v>5238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5239</v>
      </c>
      <c r="B207" s="234" t="s">
        <v>5240</v>
      </c>
      <c r="C207" s="234" t="s">
        <v>5236</v>
      </c>
      <c r="D207" s="234" t="s">
        <v>5241</v>
      </c>
      <c r="E207" s="234" t="s">
        <v>25</v>
      </c>
      <c r="F207" s="234" t="s">
        <v>25</v>
      </c>
      <c r="G207" s="234" t="s">
        <v>25</v>
      </c>
      <c r="H207" s="234" t="s">
        <v>5242</v>
      </c>
      <c r="I207" s="234" t="s">
        <v>25</v>
      </c>
      <c r="J207" s="234" t="s">
        <v>5243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5244</v>
      </c>
      <c r="B208" s="234" t="s">
        <v>5245</v>
      </c>
      <c r="C208" s="234" t="s">
        <v>5246</v>
      </c>
      <c r="D208" s="234" t="s">
        <v>5241</v>
      </c>
      <c r="E208" s="234" t="s">
        <v>25</v>
      </c>
      <c r="F208" s="234" t="s">
        <v>5247</v>
      </c>
      <c r="G208" s="234" t="s">
        <v>5248</v>
      </c>
      <c r="H208" s="234" t="s">
        <v>5249</v>
      </c>
      <c r="I208" s="234" t="s">
        <v>5250</v>
      </c>
      <c r="J208" s="234" t="s">
        <v>5251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5252</v>
      </c>
      <c r="B209" s="234" t="s">
        <v>5253</v>
      </c>
      <c r="C209" s="234" t="s">
        <v>5254</v>
      </c>
      <c r="D209" s="234" t="s">
        <v>5255</v>
      </c>
      <c r="E209" s="234" t="s">
        <v>25</v>
      </c>
      <c r="F209" s="234" t="s">
        <v>5247</v>
      </c>
      <c r="G209" s="234" t="s">
        <v>5256</v>
      </c>
      <c r="H209" s="234" t="s">
        <v>5257</v>
      </c>
      <c r="I209" s="234" t="s">
        <v>5250</v>
      </c>
      <c r="J209" s="234" t="s">
        <v>5258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1773</v>
      </c>
      <c r="B210" s="233" t="s">
        <v>5259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5260</v>
      </c>
      <c r="B211" s="234" t="s">
        <v>5261</v>
      </c>
      <c r="C211" s="234" t="s">
        <v>5262</v>
      </c>
      <c r="D211" s="234" t="s">
        <v>5263</v>
      </c>
      <c r="E211" s="234" t="s">
        <v>25</v>
      </c>
      <c r="F211" s="234" t="s">
        <v>25</v>
      </c>
      <c r="G211" s="234" t="s">
        <v>5264</v>
      </c>
      <c r="H211" s="234" t="s">
        <v>5265</v>
      </c>
      <c r="I211" s="234" t="s">
        <v>5266</v>
      </c>
      <c r="J211" s="234" t="s">
        <v>5267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5268</v>
      </c>
      <c r="B212" s="234" t="s">
        <v>5269</v>
      </c>
      <c r="C212" s="234" t="s">
        <v>5270</v>
      </c>
      <c r="D212" s="234" t="s">
        <v>5271</v>
      </c>
      <c r="E212" s="234" t="s">
        <v>25</v>
      </c>
      <c r="F212" s="234" t="s">
        <v>5272</v>
      </c>
      <c r="G212" s="234" t="s">
        <v>25</v>
      </c>
      <c r="H212" s="234" t="s">
        <v>25</v>
      </c>
      <c r="I212" s="234" t="s">
        <v>25</v>
      </c>
      <c r="J212" s="234" t="s">
        <v>5273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5274</v>
      </c>
      <c r="B213" s="234" t="s">
        <v>5275</v>
      </c>
      <c r="C213" s="234" t="s">
        <v>5276</v>
      </c>
      <c r="D213" s="234" t="s">
        <v>5277</v>
      </c>
      <c r="E213" s="234" t="s">
        <v>25</v>
      </c>
      <c r="F213" s="234" t="s">
        <v>5278</v>
      </c>
      <c r="G213" s="234" t="s">
        <v>25</v>
      </c>
      <c r="H213" s="234" t="s">
        <v>5279</v>
      </c>
      <c r="I213" s="234" t="s">
        <v>25</v>
      </c>
      <c r="J213" s="234" t="s">
        <v>5280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5281</v>
      </c>
      <c r="B214" s="234" t="s">
        <v>5282</v>
      </c>
      <c r="C214" s="234" t="s">
        <v>5283</v>
      </c>
      <c r="D214" s="234" t="s">
        <v>5284</v>
      </c>
      <c r="E214" s="234" t="s">
        <v>25</v>
      </c>
      <c r="F214" s="234" t="s">
        <v>25</v>
      </c>
      <c r="G214" s="234" t="s">
        <v>25</v>
      </c>
      <c r="H214" s="234" t="s">
        <v>5285</v>
      </c>
      <c r="I214" s="234" t="s">
        <v>4635</v>
      </c>
      <c r="J214" s="234" t="s">
        <v>5286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5287</v>
      </c>
      <c r="B215" s="234" t="s">
        <v>5288</v>
      </c>
      <c r="C215" s="234" t="s">
        <v>5289</v>
      </c>
      <c r="D215" s="234" t="s">
        <v>5290</v>
      </c>
      <c r="E215" s="234" t="s">
        <v>25</v>
      </c>
      <c r="F215" s="234" t="s">
        <v>25</v>
      </c>
      <c r="G215" s="234" t="s">
        <v>25</v>
      </c>
      <c r="H215" s="234" t="s">
        <v>5291</v>
      </c>
      <c r="I215" s="234" t="s">
        <v>25</v>
      </c>
      <c r="J215" s="234" t="s">
        <v>5292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5293</v>
      </c>
      <c r="B216" s="232" t="s">
        <v>5294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1787</v>
      </c>
      <c r="B217" s="233" t="s">
        <v>5295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5296</v>
      </c>
      <c r="B218" s="234" t="s">
        <v>5297</v>
      </c>
      <c r="C218" s="234" t="s">
        <v>5298</v>
      </c>
      <c r="D218" s="234" t="s">
        <v>4416</v>
      </c>
      <c r="E218" s="234" t="s">
        <v>4222</v>
      </c>
      <c r="F218" s="234" t="s">
        <v>25</v>
      </c>
      <c r="G218" s="234" t="s">
        <v>25</v>
      </c>
      <c r="H218" s="234" t="s">
        <v>5299</v>
      </c>
      <c r="I218" s="234" t="s">
        <v>25</v>
      </c>
      <c r="J218" s="234" t="s">
        <v>5300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5301</v>
      </c>
      <c r="B219" s="234" t="s">
        <v>5302</v>
      </c>
      <c r="C219" s="234" t="s">
        <v>4226</v>
      </c>
      <c r="D219" s="234" t="s">
        <v>4227</v>
      </c>
      <c r="E219" s="234" t="s">
        <v>25</v>
      </c>
      <c r="F219" s="234" t="s">
        <v>4229</v>
      </c>
      <c r="G219" s="234" t="s">
        <v>25</v>
      </c>
      <c r="H219" s="234" t="s">
        <v>5303</v>
      </c>
      <c r="I219" s="234" t="s">
        <v>25</v>
      </c>
      <c r="J219" s="234" t="s">
        <v>5304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1791</v>
      </c>
      <c r="B220" s="233" t="s">
        <v>5305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5306</v>
      </c>
      <c r="B221" s="234" t="s">
        <v>5307</v>
      </c>
      <c r="C221" s="234" t="s">
        <v>5308</v>
      </c>
      <c r="D221" s="234" t="s">
        <v>5309</v>
      </c>
      <c r="E221" s="234" t="s">
        <v>25</v>
      </c>
      <c r="F221" s="234" t="s">
        <v>25</v>
      </c>
      <c r="G221" s="234" t="s">
        <v>25</v>
      </c>
      <c r="H221" s="234" t="s">
        <v>5310</v>
      </c>
      <c r="I221" s="234" t="s">
        <v>25</v>
      </c>
      <c r="J221" s="234" t="s">
        <v>5311</v>
      </c>
      <c r="K221" s="237">
        <f>IF(COUNTIF(L221:AY221,"&lt;&gt;")=0,"",SUMPRODUCT(((Recommendations[ImplStatus]="Implemented")+(Recommendations[ImplStatus]="Compensated"))*ISNUMBER(MATCH(Recommendations[Id],L221:AY221,0)))/COUNTIF(L221:AY221,"&lt;&gt;"))</f>
        <v>0</v>
      </c>
      <c r="L221" s="240" t="s">
        <v>490</v>
      </c>
      <c r="M221" s="240" t="s">
        <v>579</v>
      </c>
      <c r="N221" s="240" t="s">
        <v>584</v>
      </c>
      <c r="O221" s="240" t="s">
        <v>589</v>
      </c>
      <c r="P221" s="240" t="s">
        <v>692</v>
      </c>
      <c r="Q221" s="240" t="s">
        <v>697</v>
      </c>
      <c r="R221" s="240" t="s">
        <v>707</v>
      </c>
      <c r="S221" s="240" t="s">
        <v>723</v>
      </c>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5312</v>
      </c>
      <c r="B222" s="234" t="s">
        <v>5313</v>
      </c>
      <c r="C222" s="234" t="s">
        <v>5314</v>
      </c>
      <c r="D222" s="234" t="s">
        <v>5315</v>
      </c>
      <c r="E222" s="234" t="s">
        <v>25</v>
      </c>
      <c r="F222" s="234" t="s">
        <v>25</v>
      </c>
      <c r="G222" s="234" t="s">
        <v>25</v>
      </c>
      <c r="H222" s="234" t="s">
        <v>5316</v>
      </c>
      <c r="I222" s="234" t="s">
        <v>25</v>
      </c>
      <c r="J222" s="234" t="s">
        <v>5317</v>
      </c>
      <c r="K222" s="237">
        <f>IF(COUNTIF(L222:AY222,"&lt;&gt;")=0,"",SUMPRODUCT(((Recommendations[ImplStatus]="Implemented")+(Recommendations[ImplStatus]="Compensated"))*ISNUMBER(MATCH(Recommendations[Id],L222:AY222,0)))/COUNTIF(L222:AY222,"&lt;&gt;"))</f>
        <v>0</v>
      </c>
      <c r="L222" s="240" t="s">
        <v>636</v>
      </c>
      <c r="M222" s="240" t="s">
        <v>641</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5318</v>
      </c>
      <c r="B223" s="234" t="s">
        <v>5319</v>
      </c>
      <c r="C223" s="234" t="s">
        <v>5320</v>
      </c>
      <c r="D223" s="234" t="s">
        <v>25</v>
      </c>
      <c r="E223" s="234" t="s">
        <v>5321</v>
      </c>
      <c r="F223" s="234" t="s">
        <v>25</v>
      </c>
      <c r="G223" s="234" t="s">
        <v>25</v>
      </c>
      <c r="H223" s="234" t="s">
        <v>5322</v>
      </c>
      <c r="I223" s="234" t="s">
        <v>25</v>
      </c>
      <c r="J223" s="234" t="s">
        <v>5323</v>
      </c>
      <c r="K223" s="237">
        <f>IF(COUNTIF(L223:AY223,"&lt;&gt;")=0,"",SUMPRODUCT(((Recommendations[ImplStatus]="Implemented")+(Recommendations[ImplStatus]="Compensated"))*ISNUMBER(MATCH(Recommendations[Id],L223:AY223,0)))/COUNTIF(L223:AY223,"&lt;&gt;"))</f>
        <v>0</v>
      </c>
      <c r="L223" s="240" t="s">
        <v>178</v>
      </c>
      <c r="M223" s="240" t="s">
        <v>656</v>
      </c>
      <c r="N223" s="240" t="s">
        <v>671</v>
      </c>
      <c r="O223" s="240" t="s">
        <v>676</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5324</v>
      </c>
      <c r="B224" s="234" t="s">
        <v>5325</v>
      </c>
      <c r="C224" s="234" t="s">
        <v>5326</v>
      </c>
      <c r="D224" s="234" t="s">
        <v>25</v>
      </c>
      <c r="E224" s="234" t="s">
        <v>25</v>
      </c>
      <c r="F224" s="234" t="s">
        <v>25</v>
      </c>
      <c r="G224" s="234" t="s">
        <v>25</v>
      </c>
      <c r="H224" s="234" t="s">
        <v>5327</v>
      </c>
      <c r="I224" s="234" t="s">
        <v>25</v>
      </c>
      <c r="J224" s="234" t="s">
        <v>5328</v>
      </c>
      <c r="K224" s="237">
        <f>IF(COUNTIF(L224:AY224,"&lt;&gt;")=0,"",SUMPRODUCT(((Recommendations[ImplStatus]="Implemented")+(Recommendations[ImplStatus]="Compensated"))*ISNUMBER(MATCH(Recommendations[Id],L224:AY224,0)))/COUNTIF(L224:AY224,"&lt;&gt;"))</f>
        <v>0</v>
      </c>
      <c r="L224" s="240" t="s">
        <v>646</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5329</v>
      </c>
      <c r="B225" s="234" t="s">
        <v>5330</v>
      </c>
      <c r="C225" s="234" t="s">
        <v>5331</v>
      </c>
      <c r="D225" s="234" t="s">
        <v>25</v>
      </c>
      <c r="E225" s="234" t="s">
        <v>25</v>
      </c>
      <c r="F225" s="234" t="s">
        <v>25</v>
      </c>
      <c r="G225" s="234" t="s">
        <v>25</v>
      </c>
      <c r="H225" s="234" t="s">
        <v>5332</v>
      </c>
      <c r="I225" s="234" t="s">
        <v>25</v>
      </c>
      <c r="J225" s="234" t="s">
        <v>25</v>
      </c>
      <c r="K225" s="237">
        <f>IF(COUNTIF(L225:AY225,"&lt;&gt;")=0,"",SUMPRODUCT(((Recommendations[ImplStatus]="Implemented")+(Recommendations[ImplStatus]="Compensated"))*ISNUMBER(MATCH(Recommendations[Id],L225:AY225,0)))/COUNTIF(L225:AY225,"&lt;&gt;"))</f>
        <v>0</v>
      </c>
      <c r="L225" s="240" t="s">
        <v>636</v>
      </c>
      <c r="M225" s="240" t="s">
        <v>651</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5333</v>
      </c>
      <c r="B226" s="234" t="s">
        <v>5334</v>
      </c>
      <c r="C226" s="234" t="s">
        <v>5335</v>
      </c>
      <c r="D226" s="234" t="s">
        <v>25</v>
      </c>
      <c r="E226" s="234" t="s">
        <v>25</v>
      </c>
      <c r="F226" s="234" t="s">
        <v>25</v>
      </c>
      <c r="G226" s="234" t="s">
        <v>25</v>
      </c>
      <c r="H226" s="234" t="s">
        <v>5336</v>
      </c>
      <c r="I226" s="234" t="s">
        <v>25</v>
      </c>
      <c r="J226" s="234" t="s">
        <v>5337</v>
      </c>
      <c r="K226" s="237">
        <f>IF(COUNTIF(L226:AY226,"&lt;&gt;")=0,"",SUMPRODUCT(((Recommendations[ImplStatus]="Implemented")+(Recommendations[ImplStatus]="Compensated"))*ISNUMBER(MATCH(Recommendations[Id],L226:AY226,0)))/COUNTIF(L226:AY226,"&lt;&gt;"))</f>
        <v>0</v>
      </c>
      <c r="L226" s="240" t="s">
        <v>621</v>
      </c>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5338</v>
      </c>
      <c r="B227" s="234" t="s">
        <v>5339</v>
      </c>
      <c r="C227" s="234" t="s">
        <v>5340</v>
      </c>
      <c r="D227" s="234" t="s">
        <v>25</v>
      </c>
      <c r="E227" s="234" t="s">
        <v>25</v>
      </c>
      <c r="F227" s="234" t="s">
        <v>25</v>
      </c>
      <c r="G227" s="234" t="s">
        <v>25</v>
      </c>
      <c r="H227" s="234" t="s">
        <v>5341</v>
      </c>
      <c r="I227" s="234" t="s">
        <v>25</v>
      </c>
      <c r="J227" s="234" t="s">
        <v>5342</v>
      </c>
      <c r="K227" s="237">
        <f>IF(COUNTIF(L227:AY227,"&lt;&gt;")=0,"",SUMPRODUCT(((Recommendations[ImplStatus]="Implemented")+(Recommendations[ImplStatus]="Compensated"))*ISNUMBER(MATCH(Recommendations[Id],L227:AY227,0)))/COUNTIF(L227:AY227,"&lt;&gt;"))</f>
        <v>0</v>
      </c>
      <c r="L227" s="240" t="s">
        <v>616</v>
      </c>
      <c r="M227" s="240" t="s">
        <v>626</v>
      </c>
      <c r="N227" s="240" t="s">
        <v>631</v>
      </c>
      <c r="O227" s="240" t="s">
        <v>661</v>
      </c>
      <c r="P227" s="240" t="s">
        <v>681</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5343</v>
      </c>
      <c r="B228" s="234" t="s">
        <v>5344</v>
      </c>
      <c r="C228" s="234" t="s">
        <v>5345</v>
      </c>
      <c r="D228" s="234" t="s">
        <v>25</v>
      </c>
      <c r="E228" s="234" t="s">
        <v>25</v>
      </c>
      <c r="F228" s="234" t="s">
        <v>25</v>
      </c>
      <c r="G228" s="234" t="s">
        <v>25</v>
      </c>
      <c r="H228" s="234" t="s">
        <v>5346</v>
      </c>
      <c r="I228" s="234" t="s">
        <v>25</v>
      </c>
      <c r="J228" s="234" t="s">
        <v>5347</v>
      </c>
      <c r="K228" s="237">
        <f>IF(COUNTIF(L228:AY228,"&lt;&gt;")=0,"",SUMPRODUCT(((Recommendations[ImplStatus]="Implemented")+(Recommendations[ImplStatus]="Compensated"))*ISNUMBER(MATCH(Recommendations[Id],L228:AY228,0)))/COUNTIF(L228:AY228,"&lt;&gt;"))</f>
        <v>0</v>
      </c>
      <c r="L228" s="240" t="s">
        <v>666</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5348</v>
      </c>
      <c r="B229" s="234" t="s">
        <v>5349</v>
      </c>
      <c r="C229" s="234" t="s">
        <v>5350</v>
      </c>
      <c r="D229" s="234" t="s">
        <v>25</v>
      </c>
      <c r="E229" s="234" t="s">
        <v>25</v>
      </c>
      <c r="F229" s="234" t="s">
        <v>25</v>
      </c>
      <c r="G229" s="234" t="s">
        <v>25</v>
      </c>
      <c r="H229" s="234" t="s">
        <v>5351</v>
      </c>
      <c r="I229" s="234" t="s">
        <v>25</v>
      </c>
      <c r="J229" s="234" t="s">
        <v>5352</v>
      </c>
      <c r="K229" s="237">
        <f>IF(COUNTIF(L229:AY229,"&lt;&gt;")=0,"",SUMPRODUCT(((Recommendations[ImplStatus]="Implemented")+(Recommendations[ImplStatus]="Compensated"))*ISNUMBER(MATCH(Recommendations[Id],L229:AY229,0)))/COUNTIF(L229:AY229,"&lt;&gt;"))</f>
        <v>0</v>
      </c>
      <c r="L229" s="240" t="s">
        <v>818</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1795</v>
      </c>
      <c r="B230" s="233" t="s">
        <v>5353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5354</v>
      </c>
      <c r="B231" s="234" t="s">
        <v>5355</v>
      </c>
      <c r="C231" s="234" t="s">
        <v>5356</v>
      </c>
      <c r="D231" s="234" t="s">
        <v>5357</v>
      </c>
      <c r="E231" s="234" t="s">
        <v>25</v>
      </c>
      <c r="F231" s="234" t="s">
        <v>25</v>
      </c>
      <c r="G231" s="234" t="s">
        <v>25</v>
      </c>
      <c r="H231" s="234" t="s">
        <v>5358</v>
      </c>
      <c r="I231" s="234" t="s">
        <v>25</v>
      </c>
      <c r="J231" s="234" t="s">
        <v>5359</v>
      </c>
      <c r="K231" s="237">
        <f>IF(COUNTIF(L231:AY231,"&lt;&gt;")=0,"",SUMPRODUCT(((Recommendations[ImplStatus]="Implemented")+(Recommendations[ImplStatus]="Compensated"))*ISNUMBER(MATCH(Recommendations[Id],L231:AY231,0)))/COUNTIF(L231:AY231,"&lt;&gt;"))</f>
        <v>0</v>
      </c>
      <c r="L231" s="240" t="s">
        <v>741</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5360</v>
      </c>
      <c r="B232" s="234" t="s">
        <v>5361</v>
      </c>
      <c r="C232" s="234" t="s">
        <v>5362</v>
      </c>
      <c r="D232" s="234" t="s">
        <v>5363</v>
      </c>
      <c r="E232" s="234" t="s">
        <v>25</v>
      </c>
      <c r="F232" s="234" t="s">
        <v>25</v>
      </c>
      <c r="G232" s="234" t="s">
        <v>25</v>
      </c>
      <c r="H232" s="234" t="s">
        <v>5364</v>
      </c>
      <c r="I232" s="234" t="s">
        <v>25</v>
      </c>
      <c r="J232" s="234" t="s">
        <v>5365</v>
      </c>
      <c r="K232" s="237">
        <f>IF(COUNTIF(L232:AY232,"&lt;&gt;")=0,"",SUMPRODUCT(((Recommendations[ImplStatus]="Implemented")+(Recommendations[ImplStatus]="Compensated"))*ISNUMBER(MATCH(Recommendations[Id],L232:AY232,0)))/COUNTIF(L232:AY232,"&lt;&gt;"))</f>
        <v>0</v>
      </c>
      <c r="L232" s="240" t="s">
        <v>107</v>
      </c>
      <c r="M232" s="240" t="s">
        <v>112</v>
      </c>
      <c r="N232" s="240" t="s">
        <v>686</v>
      </c>
      <c r="O232" s="240" t="s">
        <v>702</v>
      </c>
      <c r="P232" s="240" t="s">
        <v>741</v>
      </c>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5366</v>
      </c>
      <c r="B233" s="234" t="s">
        <v>5367</v>
      </c>
      <c r="C233" s="234" t="s">
        <v>5368</v>
      </c>
      <c r="D233" s="234" t="s">
        <v>5369</v>
      </c>
      <c r="E233" s="234" t="s">
        <v>25</v>
      </c>
      <c r="F233" s="234" t="s">
        <v>25</v>
      </c>
      <c r="G233" s="234" t="s">
        <v>25</v>
      </c>
      <c r="H233" s="234" t="s">
        <v>5370</v>
      </c>
      <c r="I233" s="234" t="s">
        <v>25</v>
      </c>
      <c r="J233" s="234" t="s">
        <v>5371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5372</v>
      </c>
      <c r="B234" s="234" t="s">
        <v>5373</v>
      </c>
      <c r="C234" s="234" t="s">
        <v>5374</v>
      </c>
      <c r="D234" s="234" t="s">
        <v>5375</v>
      </c>
      <c r="E234" s="234" t="s">
        <v>25</v>
      </c>
      <c r="F234" s="234" t="s">
        <v>25</v>
      </c>
      <c r="G234" s="234" t="s">
        <v>25</v>
      </c>
      <c r="H234" s="234" t="s">
        <v>5376</v>
      </c>
      <c r="I234" s="234" t="s">
        <v>25</v>
      </c>
      <c r="J234" s="234" t="s">
        <v>5377</v>
      </c>
      <c r="K234" s="237">
        <f>IF(COUNTIF(L234:AY234,"&lt;&gt;")=0,"",SUMPRODUCT(((Recommendations[ImplStatus]="Implemented")+(Recommendations[ImplStatus]="Compensated"))*ISNUMBER(MATCH(Recommendations[Id],L234:AY234,0)))/COUNTIF(L234:AY234,"&lt;&gt;"))</f>
        <v>0</v>
      </c>
      <c r="L234" s="240" t="s">
        <v>686</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1799</v>
      </c>
      <c r="B235" s="233" t="s">
        <v>5378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5379</v>
      </c>
      <c r="B236" s="234" t="s">
        <v>5380</v>
      </c>
      <c r="C236" s="234" t="s">
        <v>5381</v>
      </c>
      <c r="D236" s="234" t="s">
        <v>5382</v>
      </c>
      <c r="E236" s="234" t="s">
        <v>25</v>
      </c>
      <c r="F236" s="234" t="s">
        <v>25</v>
      </c>
      <c r="G236" s="234" t="s">
        <v>25</v>
      </c>
      <c r="H236" s="234" t="s">
        <v>5383</v>
      </c>
      <c r="I236" s="234" t="s">
        <v>25</v>
      </c>
      <c r="J236" s="234" t="s">
        <v>5384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5385</v>
      </c>
      <c r="B237" s="234" t="s">
        <v>5386</v>
      </c>
      <c r="C237" s="234" t="s">
        <v>5387</v>
      </c>
      <c r="D237" s="234" t="s">
        <v>5388</v>
      </c>
      <c r="E237" s="234" t="s">
        <v>25</v>
      </c>
      <c r="F237" s="234" t="s">
        <v>25</v>
      </c>
      <c r="G237" s="234" t="s">
        <v>5389</v>
      </c>
      <c r="H237" s="234" t="s">
        <v>5390</v>
      </c>
      <c r="I237" s="234" t="s">
        <v>4635</v>
      </c>
      <c r="J237" s="234" t="s">
        <v>5391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5392</v>
      </c>
      <c r="B238" s="234" t="s">
        <v>5393</v>
      </c>
      <c r="C238" s="234" t="s">
        <v>5394</v>
      </c>
      <c r="D238" s="234" t="s">
        <v>25</v>
      </c>
      <c r="E238" s="234" t="s">
        <v>25</v>
      </c>
      <c r="F238" s="234" t="s">
        <v>25</v>
      </c>
      <c r="G238" s="234" t="s">
        <v>25</v>
      </c>
      <c r="H238" s="234" t="s">
        <v>5395</v>
      </c>
      <c r="I238" s="234" t="s">
        <v>5396</v>
      </c>
      <c r="J238" s="234" t="s">
        <v>5397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5398</v>
      </c>
      <c r="B239" s="234" t="s">
        <v>5399</v>
      </c>
      <c r="C239" s="234" t="s">
        <v>5400</v>
      </c>
      <c r="D239" s="234" t="s">
        <v>25</v>
      </c>
      <c r="E239" s="234" t="s">
        <v>25</v>
      </c>
      <c r="F239" s="234" t="s">
        <v>25</v>
      </c>
      <c r="G239" s="234" t="s">
        <v>25</v>
      </c>
      <c r="H239" s="234" t="s">
        <v>5401</v>
      </c>
      <c r="I239" s="234" t="s">
        <v>4635</v>
      </c>
      <c r="J239" s="234" t="s">
        <v>5402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5403</v>
      </c>
      <c r="B240" s="234" t="s">
        <v>5404</v>
      </c>
      <c r="C240" s="234" t="s">
        <v>5405</v>
      </c>
      <c r="D240" s="234" t="s">
        <v>5406</v>
      </c>
      <c r="E240" s="234" t="s">
        <v>25</v>
      </c>
      <c r="F240" s="234" t="s">
        <v>25</v>
      </c>
      <c r="G240" s="234" t="s">
        <v>25</v>
      </c>
      <c r="H240" s="234" t="s">
        <v>5407</v>
      </c>
      <c r="I240" s="234" t="s">
        <v>25</v>
      </c>
      <c r="J240" s="234" t="s">
        <v>5408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1803</v>
      </c>
      <c r="B241" s="233" t="s">
        <v>5409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5410</v>
      </c>
      <c r="B242" s="234" t="s">
        <v>5411</v>
      </c>
      <c r="C242" s="234" t="s">
        <v>5412</v>
      </c>
      <c r="D242" s="234" t="s">
        <v>25</v>
      </c>
      <c r="E242" s="234" t="s">
        <v>25</v>
      </c>
      <c r="F242" s="234" t="s">
        <v>5413</v>
      </c>
      <c r="G242" s="234" t="s">
        <v>25</v>
      </c>
      <c r="H242" s="234" t="s">
        <v>5414</v>
      </c>
      <c r="I242" s="234" t="s">
        <v>25</v>
      </c>
      <c r="J242" s="234" t="s">
        <v>5415</v>
      </c>
      <c r="K242" s="237">
        <f>IF(COUNTIF(L242:AY242,"&lt;&gt;")=0,"",SUMPRODUCT(((Recommendations[ImplStatus]="Implemented")+(Recommendations[ImplStatus]="Compensated"))*ISNUMBER(MATCH(Recommendations[Id],L242:AY242,0)))/COUNTIF(L242:AY242,"&lt;&gt;"))</f>
        <v>0</v>
      </c>
      <c r="L242" s="240" t="s">
        <v>595</v>
      </c>
      <c r="M242" s="240" t="s">
        <v>600</v>
      </c>
      <c r="N242" s="240" t="s">
        <v>610</v>
      </c>
      <c r="O242" s="240" t="s">
        <v>712</v>
      </c>
      <c r="P242" s="240" t="s">
        <v>729</v>
      </c>
      <c r="Q242" s="240" t="s">
        <v>735</v>
      </c>
      <c r="R242" s="240" t="s">
        <v>746</v>
      </c>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1807</v>
      </c>
      <c r="B243" s="233" t="s">
        <v>5416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5417</v>
      </c>
      <c r="B244" s="234" t="s">
        <v>5418</v>
      </c>
      <c r="C244" s="234" t="s">
        <v>5419</v>
      </c>
      <c r="D244" s="234" t="s">
        <v>25</v>
      </c>
      <c r="E244" s="234" t="s">
        <v>25</v>
      </c>
      <c r="F244" s="234" t="s">
        <v>5420</v>
      </c>
      <c r="G244" s="234" t="s">
        <v>25</v>
      </c>
      <c r="H244" s="234" t="s">
        <v>5421</v>
      </c>
      <c r="I244" s="234" t="s">
        <v>5422</v>
      </c>
      <c r="J244" s="234" t="s">
        <v>5423</v>
      </c>
      <c r="K244" s="237">
        <f>IF(COUNTIF(L244:AY244,"&lt;&gt;")=0,"",SUMPRODUCT(((Recommendations[ImplStatus]="Implemented")+(Recommendations[ImplStatus]="Compensated"))*ISNUMBER(MATCH(Recommendations[Id],L244:AY244,0)))/COUNTIF(L244:AY244,"&lt;&gt;"))</f>
        <v>0</v>
      </c>
      <c r="L244" s="240" t="s">
        <v>303</v>
      </c>
      <c r="M244" s="240" t="s">
        <v>308</v>
      </c>
      <c r="N244" s="240" t="s">
        <v>313</v>
      </c>
      <c r="O244" s="240" t="s">
        <v>318</v>
      </c>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5424</v>
      </c>
      <c r="B245" s="234" t="s">
        <v>5425</v>
      </c>
      <c r="C245" s="234" t="s">
        <v>5426</v>
      </c>
      <c r="D245" s="234" t="s">
        <v>5427</v>
      </c>
      <c r="E245" s="234" t="s">
        <v>25</v>
      </c>
      <c r="F245" s="234" t="s">
        <v>25</v>
      </c>
      <c r="G245" s="234" t="s">
        <v>25</v>
      </c>
      <c r="H245" s="234" t="s">
        <v>5428</v>
      </c>
      <c r="I245" s="234" t="s">
        <v>25</v>
      </c>
      <c r="J245" s="234" t="s">
        <v>5429</v>
      </c>
      <c r="K245" s="237">
        <f>IF(COUNTIF(L245:AY245,"&lt;&gt;")=0,"",SUMPRODUCT(((Recommendations[ImplStatus]="Implemented")+(Recommendations[ImplStatus]="Compensated"))*ISNUMBER(MATCH(Recommendations[Id],L245:AY245,0)))/COUNTIF(L245:AY245,"&lt;&gt;"))</f>
        <v>0</v>
      </c>
      <c r="L245" s="240" t="s">
        <v>313</v>
      </c>
      <c r="M245" s="240" t="s">
        <v>318</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5430</v>
      </c>
      <c r="B246" s="234" t="s">
        <v>5431</v>
      </c>
      <c r="C246" s="234" t="s">
        <v>5432</v>
      </c>
      <c r="D246" s="234" t="s">
        <v>25</v>
      </c>
      <c r="E246" s="234" t="s">
        <v>25</v>
      </c>
      <c r="F246" s="234" t="s">
        <v>25</v>
      </c>
      <c r="G246" s="234" t="s">
        <v>25</v>
      </c>
      <c r="H246" s="234" t="s">
        <v>5433</v>
      </c>
      <c r="I246" s="234" t="s">
        <v>25</v>
      </c>
      <c r="J246" s="234" t="s">
        <v>5434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1811</v>
      </c>
      <c r="B247" s="233" t="s">
        <v>5435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5436</v>
      </c>
      <c r="B248" s="234" t="s">
        <v>5437</v>
      </c>
      <c r="C248" s="234" t="s">
        <v>5438</v>
      </c>
      <c r="D248" s="234" t="s">
        <v>5439</v>
      </c>
      <c r="E248" s="234" t="s">
        <v>25</v>
      </c>
      <c r="F248" s="234" t="s">
        <v>25</v>
      </c>
      <c r="G248" s="234" t="s">
        <v>25</v>
      </c>
      <c r="H248" s="234" t="s">
        <v>5440</v>
      </c>
      <c r="I248" s="234" t="s">
        <v>5441</v>
      </c>
      <c r="J248" s="234" t="s">
        <v>5442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5443</v>
      </c>
      <c r="B249" s="234" t="s">
        <v>5444</v>
      </c>
      <c r="C249" s="234" t="s">
        <v>5438</v>
      </c>
      <c r="D249" s="234" t="s">
        <v>5445</v>
      </c>
      <c r="E249" s="234" t="s">
        <v>25</v>
      </c>
      <c r="F249" s="234" t="s">
        <v>25</v>
      </c>
      <c r="G249" s="234" t="s">
        <v>25</v>
      </c>
      <c r="H249" s="234" t="s">
        <v>5440</v>
      </c>
      <c r="I249" s="234" t="s">
        <v>5446</v>
      </c>
      <c r="J249" s="234" t="s">
        <v>5447</v>
      </c>
      <c r="K249" s="237">
        <f>IF(COUNTIF(L249:AY249,"&lt;&gt;")=0,"",SUMPRODUCT(((Recommendations[ImplStatus]="Implemented")+(Recommendations[ImplStatus]="Compensated"))*ISNUMBER(MATCH(Recommendations[Id],L249:AY249,0)))/COUNTIF(L249:AY249,"&lt;&gt;"))</f>
        <v>0</v>
      </c>
      <c r="L249" s="240" t="s">
        <v>605</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5448</v>
      </c>
      <c r="B250" s="234" t="s">
        <v>5449</v>
      </c>
      <c r="C250" s="234" t="s">
        <v>5450</v>
      </c>
      <c r="D250" s="234" t="s">
        <v>5451</v>
      </c>
      <c r="E250" s="234" t="s">
        <v>25</v>
      </c>
      <c r="F250" s="234" t="s">
        <v>25</v>
      </c>
      <c r="G250" s="234" t="s">
        <v>25</v>
      </c>
      <c r="H250" s="234" t="s">
        <v>5452</v>
      </c>
      <c r="I250" s="234" t="s">
        <v>25</v>
      </c>
      <c r="J250" s="234" t="s">
        <v>5453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5454</v>
      </c>
      <c r="B251" s="232" t="s">
        <v>5455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1817</v>
      </c>
      <c r="B252" s="233" t="s">
        <v>5456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5457</v>
      </c>
      <c r="B253" s="234" t="s">
        <v>5458</v>
      </c>
      <c r="C253" s="234" t="s">
        <v>5459</v>
      </c>
      <c r="D253" s="234" t="s">
        <v>4416</v>
      </c>
      <c r="E253" s="234" t="s">
        <v>4222</v>
      </c>
      <c r="F253" s="234" t="s">
        <v>25</v>
      </c>
      <c r="G253" s="234" t="s">
        <v>25</v>
      </c>
      <c r="H253" s="234" t="s">
        <v>5460</v>
      </c>
      <c r="I253" s="234" t="s">
        <v>25</v>
      </c>
      <c r="J253" s="234" t="s">
        <v>5461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5462</v>
      </c>
      <c r="B254" s="234" t="s">
        <v>5463</v>
      </c>
      <c r="C254" s="234" t="s">
        <v>4226</v>
      </c>
      <c r="D254" s="234" t="s">
        <v>4227</v>
      </c>
      <c r="E254" s="234" t="s">
        <v>25</v>
      </c>
      <c r="F254" s="234" t="s">
        <v>4229</v>
      </c>
      <c r="G254" s="234" t="s">
        <v>25</v>
      </c>
      <c r="H254" s="234" t="s">
        <v>5464</v>
      </c>
      <c r="I254" s="234" t="s">
        <v>25</v>
      </c>
      <c r="J254" s="234" t="s">
        <v>5465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1821</v>
      </c>
      <c r="B255" s="233" t="s">
        <v>5466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5467</v>
      </c>
      <c r="B256" s="234" t="s">
        <v>5468</v>
      </c>
      <c r="C256" s="234" t="s">
        <v>5469</v>
      </c>
      <c r="D256" s="234" t="s">
        <v>5470</v>
      </c>
      <c r="E256" s="234" t="s">
        <v>5471</v>
      </c>
      <c r="F256" s="234" t="s">
        <v>5472</v>
      </c>
      <c r="G256" s="234" t="s">
        <v>25</v>
      </c>
      <c r="H256" s="234" t="s">
        <v>5473</v>
      </c>
      <c r="I256" s="234" t="s">
        <v>25</v>
      </c>
      <c r="J256" s="234" t="s">
        <v>5474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5475</v>
      </c>
      <c r="B257" s="234" t="s">
        <v>5476</v>
      </c>
      <c r="C257" s="234" t="s">
        <v>5477</v>
      </c>
      <c r="D257" s="234" t="s">
        <v>5478</v>
      </c>
      <c r="E257" s="234" t="s">
        <v>25</v>
      </c>
      <c r="F257" s="234" t="s">
        <v>25</v>
      </c>
      <c r="G257" s="234" t="s">
        <v>25</v>
      </c>
      <c r="H257" s="234" t="s">
        <v>5479</v>
      </c>
      <c r="I257" s="234" t="s">
        <v>25</v>
      </c>
      <c r="J257" s="234" t="s">
        <v>5480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1826</v>
      </c>
      <c r="B258" s="233" t="s">
        <v>5481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5482</v>
      </c>
      <c r="B259" s="234" t="s">
        <v>5483</v>
      </c>
      <c r="C259" s="234" t="s">
        <v>5484</v>
      </c>
      <c r="D259" s="234" t="s">
        <v>5485</v>
      </c>
      <c r="E259" s="234" t="s">
        <v>5486</v>
      </c>
      <c r="F259" s="234" t="s">
        <v>25</v>
      </c>
      <c r="G259" s="234" t="s">
        <v>25</v>
      </c>
      <c r="H259" s="234" t="s">
        <v>5487</v>
      </c>
      <c r="I259" s="234" t="s">
        <v>25</v>
      </c>
      <c r="J259" s="234" t="s">
        <v>5488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5489</v>
      </c>
      <c r="B260" s="234" t="s">
        <v>5490</v>
      </c>
      <c r="C260" s="234" t="s">
        <v>5491</v>
      </c>
      <c r="D260" s="234" t="s">
        <v>25</v>
      </c>
      <c r="E260" s="234" t="s">
        <v>25</v>
      </c>
      <c r="F260" s="234" t="s">
        <v>25</v>
      </c>
      <c r="G260" s="234" t="s">
        <v>25</v>
      </c>
      <c r="H260" s="234" t="s">
        <v>5492</v>
      </c>
      <c r="I260" s="234" t="s">
        <v>5493</v>
      </c>
      <c r="J260" s="234" t="s">
        <v>5494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5495</v>
      </c>
      <c r="B261" s="234" t="s">
        <v>5496</v>
      </c>
      <c r="C261" s="234" t="s">
        <v>5497</v>
      </c>
      <c r="D261" s="234" t="s">
        <v>5498</v>
      </c>
      <c r="E261" s="234" t="s">
        <v>25</v>
      </c>
      <c r="F261" s="234" t="s">
        <v>25</v>
      </c>
      <c r="G261" s="234" t="s">
        <v>25</v>
      </c>
      <c r="H261" s="234" t="s">
        <v>5499</v>
      </c>
      <c r="I261" s="234" t="s">
        <v>5500</v>
      </c>
      <c r="J261" s="234" t="s">
        <v>5501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5502</v>
      </c>
      <c r="B262" s="234" t="s">
        <v>5503</v>
      </c>
      <c r="C262" s="234" t="s">
        <v>5504</v>
      </c>
      <c r="D262" s="234" t="s">
        <v>5505</v>
      </c>
      <c r="E262" s="234" t="s">
        <v>25</v>
      </c>
      <c r="F262" s="234" t="s">
        <v>25</v>
      </c>
      <c r="G262" s="234" t="s">
        <v>25</v>
      </c>
      <c r="H262" s="234" t="s">
        <v>5506</v>
      </c>
      <c r="I262" s="234" t="s">
        <v>5507</v>
      </c>
      <c r="J262" s="234" t="s">
        <v>5508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5509</v>
      </c>
      <c r="B263" s="234" t="s">
        <v>5510</v>
      </c>
      <c r="C263" s="234" t="s">
        <v>5511</v>
      </c>
      <c r="D263" s="234" t="s">
        <v>5512</v>
      </c>
      <c r="E263" s="234" t="s">
        <v>25</v>
      </c>
      <c r="F263" s="234" t="s">
        <v>25</v>
      </c>
      <c r="G263" s="234" t="s">
        <v>5513</v>
      </c>
      <c r="H263" s="234" t="s">
        <v>4437</v>
      </c>
      <c r="I263" s="234" t="s">
        <v>5514</v>
      </c>
      <c r="J263" s="234" t="s">
        <v>5515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5516</v>
      </c>
      <c r="B264" s="234" t="s">
        <v>5517</v>
      </c>
      <c r="C264" s="234" t="s">
        <v>5504</v>
      </c>
      <c r="D264" s="234" t="s">
        <v>5518</v>
      </c>
      <c r="E264" s="234" t="s">
        <v>25</v>
      </c>
      <c r="F264" s="234" t="s">
        <v>25</v>
      </c>
      <c r="G264" s="234" t="s">
        <v>25</v>
      </c>
      <c r="H264" s="234" t="s">
        <v>5519</v>
      </c>
      <c r="I264" s="234" t="s">
        <v>25</v>
      </c>
      <c r="J264" s="234" t="s">
        <v>5520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1830</v>
      </c>
      <c r="B265" s="233" t="s">
        <v>5521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5522</v>
      </c>
      <c r="B266" s="234" t="s">
        <v>5523</v>
      </c>
      <c r="C266" s="234" t="s">
        <v>5524</v>
      </c>
      <c r="D266" s="234" t="s">
        <v>5525</v>
      </c>
      <c r="E266" s="234" t="s">
        <v>5526</v>
      </c>
      <c r="F266" s="234" t="s">
        <v>25</v>
      </c>
      <c r="G266" s="234" t="s">
        <v>5527</v>
      </c>
      <c r="H266" s="234" t="s">
        <v>5528</v>
      </c>
      <c r="I266" s="234" t="s">
        <v>5529</v>
      </c>
      <c r="J266" s="234" t="s">
        <v>5530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5531</v>
      </c>
      <c r="B267" s="234" t="s">
        <v>5532</v>
      </c>
      <c r="C267" s="234" t="s">
        <v>5533</v>
      </c>
      <c r="D267" s="234" t="s">
        <v>5534</v>
      </c>
      <c r="E267" s="234" t="s">
        <v>25</v>
      </c>
      <c r="F267" s="234" t="s">
        <v>25</v>
      </c>
      <c r="G267" s="234" t="s">
        <v>25</v>
      </c>
      <c r="H267" s="234" t="s">
        <v>5535</v>
      </c>
      <c r="I267" s="234" t="s">
        <v>25</v>
      </c>
      <c r="J267" s="234" t="s">
        <v>5536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5537</v>
      </c>
      <c r="B268" s="234" t="s">
        <v>5538</v>
      </c>
      <c r="C268" s="234" t="s">
        <v>5539</v>
      </c>
      <c r="D268" s="234" t="s">
        <v>5534</v>
      </c>
      <c r="E268" s="234" t="s">
        <v>25</v>
      </c>
      <c r="F268" s="234" t="s">
        <v>25</v>
      </c>
      <c r="G268" s="234" t="s">
        <v>5540</v>
      </c>
      <c r="H268" s="234" t="s">
        <v>5541</v>
      </c>
      <c r="I268" s="234" t="s">
        <v>25</v>
      </c>
      <c r="J268" s="234" t="s">
        <v>5542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5543</v>
      </c>
      <c r="B269" s="234" t="s">
        <v>5544</v>
      </c>
      <c r="C269" s="234" t="s">
        <v>5539</v>
      </c>
      <c r="D269" s="234" t="s">
        <v>5545</v>
      </c>
      <c r="E269" s="234" t="s">
        <v>25</v>
      </c>
      <c r="F269" s="234" t="s">
        <v>25</v>
      </c>
      <c r="G269" s="234" t="s">
        <v>25</v>
      </c>
      <c r="H269" s="234" t="s">
        <v>5546</v>
      </c>
      <c r="I269" s="234" t="s">
        <v>25</v>
      </c>
      <c r="J269" s="234" t="s">
        <v>5547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5548</v>
      </c>
      <c r="B270" s="234" t="s">
        <v>5549</v>
      </c>
      <c r="C270" s="234" t="s">
        <v>5550</v>
      </c>
      <c r="D270" s="234" t="s">
        <v>5551</v>
      </c>
      <c r="E270" s="234" t="s">
        <v>25</v>
      </c>
      <c r="F270" s="234" t="s">
        <v>25</v>
      </c>
      <c r="G270" s="234" t="s">
        <v>25</v>
      </c>
      <c r="H270" s="234" t="s">
        <v>5552</v>
      </c>
      <c r="I270" s="234" t="s">
        <v>25</v>
      </c>
      <c r="J270" s="234" t="s">
        <v>5553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5554</v>
      </c>
      <c r="B271" s="234" t="s">
        <v>5555</v>
      </c>
      <c r="C271" s="234" t="s">
        <v>5556</v>
      </c>
      <c r="D271" s="234" t="s">
        <v>5557</v>
      </c>
      <c r="E271" s="234" t="s">
        <v>25</v>
      </c>
      <c r="F271" s="234" t="s">
        <v>25</v>
      </c>
      <c r="G271" s="234" t="s">
        <v>25</v>
      </c>
      <c r="H271" s="234" t="s">
        <v>5558</v>
      </c>
      <c r="I271" s="234" t="s">
        <v>5559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5560</v>
      </c>
      <c r="B272" s="234" t="s">
        <v>5561</v>
      </c>
      <c r="C272" s="234" t="s">
        <v>5562</v>
      </c>
      <c r="D272" s="234" t="s">
        <v>5563</v>
      </c>
      <c r="E272" s="234" t="s">
        <v>25</v>
      </c>
      <c r="F272" s="234" t="s">
        <v>25</v>
      </c>
      <c r="G272" s="234" t="s">
        <v>25</v>
      </c>
      <c r="H272" s="234" t="s">
        <v>5564</v>
      </c>
      <c r="I272" s="234" t="s">
        <v>5565</v>
      </c>
      <c r="J272" s="234" t="s">
        <v>5566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1834</v>
      </c>
      <c r="B273" s="233" t="s">
        <v>5567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5568</v>
      </c>
      <c r="B274" s="234" t="s">
        <v>5569</v>
      </c>
      <c r="C274" s="234" t="s">
        <v>5570</v>
      </c>
      <c r="D274" s="234" t="s">
        <v>5563</v>
      </c>
      <c r="E274" s="234" t="s">
        <v>5571</v>
      </c>
      <c r="F274" s="234" t="s">
        <v>25</v>
      </c>
      <c r="G274" s="234" t="s">
        <v>25</v>
      </c>
      <c r="H274" s="234" t="s">
        <v>5572</v>
      </c>
      <c r="I274" s="234" t="s">
        <v>25</v>
      </c>
      <c r="J274" s="234" t="s">
        <v>5573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5574</v>
      </c>
      <c r="B275" s="234" t="s">
        <v>5575</v>
      </c>
      <c r="C275" s="234" t="s">
        <v>5576</v>
      </c>
      <c r="D275" s="234" t="s">
        <v>5577</v>
      </c>
      <c r="E275" s="234" t="s">
        <v>25</v>
      </c>
      <c r="F275" s="234" t="s">
        <v>25</v>
      </c>
      <c r="G275" s="234" t="s">
        <v>25</v>
      </c>
      <c r="H275" s="234" t="s">
        <v>5578</v>
      </c>
      <c r="I275" s="234" t="s">
        <v>25</v>
      </c>
      <c r="J275" s="234" t="s">
        <v>5579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5580</v>
      </c>
      <c r="B276" s="234" t="s">
        <v>5581</v>
      </c>
      <c r="C276" s="234" t="s">
        <v>5582</v>
      </c>
      <c r="D276" s="234" t="s">
        <v>5583</v>
      </c>
      <c r="E276" s="234" t="s">
        <v>25</v>
      </c>
      <c r="F276" s="234" t="s">
        <v>5584</v>
      </c>
      <c r="G276" s="234" t="s">
        <v>25</v>
      </c>
      <c r="H276" s="234" t="s">
        <v>5585</v>
      </c>
      <c r="I276" s="234" t="s">
        <v>5586</v>
      </c>
      <c r="J276" s="234" t="s">
        <v>5587</v>
      </c>
      <c r="K276" s="237">
        <f>IF(COUNTIF(L276:AY276,"&lt;&gt;")=0,"",SUMPRODUCT(((Recommendations[ImplStatus]="Implemented")+(Recommendations[ImplStatus]="Compensated"))*ISNUMBER(MATCH(Recommendations[Id],L276:AY276,0)))/COUNTIF(L276:AY276,"&lt;&gt;"))</f>
        <v>0</v>
      </c>
      <c r="L276" s="240" t="s">
        <v>185</v>
      </c>
      <c r="M276" s="240" t="s">
        <v>190</v>
      </c>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5588</v>
      </c>
      <c r="B277" s="233" t="s">
        <v>5589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5590</v>
      </c>
      <c r="B278" s="234" t="s">
        <v>5591</v>
      </c>
      <c r="C278" s="234" t="s">
        <v>5592</v>
      </c>
      <c r="D278" s="234" t="s">
        <v>5593</v>
      </c>
      <c r="E278" s="234" t="s">
        <v>25</v>
      </c>
      <c r="F278" s="234" t="s">
        <v>5594</v>
      </c>
      <c r="G278" s="234" t="s">
        <v>25</v>
      </c>
      <c r="H278" s="234" t="s">
        <v>5595</v>
      </c>
      <c r="I278" s="234" t="s">
        <v>25</v>
      </c>
      <c r="J278" s="234" t="s">
        <v>5596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5597</v>
      </c>
      <c r="B279" s="232" t="s">
        <v>5598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1840</v>
      </c>
      <c r="B280" s="233" t="s">
        <v>5599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5600</v>
      </c>
      <c r="B281" s="234" t="s">
        <v>5601</v>
      </c>
      <c r="C281" s="234" t="s">
        <v>5602</v>
      </c>
      <c r="D281" s="234" t="s">
        <v>5603</v>
      </c>
      <c r="E281" s="234" t="s">
        <v>5604</v>
      </c>
      <c r="F281" s="234" t="s">
        <v>25</v>
      </c>
      <c r="G281" s="234" t="s">
        <v>25</v>
      </c>
      <c r="H281" s="234" t="s">
        <v>5605</v>
      </c>
      <c r="I281" s="234" t="s">
        <v>25</v>
      </c>
      <c r="J281" s="234" t="s">
        <v>5606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5607</v>
      </c>
      <c r="B282" s="234" t="s">
        <v>5608</v>
      </c>
      <c r="C282" s="234" t="s">
        <v>5609</v>
      </c>
      <c r="D282" s="234" t="s">
        <v>25</v>
      </c>
      <c r="E282" s="234" t="s">
        <v>25</v>
      </c>
      <c r="F282" s="234" t="s">
        <v>25</v>
      </c>
      <c r="G282" s="234" t="s">
        <v>25</v>
      </c>
      <c r="H282" s="234" t="s">
        <v>5610</v>
      </c>
      <c r="I282" s="234" t="s">
        <v>25</v>
      </c>
      <c r="J282" s="234" t="s">
        <v>5611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5612</v>
      </c>
      <c r="B283" s="234" t="s">
        <v>5613</v>
      </c>
      <c r="C283" s="234" t="s">
        <v>5614</v>
      </c>
      <c r="D283" s="234" t="s">
        <v>25</v>
      </c>
      <c r="E283" s="234" t="s">
        <v>25</v>
      </c>
      <c r="F283" s="234" t="s">
        <v>25</v>
      </c>
      <c r="G283" s="234" t="s">
        <v>25</v>
      </c>
      <c r="H283" s="234" t="s">
        <v>5615</v>
      </c>
      <c r="I283" s="234" t="s">
        <v>25</v>
      </c>
      <c r="J283" s="234" t="s">
        <v>5616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5617</v>
      </c>
      <c r="B284" s="234" t="s">
        <v>5618</v>
      </c>
      <c r="C284" s="234" t="s">
        <v>5619</v>
      </c>
      <c r="D284" s="234" t="s">
        <v>5620</v>
      </c>
      <c r="E284" s="234" t="s">
        <v>25</v>
      </c>
      <c r="F284" s="234" t="s">
        <v>25</v>
      </c>
      <c r="G284" s="234" t="s">
        <v>25</v>
      </c>
      <c r="H284" s="234" t="s">
        <v>5621</v>
      </c>
      <c r="I284" s="234" t="s">
        <v>25</v>
      </c>
      <c r="J284" s="234" t="s">
        <v>5622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1844</v>
      </c>
      <c r="B285" s="233" t="s">
        <v>5623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5624</v>
      </c>
      <c r="B286" s="234" t="s">
        <v>5625</v>
      </c>
      <c r="C286" s="234" t="s">
        <v>5626</v>
      </c>
      <c r="D286" s="234" t="s">
        <v>5627</v>
      </c>
      <c r="E286" s="234" t="s">
        <v>25</v>
      </c>
      <c r="F286" s="234" t="s">
        <v>25</v>
      </c>
      <c r="G286" s="234" t="s">
        <v>25</v>
      </c>
      <c r="H286" s="234" t="s">
        <v>5628</v>
      </c>
      <c r="I286" s="234" t="s">
        <v>5629</v>
      </c>
      <c r="J286" s="234" t="s">
        <v>5630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1848</v>
      </c>
      <c r="B287" s="233" t="s">
        <v>5631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5632</v>
      </c>
      <c r="B288" s="234" t="s">
        <v>5633</v>
      </c>
      <c r="C288" s="234" t="s">
        <v>5634</v>
      </c>
      <c r="D288" s="234" t="s">
        <v>5635</v>
      </c>
      <c r="E288" s="234" t="s">
        <v>5636</v>
      </c>
      <c r="F288" s="234" t="s">
        <v>5637</v>
      </c>
      <c r="G288" s="234" t="s">
        <v>5638</v>
      </c>
      <c r="H288" s="234" t="s">
        <v>5639</v>
      </c>
      <c r="I288" s="234" t="s">
        <v>4635</v>
      </c>
      <c r="J288" s="234" t="s">
        <v>5640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5641</v>
      </c>
      <c r="B289" s="234" t="s">
        <v>5642</v>
      </c>
      <c r="C289" s="234" t="s">
        <v>5643</v>
      </c>
      <c r="D289" s="234" t="s">
        <v>25</v>
      </c>
      <c r="E289" s="234" t="s">
        <v>5636</v>
      </c>
      <c r="F289" s="234" t="s">
        <v>25</v>
      </c>
      <c r="G289" s="234" t="s">
        <v>5644</v>
      </c>
      <c r="H289" s="234" t="s">
        <v>5645</v>
      </c>
      <c r="I289" s="234" t="s">
        <v>5646</v>
      </c>
      <c r="J289" s="234" t="s">
        <v>5647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5648</v>
      </c>
      <c r="B290" s="234" t="s">
        <v>5649</v>
      </c>
      <c r="C290" s="234" t="s">
        <v>5650</v>
      </c>
      <c r="D290" s="234" t="s">
        <v>25</v>
      </c>
      <c r="E290" s="234" t="s">
        <v>5651</v>
      </c>
      <c r="F290" s="234" t="s">
        <v>25</v>
      </c>
      <c r="G290" s="234" t="s">
        <v>5652</v>
      </c>
      <c r="H290" s="234" t="s">
        <v>5653</v>
      </c>
      <c r="I290" s="234" t="s">
        <v>5654</v>
      </c>
      <c r="J290" s="234" t="s">
        <v>5655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5656</v>
      </c>
      <c r="B291" s="234" t="s">
        <v>5657</v>
      </c>
      <c r="C291" s="234" t="s">
        <v>5658</v>
      </c>
      <c r="D291" s="234" t="s">
        <v>25</v>
      </c>
      <c r="E291" s="234" t="s">
        <v>25</v>
      </c>
      <c r="F291" s="234" t="s">
        <v>25</v>
      </c>
      <c r="G291" s="234" t="s">
        <v>25</v>
      </c>
      <c r="H291" s="234" t="s">
        <v>5659</v>
      </c>
      <c r="I291" s="234" t="s">
        <v>4635</v>
      </c>
      <c r="J291" s="234" t="s">
        <v>5660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1852</v>
      </c>
      <c r="B292" s="233" t="s">
        <v>5661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5662</v>
      </c>
      <c r="B293" s="234" t="s">
        <v>5663</v>
      </c>
      <c r="C293" s="234" t="s">
        <v>5664</v>
      </c>
      <c r="D293" s="234" t="s">
        <v>5665</v>
      </c>
      <c r="E293" s="234" t="s">
        <v>25</v>
      </c>
      <c r="F293" s="234" t="s">
        <v>25</v>
      </c>
      <c r="G293" s="234" t="s">
        <v>25</v>
      </c>
      <c r="H293" s="234" t="s">
        <v>5666</v>
      </c>
      <c r="I293" s="234" t="s">
        <v>5667</v>
      </c>
      <c r="J293" s="234" t="s">
        <v>5668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5669</v>
      </c>
      <c r="B294" s="234" t="s">
        <v>5670</v>
      </c>
      <c r="C294" s="234" t="s">
        <v>5671</v>
      </c>
      <c r="D294" s="234" t="s">
        <v>5665</v>
      </c>
      <c r="E294" s="234" t="s">
        <v>25</v>
      </c>
      <c r="F294" s="234" t="s">
        <v>5672</v>
      </c>
      <c r="G294" s="234" t="s">
        <v>25</v>
      </c>
      <c r="H294" s="234" t="s">
        <v>5673</v>
      </c>
      <c r="I294" s="234" t="s">
        <v>4606</v>
      </c>
      <c r="J294" s="234" t="s">
        <v>5674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5675</v>
      </c>
      <c r="B295" s="234" t="s">
        <v>5676</v>
      </c>
      <c r="C295" s="234" t="s">
        <v>5677</v>
      </c>
      <c r="D295" s="234" t="s">
        <v>5678</v>
      </c>
      <c r="E295" s="234" t="s">
        <v>25</v>
      </c>
      <c r="F295" s="234" t="s">
        <v>25</v>
      </c>
      <c r="G295" s="234" t="s">
        <v>25</v>
      </c>
      <c r="H295" s="234" t="s">
        <v>5679</v>
      </c>
      <c r="I295" s="234" t="s">
        <v>4606</v>
      </c>
      <c r="J295" s="234" t="s">
        <v>5680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1856</v>
      </c>
      <c r="B296" s="233" t="s">
        <v>5681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5682</v>
      </c>
      <c r="B297" s="234" t="s">
        <v>5683</v>
      </c>
      <c r="C297" s="234" t="s">
        <v>5684</v>
      </c>
      <c r="D297" s="234" t="s">
        <v>5678</v>
      </c>
      <c r="E297" s="234" t="s">
        <v>25</v>
      </c>
      <c r="F297" s="234" t="s">
        <v>5685</v>
      </c>
      <c r="G297" s="234" t="s">
        <v>25</v>
      </c>
      <c r="H297" s="234" t="s">
        <v>5686</v>
      </c>
      <c r="I297" s="234" t="s">
        <v>25</v>
      </c>
      <c r="J297" s="234" t="s">
        <v>5687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5688</v>
      </c>
      <c r="B298" s="234" t="s">
        <v>5689</v>
      </c>
      <c r="C298" s="234" t="s">
        <v>5690</v>
      </c>
      <c r="D298" s="234" t="s">
        <v>5691</v>
      </c>
      <c r="E298" s="234" t="s">
        <v>25</v>
      </c>
      <c r="F298" s="234" t="s">
        <v>25</v>
      </c>
      <c r="G298" s="234" t="s">
        <v>5692</v>
      </c>
      <c r="H298" s="234" t="s">
        <v>5693</v>
      </c>
      <c r="I298" s="234" t="s">
        <v>5693</v>
      </c>
      <c r="J298" s="234" t="s">
        <v>5694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5695</v>
      </c>
      <c r="B299" s="234" t="s">
        <v>5696</v>
      </c>
      <c r="C299" s="234" t="s">
        <v>5697</v>
      </c>
      <c r="D299" s="234" t="s">
        <v>25</v>
      </c>
      <c r="E299" s="234" t="s">
        <v>25</v>
      </c>
      <c r="F299" s="234" t="s">
        <v>25</v>
      </c>
      <c r="G299" s="234" t="s">
        <v>25</v>
      </c>
      <c r="H299" s="234" t="s">
        <v>5698</v>
      </c>
      <c r="I299" s="234" t="s">
        <v>5699</v>
      </c>
      <c r="J299" s="234" t="s">
        <v>5700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5701</v>
      </c>
      <c r="B300" s="234" t="s">
        <v>5702</v>
      </c>
      <c r="C300" s="234" t="s">
        <v>5703</v>
      </c>
      <c r="D300" s="234" t="s">
        <v>25</v>
      </c>
      <c r="E300" s="234" t="s">
        <v>25</v>
      </c>
      <c r="F300" s="234" t="s">
        <v>5704</v>
      </c>
      <c r="G300" s="234" t="s">
        <v>25</v>
      </c>
      <c r="H300" s="234" t="s">
        <v>5705</v>
      </c>
      <c r="I300" s="234" t="s">
        <v>5699</v>
      </c>
      <c r="J300" s="234" t="s">
        <v>5706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1860</v>
      </c>
      <c r="B301" s="233" t="s">
        <v>5707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5708</v>
      </c>
      <c r="B302" s="234" t="s">
        <v>5709</v>
      </c>
      <c r="C302" s="234" t="s">
        <v>5710</v>
      </c>
      <c r="D302" s="234" t="s">
        <v>25</v>
      </c>
      <c r="E302" s="234" t="s">
        <v>25</v>
      </c>
      <c r="F302" s="234" t="s">
        <v>25</v>
      </c>
      <c r="G302" s="234" t="s">
        <v>25</v>
      </c>
      <c r="H302" s="234" t="s">
        <v>5711</v>
      </c>
      <c r="I302" s="234" t="s">
        <v>25</v>
      </c>
      <c r="J302" s="234" t="s">
        <v>5712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5713</v>
      </c>
      <c r="B303" s="234" t="s">
        <v>5714</v>
      </c>
      <c r="C303" s="234" t="s">
        <v>5715</v>
      </c>
      <c r="D303" s="234" t="s">
        <v>5716</v>
      </c>
      <c r="E303" s="234" t="s">
        <v>25</v>
      </c>
      <c r="F303" s="234" t="s">
        <v>25</v>
      </c>
      <c r="G303" s="234" t="s">
        <v>25</v>
      </c>
      <c r="H303" s="234" t="s">
        <v>5717</v>
      </c>
      <c r="I303" s="234" t="s">
        <v>4635</v>
      </c>
      <c r="J303" s="234" t="s">
        <v>5718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5719</v>
      </c>
      <c r="B304" s="234" t="s">
        <v>5720</v>
      </c>
      <c r="C304" s="234" t="s">
        <v>5721</v>
      </c>
      <c r="D304" s="234" t="s">
        <v>5716</v>
      </c>
      <c r="E304" s="234" t="s">
        <v>25</v>
      </c>
      <c r="F304" s="234" t="s">
        <v>5722</v>
      </c>
      <c r="G304" s="234" t="s">
        <v>25</v>
      </c>
      <c r="H304" s="234" t="s">
        <v>5723</v>
      </c>
      <c r="I304" s="234" t="s">
        <v>25</v>
      </c>
      <c r="J304" s="234" t="s">
        <v>5724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5725</v>
      </c>
      <c r="B305" s="234" t="s">
        <v>5726</v>
      </c>
      <c r="C305" s="234" t="s">
        <v>5727</v>
      </c>
      <c r="D305" s="234" t="s">
        <v>5728</v>
      </c>
      <c r="E305" s="234" t="s">
        <v>25</v>
      </c>
      <c r="F305" s="234" t="s">
        <v>25</v>
      </c>
      <c r="G305" s="234" t="s">
        <v>25</v>
      </c>
      <c r="H305" s="234" t="s">
        <v>5729</v>
      </c>
      <c r="I305" s="234" t="s">
        <v>5730</v>
      </c>
      <c r="J305" s="234" t="s">
        <v>5731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5732</v>
      </c>
      <c r="B306" s="234" t="s">
        <v>5733</v>
      </c>
      <c r="C306" s="234" t="s">
        <v>5734</v>
      </c>
      <c r="D306" s="234" t="s">
        <v>5735</v>
      </c>
      <c r="E306" s="234" t="s">
        <v>25</v>
      </c>
      <c r="F306" s="234" t="s">
        <v>25</v>
      </c>
      <c r="G306" s="234" t="s">
        <v>25</v>
      </c>
      <c r="H306" s="234" t="s">
        <v>5736</v>
      </c>
      <c r="I306" s="234" t="s">
        <v>4635</v>
      </c>
      <c r="J306" s="234" t="s">
        <v>5737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1864</v>
      </c>
      <c r="B307" s="233" t="s">
        <v>5738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5739</v>
      </c>
      <c r="B308" s="234" t="s">
        <v>5740</v>
      </c>
      <c r="C308" s="234" t="s">
        <v>5741</v>
      </c>
      <c r="D308" s="234" t="s">
        <v>5735</v>
      </c>
      <c r="E308" s="234" t="s">
        <v>25</v>
      </c>
      <c r="F308" s="234" t="s">
        <v>5742</v>
      </c>
      <c r="G308" s="234" t="s">
        <v>25</v>
      </c>
      <c r="H308" s="234" t="s">
        <v>5743</v>
      </c>
      <c r="I308" s="234" t="s">
        <v>5744</v>
      </c>
      <c r="J308" s="234" t="s">
        <v>5745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1868</v>
      </c>
      <c r="B309" s="233" t="s">
        <v>5746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5747</v>
      </c>
      <c r="B310" s="234" t="s">
        <v>5748</v>
      </c>
      <c r="C310" s="234" t="s">
        <v>5749</v>
      </c>
      <c r="D310" s="234" t="s">
        <v>25</v>
      </c>
      <c r="E310" s="234" t="s">
        <v>25</v>
      </c>
      <c r="F310" s="234" t="s">
        <v>5750</v>
      </c>
      <c r="G310" s="234" t="s">
        <v>25</v>
      </c>
      <c r="H310" s="234" t="s">
        <v>5751</v>
      </c>
      <c r="I310" s="234" t="s">
        <v>5752</v>
      </c>
      <c r="J310" s="234" t="s">
        <v>5753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5754</v>
      </c>
      <c r="B311" s="234" t="s">
        <v>5755</v>
      </c>
      <c r="C311" s="234" t="s">
        <v>5756</v>
      </c>
      <c r="D311" s="234" t="s">
        <v>5757</v>
      </c>
      <c r="E311" s="234" t="s">
        <v>25</v>
      </c>
      <c r="F311" s="234" t="s">
        <v>25</v>
      </c>
      <c r="G311" s="234" t="s">
        <v>5758</v>
      </c>
      <c r="H311" s="234" t="s">
        <v>5759</v>
      </c>
      <c r="I311" s="234" t="s">
        <v>25</v>
      </c>
      <c r="J311" s="234" t="s">
        <v>5760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5761</v>
      </c>
      <c r="B312" s="234" t="s">
        <v>5762</v>
      </c>
      <c r="C312" s="234" t="s">
        <v>5763</v>
      </c>
      <c r="D312" s="234" t="s">
        <v>5764</v>
      </c>
      <c r="E312" s="234" t="s">
        <v>25</v>
      </c>
      <c r="F312" s="234" t="s">
        <v>25</v>
      </c>
      <c r="G312" s="234" t="s">
        <v>25</v>
      </c>
      <c r="H312" s="234" t="s">
        <v>5765</v>
      </c>
      <c r="I312" s="234" t="s">
        <v>25</v>
      </c>
      <c r="J312" s="234" t="s">
        <v>5766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5767</v>
      </c>
      <c r="B313" s="234" t="s">
        <v>5768</v>
      </c>
      <c r="C313" s="234" t="s">
        <v>5769</v>
      </c>
      <c r="D313" s="234" t="s">
        <v>5770</v>
      </c>
      <c r="E313" s="234" t="s">
        <v>25</v>
      </c>
      <c r="F313" s="234" t="s">
        <v>25</v>
      </c>
      <c r="G313" s="234" t="s">
        <v>5771</v>
      </c>
      <c r="H313" s="234" t="s">
        <v>5772</v>
      </c>
      <c r="I313" s="234" t="s">
        <v>5773</v>
      </c>
      <c r="J313" s="234" t="s">
        <v>5774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5775</v>
      </c>
      <c r="B314" s="234" t="s">
        <v>5776</v>
      </c>
      <c r="C314" s="234" t="s">
        <v>5777</v>
      </c>
      <c r="D314" s="234" t="s">
        <v>5778</v>
      </c>
      <c r="E314" s="234" t="s">
        <v>25</v>
      </c>
      <c r="F314" s="234" t="s">
        <v>25</v>
      </c>
      <c r="G314" s="234" t="s">
        <v>5779</v>
      </c>
      <c r="H314" s="234" t="s">
        <v>5780</v>
      </c>
      <c r="I314" s="234" t="s">
        <v>5781</v>
      </c>
      <c r="J314" s="234" t="s">
        <v>5782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5783</v>
      </c>
      <c r="B315" s="233" t="s">
        <v>5784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5785</v>
      </c>
      <c r="B316" s="234" t="s">
        <v>5786</v>
      </c>
      <c r="C316" s="234" t="s">
        <v>5787</v>
      </c>
      <c r="D316" s="234" t="s">
        <v>25</v>
      </c>
      <c r="E316" s="234" t="s">
        <v>25</v>
      </c>
      <c r="F316" s="234" t="s">
        <v>25</v>
      </c>
      <c r="G316" s="234" t="s">
        <v>25</v>
      </c>
      <c r="H316" s="234" t="s">
        <v>5788</v>
      </c>
      <c r="I316" s="234" t="s">
        <v>5789</v>
      </c>
      <c r="J316" s="234" t="s">
        <v>5790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5791</v>
      </c>
      <c r="B317" s="234" t="s">
        <v>5792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5793</v>
      </c>
      <c r="B318" s="233" t="s">
        <v>5794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5795</v>
      </c>
      <c r="B319" s="234" t="s">
        <v>5796</v>
      </c>
      <c r="C319" s="234" t="s">
        <v>5797</v>
      </c>
      <c r="D319" s="234" t="s">
        <v>5798</v>
      </c>
      <c r="E319" s="234" t="s">
        <v>25</v>
      </c>
      <c r="F319" s="234" t="s">
        <v>5799</v>
      </c>
      <c r="G319" s="234" t="s">
        <v>5800</v>
      </c>
      <c r="H319" s="234" t="s">
        <v>5801</v>
      </c>
      <c r="I319" s="234" t="s">
        <v>25</v>
      </c>
      <c r="J319" s="234" t="s">
        <v>5802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5803</v>
      </c>
      <c r="B320" s="234" t="s">
        <v>5804</v>
      </c>
      <c r="C320" s="234" t="s">
        <v>5805</v>
      </c>
      <c r="D320" s="234" t="s">
        <v>5806</v>
      </c>
      <c r="E320" s="234" t="s">
        <v>25</v>
      </c>
      <c r="F320" s="234" t="s">
        <v>25</v>
      </c>
      <c r="G320" s="234" t="s">
        <v>25</v>
      </c>
      <c r="H320" s="234" t="s">
        <v>5807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5808</v>
      </c>
      <c r="B321" s="234" t="s">
        <v>5809</v>
      </c>
      <c r="C321" s="234" t="s">
        <v>5810</v>
      </c>
      <c r="D321" s="234" t="s">
        <v>5811</v>
      </c>
      <c r="E321" s="234" t="s">
        <v>25</v>
      </c>
      <c r="F321" s="234" t="s">
        <v>25</v>
      </c>
      <c r="G321" s="234" t="s">
        <v>25</v>
      </c>
      <c r="H321" s="234" t="s">
        <v>5812</v>
      </c>
      <c r="I321" s="234" t="s">
        <v>25</v>
      </c>
      <c r="J321" s="234" t="s">
        <v>5813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5814</v>
      </c>
      <c r="B322" s="234" t="s">
        <v>5815</v>
      </c>
      <c r="C322" s="234" t="s">
        <v>5816</v>
      </c>
      <c r="D322" s="234" t="s">
        <v>5817</v>
      </c>
      <c r="E322" s="234" t="s">
        <v>25</v>
      </c>
      <c r="F322" s="234" t="s">
        <v>25</v>
      </c>
      <c r="G322" s="234" t="s">
        <v>25</v>
      </c>
      <c r="H322" s="234" t="s">
        <v>5818</v>
      </c>
      <c r="I322" s="234" t="s">
        <v>25</v>
      </c>
      <c r="J322" s="234" t="s">
        <v>5819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5820</v>
      </c>
      <c r="B323" s="234" t="s">
        <v>5821</v>
      </c>
      <c r="C323" s="234" t="s">
        <v>5822</v>
      </c>
      <c r="D323" s="234" t="s">
        <v>25</v>
      </c>
      <c r="E323" s="234" t="s">
        <v>25</v>
      </c>
      <c r="F323" s="234" t="s">
        <v>25</v>
      </c>
      <c r="G323" s="234" t="s">
        <v>25</v>
      </c>
      <c r="H323" s="234" t="s">
        <v>5823</v>
      </c>
      <c r="I323" s="234" t="s">
        <v>4635</v>
      </c>
      <c r="J323" s="234" t="s">
        <v>5824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5825</v>
      </c>
      <c r="B324" s="234" t="s">
        <v>5826</v>
      </c>
      <c r="C324" s="234" t="s">
        <v>5827</v>
      </c>
      <c r="D324" s="234" t="s">
        <v>25</v>
      </c>
      <c r="E324" s="234" t="s">
        <v>25</v>
      </c>
      <c r="F324" s="234" t="s">
        <v>25</v>
      </c>
      <c r="G324" s="234" t="s">
        <v>25</v>
      </c>
      <c r="H324" s="234" t="s">
        <v>5828</v>
      </c>
      <c r="I324" s="234" t="s">
        <v>5829</v>
      </c>
      <c r="J324" s="234" t="s">
        <v>5830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5831</v>
      </c>
      <c r="B325" s="234" t="s">
        <v>5832</v>
      </c>
      <c r="C325" s="234" t="s">
        <v>5833</v>
      </c>
      <c r="D325" s="234" t="s">
        <v>5834</v>
      </c>
      <c r="E325" s="234" t="s">
        <v>25</v>
      </c>
      <c r="F325" s="234" t="s">
        <v>25</v>
      </c>
      <c r="G325" s="234" t="s">
        <v>25</v>
      </c>
      <c r="H325" s="234" t="s">
        <v>5835</v>
      </c>
      <c r="I325" s="234" t="s">
        <v>25</v>
      </c>
      <c r="J325" s="234" t="s">
        <v>5836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5837</v>
      </c>
      <c r="B326" s="241" t="s">
        <v>5838</v>
      </c>
      <c r="C326" s="241" t="s">
        <v>5839</v>
      </c>
      <c r="D326" s="241" t="s">
        <v>5840</v>
      </c>
      <c r="E326" s="241" t="s">
        <v>25</v>
      </c>
      <c r="F326" s="241" t="s">
        <v>25</v>
      </c>
      <c r="G326" s="241" t="s">
        <v>25</v>
      </c>
      <c r="H326" s="241" t="s">
        <v>5841</v>
      </c>
      <c r="I326" s="241" t="s">
        <v>4635</v>
      </c>
      <c r="J326" s="241" t="s">
        <v>5842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1156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IFERROR(INDEX('Recommendations'!$I$2:$I$215, MATCH(L2,'Recommendations'!$B$2:$B$215,0))="Implemented", FALSE))</xm:f>
            <x14:dxf>
              <font>
                <color rgb="FF000000"/>
              </font>
              <fill>
                <patternFill>
                  <bgColor rgb="FF3C7D22"/>
                </patternFill>
              </fill>
            </x14:dxf>
          </x14:cfRule>
          <x14:cfRule type="expression" priority="2" id="{00000000-000E-0000-0A00-000002000000}">
            <xm:f>AND(L2&lt;&gt;"", IFERROR(INDEX('Recommendations'!$I$2:$I$215, MATCH(L2,'Recommendations'!$B$2:$B$215,0))="Compensated", FALSE))</xm:f>
            <x14:dxf>
              <font>
                <color rgb="FF000000"/>
              </font>
              <fill>
                <patternFill>
                  <bgColor rgb="FFC6E0B4"/>
                </patternFill>
              </fill>
            </x14:dxf>
          </x14:cfRule>
          <x14:cfRule type="expression" priority="3" id="{00000000-000E-0000-0A00-000003000000}">
            <xm:f>AND(L2&lt;&gt;"", IFERROR(INDEX('Recommendations'!$I$2:$I$215, MATCH(L2,'Recommendations'!$B$2:$B$215,0))="Testing", FALSE))</xm:f>
            <x14:dxf>
              <font>
                <color rgb="FF000000"/>
              </font>
              <fill>
                <patternFill>
                  <bgColor rgb="FFFFC000"/>
                </patternFill>
              </fill>
            </x14:dxf>
          </x14:cfRule>
          <x14:cfRule type="expression" priority="4" id="{00000000-000E-0000-0A00-000004000000}">
            <xm:f>AND(L2&lt;&gt;"", IFERROR(INDEX('Recommendations'!$I$2:$I$215, MATCH(L2,'Recommendations'!$B$2:$B$215,0))="Failed", FALSE))</xm:f>
            <x14:dxf>
              <font>
                <color rgb="FF000000"/>
              </font>
              <fill>
                <patternFill>
                  <bgColor rgb="FFD82891"/>
                </patternFill>
              </fill>
            </x14:dxf>
          </x14:cfRule>
          <x14:cfRule type="expression" priority="5" id="{00000000-000E-0000-0A00-000005000000}">
            <xm:f>AND(L2&lt;&gt;"", IFERROR(INDEX('Recommendations'!$I$2:$I$215, MATCH(L2,'Recommendations'!$B$2:$B$215,0))="Risk Accepted", FALSE))</xm:f>
            <x14:dxf>
              <font>
                <color rgb="FF000000"/>
              </font>
              <fill>
                <patternFill>
                  <bgColor rgb="FFD9D9D9"/>
                </patternFill>
              </fill>
            </x14:dxf>
          </x14:cfRule>
          <x14:cfRule type="expression" priority="6" id="{00000000-000E-0000-0A00-000006000000}">
            <xm:f>AND(L2&lt;&gt;"", IFERROR(INDEX('Recommendations'!$I$2:$I$215, MATCH(L2,'Recommendations'!$B$2:$B$215,0))="N/A",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3035</v>
      </c>
      <c r="B1" s="286" t="s">
        <v>3920</v>
      </c>
      <c r="C1" s="286" t="s">
        <v>1</v>
      </c>
      <c r="D1" s="286" t="s">
        <v>1401</v>
      </c>
      <c r="E1" s="286" t="s">
        <v>5843</v>
      </c>
      <c r="F1" s="286" t="s">
        <v>5844</v>
      </c>
      <c r="G1" s="286" t="s">
        <v>1406</v>
      </c>
      <c r="H1" s="286" t="s">
        <v>1407</v>
      </c>
      <c r="I1" s="286" t="s">
        <v>1408</v>
      </c>
      <c r="J1" s="286" t="s">
        <v>1409</v>
      </c>
      <c r="K1" s="286" t="s">
        <v>1410</v>
      </c>
      <c r="L1" s="286" t="s">
        <v>1411</v>
      </c>
      <c r="M1" s="286" t="s">
        <v>1412</v>
      </c>
      <c r="N1" s="286" t="s">
        <v>1413</v>
      </c>
      <c r="O1" s="286" t="s">
        <v>1414</v>
      </c>
      <c r="P1" s="286" t="s">
        <v>1415</v>
      </c>
      <c r="Q1" s="286" t="s">
        <v>1416</v>
      </c>
      <c r="R1" s="286" t="s">
        <v>1417</v>
      </c>
      <c r="S1" s="286" t="s">
        <v>1418</v>
      </c>
      <c r="T1" s="286" t="s">
        <v>1419</v>
      </c>
      <c r="U1" s="286" t="s">
        <v>1420</v>
      </c>
      <c r="V1" s="286" t="s">
        <v>1421</v>
      </c>
      <c r="W1" s="286" t="s">
        <v>1422</v>
      </c>
      <c r="X1" s="286" t="s">
        <v>1423</v>
      </c>
      <c r="Y1" s="286" t="s">
        <v>1424</v>
      </c>
      <c r="Z1" s="286" t="s">
        <v>1425</v>
      </c>
      <c r="AA1" s="286" t="s">
        <v>1426</v>
      </c>
      <c r="AB1" s="286" t="s">
        <v>1427</v>
      </c>
      <c r="AC1" s="286" t="s">
        <v>1428</v>
      </c>
      <c r="AD1" s="286" t="s">
        <v>1429</v>
      </c>
      <c r="AE1" s="286" t="s">
        <v>1430</v>
      </c>
      <c r="AF1" s="286" t="s">
        <v>1431</v>
      </c>
      <c r="AG1" s="286" t="s">
        <v>1432</v>
      </c>
      <c r="AH1" s="286" t="s">
        <v>1433</v>
      </c>
      <c r="AI1" s="286" t="s">
        <v>1434</v>
      </c>
      <c r="AJ1" s="286" t="s">
        <v>1435</v>
      </c>
      <c r="AK1" s="286" t="s">
        <v>1436</v>
      </c>
      <c r="AL1" s="286" t="s">
        <v>1437</v>
      </c>
      <c r="AM1" s="286" t="s">
        <v>1438</v>
      </c>
      <c r="AN1" s="286" t="s">
        <v>1439</v>
      </c>
      <c r="AO1" s="286" t="s">
        <v>1440</v>
      </c>
      <c r="AP1" s="286" t="s">
        <v>1441</v>
      </c>
      <c r="AQ1" s="286" t="s">
        <v>1442</v>
      </c>
      <c r="AR1" s="286" t="s">
        <v>1443</v>
      </c>
      <c r="AS1" s="286" t="s">
        <v>1444</v>
      </c>
      <c r="AT1" s="286" t="s">
        <v>1445</v>
      </c>
      <c r="AU1" s="287" t="s">
        <v>1446</v>
      </c>
    </row>
    <row r="2" spans="1:47" ht="60" customHeight="1" outlineLevel="1" x14ac:dyDescent="0.35">
      <c r="A2" s="277" t="s">
        <v>5845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5845</v>
      </c>
      <c r="B3" s="256" t="s">
        <v>5846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5845</v>
      </c>
      <c r="B4" s="257" t="s">
        <v>5846</v>
      </c>
      <c r="C4" s="258" t="s">
        <v>5847</v>
      </c>
      <c r="D4" s="261" t="s">
        <v>5848</v>
      </c>
      <c r="E4" s="262" t="s">
        <v>5849</v>
      </c>
      <c r="F4" s="265" t="s">
        <v>5850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5845</v>
      </c>
      <c r="B5" s="257" t="s">
        <v>5846</v>
      </c>
      <c r="C5" s="258" t="s">
        <v>5851</v>
      </c>
      <c r="D5" s="261" t="s">
        <v>5852</v>
      </c>
      <c r="E5" s="262" t="s">
        <v>5849</v>
      </c>
      <c r="F5" s="265" t="s">
        <v>5850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5845</v>
      </c>
      <c r="B6" s="257" t="s">
        <v>5846</v>
      </c>
      <c r="C6" s="258" t="s">
        <v>5853</v>
      </c>
      <c r="D6" s="261" t="s">
        <v>5854</v>
      </c>
      <c r="E6" s="262" t="s">
        <v>5849</v>
      </c>
      <c r="F6" s="265" t="s">
        <v>5850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5845</v>
      </c>
      <c r="B7" s="257" t="s">
        <v>5846</v>
      </c>
      <c r="C7" s="258" t="s">
        <v>5855</v>
      </c>
      <c r="D7" s="261" t="s">
        <v>5856</v>
      </c>
      <c r="E7" s="262" t="s">
        <v>5849</v>
      </c>
      <c r="F7" s="265" t="s">
        <v>5850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5845</v>
      </c>
      <c r="B8" s="257" t="s">
        <v>5846</v>
      </c>
      <c r="C8" s="258" t="s">
        <v>5857</v>
      </c>
      <c r="D8" s="261" t="s">
        <v>5858</v>
      </c>
      <c r="E8" s="262" t="s">
        <v>5849</v>
      </c>
      <c r="F8" s="265" t="s">
        <v>5850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5845</v>
      </c>
      <c r="B9" s="257" t="s">
        <v>5846</v>
      </c>
      <c r="C9" s="258" t="s">
        <v>5859</v>
      </c>
      <c r="D9" s="261" t="s">
        <v>5860</v>
      </c>
      <c r="E9" s="262" t="s">
        <v>5849</v>
      </c>
      <c r="F9" s="265" t="s">
        <v>5850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5845</v>
      </c>
      <c r="B10" s="257" t="s">
        <v>5846</v>
      </c>
      <c r="C10" s="258" t="s">
        <v>5861</v>
      </c>
      <c r="D10" s="261" t="s">
        <v>5862</v>
      </c>
      <c r="E10" s="262" t="s">
        <v>5849</v>
      </c>
      <c r="F10" s="265" t="s">
        <v>5850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5845</v>
      </c>
      <c r="B11" s="257" t="s">
        <v>5846</v>
      </c>
      <c r="C11" s="258" t="s">
        <v>5863</v>
      </c>
      <c r="D11" s="261" t="s">
        <v>5864</v>
      </c>
      <c r="E11" s="262" t="s">
        <v>5849</v>
      </c>
      <c r="F11" s="265" t="s">
        <v>5850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5845</v>
      </c>
      <c r="B12" s="257" t="s">
        <v>5846</v>
      </c>
      <c r="C12" s="258" t="s">
        <v>5865</v>
      </c>
      <c r="D12" s="261" t="s">
        <v>5866</v>
      </c>
      <c r="E12" s="262" t="s">
        <v>5849</v>
      </c>
      <c r="F12" s="265" t="s">
        <v>5850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5845</v>
      </c>
      <c r="B13" s="257" t="s">
        <v>5846</v>
      </c>
      <c r="C13" s="258" t="s">
        <v>5867</v>
      </c>
      <c r="D13" s="261" t="s">
        <v>5868</v>
      </c>
      <c r="E13" s="262" t="s">
        <v>5849</v>
      </c>
      <c r="F13" s="265" t="s">
        <v>5850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5845</v>
      </c>
      <c r="B14" s="257" t="s">
        <v>5846</v>
      </c>
      <c r="C14" s="258" t="s">
        <v>5869</v>
      </c>
      <c r="D14" s="261" t="s">
        <v>5870</v>
      </c>
      <c r="E14" s="262" t="s">
        <v>5849</v>
      </c>
      <c r="F14" s="265" t="s">
        <v>5850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5845</v>
      </c>
      <c r="B15" s="257" t="s">
        <v>5846</v>
      </c>
      <c r="C15" s="258" t="s">
        <v>5871</v>
      </c>
      <c r="D15" s="261" t="s">
        <v>5872</v>
      </c>
      <c r="E15" s="262" t="s">
        <v>5849</v>
      </c>
      <c r="F15" s="265" t="s">
        <v>5850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5845</v>
      </c>
      <c r="B16" s="257" t="s">
        <v>5846</v>
      </c>
      <c r="C16" s="258" t="s">
        <v>5873</v>
      </c>
      <c r="D16" s="261" t="s">
        <v>5874</v>
      </c>
      <c r="E16" s="262" t="s">
        <v>5849</v>
      </c>
      <c r="F16" s="265" t="s">
        <v>5850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5845</v>
      </c>
      <c r="B17" s="256" t="s">
        <v>5875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5845</v>
      </c>
      <c r="B18" s="257" t="s">
        <v>5875</v>
      </c>
      <c r="C18" s="258" t="s">
        <v>5876</v>
      </c>
      <c r="D18" s="261" t="s">
        <v>5877</v>
      </c>
      <c r="E18" s="262" t="s">
        <v>5878</v>
      </c>
      <c r="F18" s="265" t="s">
        <v>5879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5845</v>
      </c>
      <c r="B19" s="257" t="s">
        <v>5875</v>
      </c>
      <c r="C19" s="258" t="s">
        <v>5880</v>
      </c>
      <c r="D19" s="261" t="s">
        <v>5881</v>
      </c>
      <c r="E19" s="262" t="s">
        <v>5878</v>
      </c>
      <c r="F19" s="265" t="s">
        <v>5879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5845</v>
      </c>
      <c r="B20" s="257" t="s">
        <v>5875</v>
      </c>
      <c r="C20" s="258" t="s">
        <v>5882</v>
      </c>
      <c r="D20" s="261" t="s">
        <v>5883</v>
      </c>
      <c r="E20" s="262" t="s">
        <v>5878</v>
      </c>
      <c r="F20" s="265" t="s">
        <v>5879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5845</v>
      </c>
      <c r="B21" s="257" t="s">
        <v>5875</v>
      </c>
      <c r="C21" s="258" t="s">
        <v>5884</v>
      </c>
      <c r="D21" s="261" t="s">
        <v>5885</v>
      </c>
      <c r="E21" s="262" t="s">
        <v>5878</v>
      </c>
      <c r="F21" s="265" t="s">
        <v>5879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5845</v>
      </c>
      <c r="B22" s="257" t="s">
        <v>5875</v>
      </c>
      <c r="C22" s="258" t="s">
        <v>5886</v>
      </c>
      <c r="D22" s="261" t="s">
        <v>5887</v>
      </c>
      <c r="E22" s="262" t="s">
        <v>5878</v>
      </c>
      <c r="F22" s="265" t="s">
        <v>5879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5845</v>
      </c>
      <c r="B23" s="257" t="s">
        <v>5875</v>
      </c>
      <c r="C23" s="258" t="s">
        <v>5888</v>
      </c>
      <c r="D23" s="261" t="s">
        <v>5889</v>
      </c>
      <c r="E23" s="262" t="s">
        <v>5849</v>
      </c>
      <c r="F23" s="265" t="s">
        <v>5850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5845</v>
      </c>
      <c r="B24" s="257" t="s">
        <v>5875</v>
      </c>
      <c r="C24" s="258" t="s">
        <v>5890</v>
      </c>
      <c r="D24" s="261" t="s">
        <v>5891</v>
      </c>
      <c r="E24" s="262" t="s">
        <v>5849</v>
      </c>
      <c r="F24" s="265" t="s">
        <v>5850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5845</v>
      </c>
      <c r="B25" s="257" t="s">
        <v>5875</v>
      </c>
      <c r="C25" s="258" t="s">
        <v>5892</v>
      </c>
      <c r="D25" s="261" t="s">
        <v>5893</v>
      </c>
      <c r="E25" s="262" t="s">
        <v>5849</v>
      </c>
      <c r="F25" s="265" t="s">
        <v>5894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5845</v>
      </c>
      <c r="B26" s="257" t="s">
        <v>5875</v>
      </c>
      <c r="C26" s="258" t="s">
        <v>5895</v>
      </c>
      <c r="D26" s="261" t="s">
        <v>5896</v>
      </c>
      <c r="E26" s="262" t="s">
        <v>5849</v>
      </c>
      <c r="F26" s="265" t="s">
        <v>5894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5845</v>
      </c>
      <c r="B27" s="257" t="s">
        <v>5875</v>
      </c>
      <c r="C27" s="258" t="s">
        <v>5897</v>
      </c>
      <c r="D27" s="261" t="s">
        <v>5898</v>
      </c>
      <c r="E27" s="262" t="s">
        <v>5849</v>
      </c>
      <c r="F27" s="265" t="s">
        <v>5894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5845</v>
      </c>
      <c r="B28" s="257" t="s">
        <v>5875</v>
      </c>
      <c r="C28" s="258" t="s">
        <v>5899</v>
      </c>
      <c r="D28" s="261" t="s">
        <v>5900</v>
      </c>
      <c r="E28" s="262" t="s">
        <v>5849</v>
      </c>
      <c r="F28" s="265" t="s">
        <v>5894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5845</v>
      </c>
      <c r="B29" s="257" t="s">
        <v>5875</v>
      </c>
      <c r="C29" s="258" t="s">
        <v>5901</v>
      </c>
      <c r="D29" s="261" t="s">
        <v>5902</v>
      </c>
      <c r="E29" s="262" t="s">
        <v>5849</v>
      </c>
      <c r="F29" s="265" t="s">
        <v>5894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5845</v>
      </c>
      <c r="B30" s="257" t="s">
        <v>5875</v>
      </c>
      <c r="C30" s="258" t="s">
        <v>5903</v>
      </c>
      <c r="D30" s="261" t="s">
        <v>5904</v>
      </c>
      <c r="E30" s="262" t="s">
        <v>5849</v>
      </c>
      <c r="F30" s="265" t="s">
        <v>5894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5845</v>
      </c>
      <c r="B31" s="257" t="s">
        <v>5875</v>
      </c>
      <c r="C31" s="258" t="s">
        <v>5905</v>
      </c>
      <c r="D31" s="261" t="s">
        <v>5906</v>
      </c>
      <c r="E31" s="262" t="s">
        <v>5849</v>
      </c>
      <c r="F31" s="265" t="s">
        <v>5894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5845</v>
      </c>
      <c r="B32" s="257" t="s">
        <v>5875</v>
      </c>
      <c r="C32" s="258" t="s">
        <v>5907</v>
      </c>
      <c r="D32" s="261" t="s">
        <v>5908</v>
      </c>
      <c r="E32" s="262" t="s">
        <v>5849</v>
      </c>
      <c r="F32" s="265" t="s">
        <v>5894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5845</v>
      </c>
      <c r="B33" s="257" t="s">
        <v>5875</v>
      </c>
      <c r="C33" s="258" t="s">
        <v>5909</v>
      </c>
      <c r="D33" s="261" t="s">
        <v>5910</v>
      </c>
      <c r="E33" s="262" t="s">
        <v>5878</v>
      </c>
      <c r="F33" s="265" t="s">
        <v>5879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5845</v>
      </c>
      <c r="B34" s="257" t="s">
        <v>5875</v>
      </c>
      <c r="C34" s="258" t="s">
        <v>5911</v>
      </c>
      <c r="D34" s="261" t="s">
        <v>5912</v>
      </c>
      <c r="E34" s="262" t="s">
        <v>5849</v>
      </c>
      <c r="F34" s="265" t="s">
        <v>5894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5845</v>
      </c>
      <c r="B35" s="256" t="s">
        <v>5913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5845</v>
      </c>
      <c r="B36" s="257" t="s">
        <v>5913</v>
      </c>
      <c r="C36" s="258" t="s">
        <v>5914</v>
      </c>
      <c r="D36" s="261" t="s">
        <v>5915</v>
      </c>
      <c r="E36" s="262" t="s">
        <v>5849</v>
      </c>
      <c r="F36" s="265" t="s">
        <v>5894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5845</v>
      </c>
      <c r="B37" s="257" t="s">
        <v>5913</v>
      </c>
      <c r="C37" s="258" t="s">
        <v>5916</v>
      </c>
      <c r="D37" s="261" t="s">
        <v>5917</v>
      </c>
      <c r="E37" s="262" t="s">
        <v>5849</v>
      </c>
      <c r="F37" s="265" t="s">
        <v>5918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5845</v>
      </c>
      <c r="B38" s="257" t="s">
        <v>5913</v>
      </c>
      <c r="C38" s="258" t="s">
        <v>5919</v>
      </c>
      <c r="D38" s="261" t="s">
        <v>5920</v>
      </c>
      <c r="E38" s="262" t="s">
        <v>5849</v>
      </c>
      <c r="F38" s="265" t="s">
        <v>5918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5845</v>
      </c>
      <c r="B39" s="257" t="s">
        <v>5913</v>
      </c>
      <c r="C39" s="258" t="s">
        <v>5921</v>
      </c>
      <c r="D39" s="261" t="s">
        <v>5922</v>
      </c>
      <c r="E39" s="262" t="s">
        <v>5849</v>
      </c>
      <c r="F39" s="265" t="s">
        <v>5918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5845</v>
      </c>
      <c r="B40" s="257" t="s">
        <v>5913</v>
      </c>
      <c r="C40" s="258" t="s">
        <v>5923</v>
      </c>
      <c r="D40" s="261" t="s">
        <v>5924</v>
      </c>
      <c r="E40" s="262" t="s">
        <v>5849</v>
      </c>
      <c r="F40" s="265" t="s">
        <v>5918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5845</v>
      </c>
      <c r="B41" s="257" t="s">
        <v>5913</v>
      </c>
      <c r="C41" s="258" t="s">
        <v>5925</v>
      </c>
      <c r="D41" s="261" t="s">
        <v>5926</v>
      </c>
      <c r="E41" s="262" t="s">
        <v>5849</v>
      </c>
      <c r="F41" s="265" t="s">
        <v>5918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5845</v>
      </c>
      <c r="B42" s="257" t="s">
        <v>5913</v>
      </c>
      <c r="C42" s="258" t="s">
        <v>5927</v>
      </c>
      <c r="D42" s="261" t="s">
        <v>5928</v>
      </c>
      <c r="E42" s="262" t="s">
        <v>5849</v>
      </c>
      <c r="F42" s="265" t="s">
        <v>5918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5845</v>
      </c>
      <c r="B43" s="257" t="s">
        <v>5913</v>
      </c>
      <c r="C43" s="258" t="s">
        <v>5929</v>
      </c>
      <c r="D43" s="261" t="s">
        <v>5930</v>
      </c>
      <c r="E43" s="262" t="s">
        <v>5849</v>
      </c>
      <c r="F43" s="265" t="s">
        <v>5918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5845</v>
      </c>
      <c r="B44" s="257" t="s">
        <v>5913</v>
      </c>
      <c r="C44" s="258" t="s">
        <v>5931</v>
      </c>
      <c r="D44" s="261" t="s">
        <v>5932</v>
      </c>
      <c r="E44" s="262" t="s">
        <v>5849</v>
      </c>
      <c r="F44" s="265" t="s">
        <v>5918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5845</v>
      </c>
      <c r="B45" s="257" t="s">
        <v>5913</v>
      </c>
      <c r="C45" s="258" t="s">
        <v>5933</v>
      </c>
      <c r="D45" s="261" t="s">
        <v>5934</v>
      </c>
      <c r="E45" s="262" t="s">
        <v>5849</v>
      </c>
      <c r="F45" s="265" t="s">
        <v>5918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5845</v>
      </c>
      <c r="B46" s="257" t="s">
        <v>5913</v>
      </c>
      <c r="C46" s="258" t="s">
        <v>5935</v>
      </c>
      <c r="D46" s="261" t="s">
        <v>5936</v>
      </c>
      <c r="E46" s="262" t="s">
        <v>5849</v>
      </c>
      <c r="F46" s="265" t="s">
        <v>5918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5845</v>
      </c>
      <c r="B47" s="257" t="s">
        <v>5913</v>
      </c>
      <c r="C47" s="258" t="s">
        <v>5937</v>
      </c>
      <c r="D47" s="261" t="s">
        <v>5938</v>
      </c>
      <c r="E47" s="262" t="s">
        <v>5849</v>
      </c>
      <c r="F47" s="265" t="s">
        <v>5918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5845</v>
      </c>
      <c r="B48" s="257" t="s">
        <v>5913</v>
      </c>
      <c r="C48" s="258" t="s">
        <v>5939</v>
      </c>
      <c r="D48" s="261" t="s">
        <v>5940</v>
      </c>
      <c r="E48" s="262" t="s">
        <v>5849</v>
      </c>
      <c r="F48" s="265" t="s">
        <v>5918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5845</v>
      </c>
      <c r="B49" s="257" t="s">
        <v>5913</v>
      </c>
      <c r="C49" s="258" t="s">
        <v>5941</v>
      </c>
      <c r="D49" s="261" t="s">
        <v>5942</v>
      </c>
      <c r="E49" s="262" t="s">
        <v>5849</v>
      </c>
      <c r="F49" s="265" t="s">
        <v>5918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5845</v>
      </c>
      <c r="B50" s="256" t="s">
        <v>3159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5845</v>
      </c>
      <c r="B51" s="257" t="s">
        <v>3159</v>
      </c>
      <c r="C51" s="258" t="s">
        <v>5943</v>
      </c>
      <c r="D51" s="261" t="s">
        <v>5944</v>
      </c>
      <c r="E51" s="262" t="s">
        <v>5945</v>
      </c>
      <c r="F51" s="265" t="s">
        <v>5946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5845</v>
      </c>
      <c r="B52" s="257" t="s">
        <v>3159</v>
      </c>
      <c r="C52" s="258" t="s">
        <v>5947</v>
      </c>
      <c r="D52" s="261" t="s">
        <v>5948</v>
      </c>
      <c r="E52" s="262" t="s">
        <v>5945</v>
      </c>
      <c r="F52" s="265" t="s">
        <v>5946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5845</v>
      </c>
      <c r="B53" s="257" t="s">
        <v>3159</v>
      </c>
      <c r="C53" s="258" t="s">
        <v>5949</v>
      </c>
      <c r="D53" s="261" t="s">
        <v>5950</v>
      </c>
      <c r="E53" s="262" t="s">
        <v>5945</v>
      </c>
      <c r="F53" s="265" t="s">
        <v>5946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5845</v>
      </c>
      <c r="B54" s="257" t="s">
        <v>3159</v>
      </c>
      <c r="C54" s="258" t="s">
        <v>5951</v>
      </c>
      <c r="D54" s="261" t="s">
        <v>5952</v>
      </c>
      <c r="E54" s="262" t="s">
        <v>5945</v>
      </c>
      <c r="F54" s="265" t="s">
        <v>5946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5845</v>
      </c>
      <c r="B55" s="257" t="s">
        <v>3159</v>
      </c>
      <c r="C55" s="258" t="s">
        <v>5953</v>
      </c>
      <c r="D55" s="261" t="s">
        <v>5954</v>
      </c>
      <c r="E55" s="262" t="s">
        <v>5945</v>
      </c>
      <c r="F55" s="265" t="s">
        <v>5946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5845</v>
      </c>
      <c r="B56" s="257" t="s">
        <v>3159</v>
      </c>
      <c r="C56" s="258" t="s">
        <v>5955</v>
      </c>
      <c r="D56" s="261" t="s">
        <v>5956</v>
      </c>
      <c r="E56" s="262" t="s">
        <v>5945</v>
      </c>
      <c r="F56" s="265" t="s">
        <v>5946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5845</v>
      </c>
      <c r="B57" s="257" t="s">
        <v>3159</v>
      </c>
      <c r="C57" s="258" t="s">
        <v>5957</v>
      </c>
      <c r="D57" s="261" t="s">
        <v>5958</v>
      </c>
      <c r="E57" s="262" t="s">
        <v>5945</v>
      </c>
      <c r="F57" s="265" t="s">
        <v>5946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5845</v>
      </c>
      <c r="B58" s="257" t="s">
        <v>3159</v>
      </c>
      <c r="C58" s="258" t="s">
        <v>5959</v>
      </c>
      <c r="D58" s="261" t="s">
        <v>5960</v>
      </c>
      <c r="E58" s="262" t="s">
        <v>5849</v>
      </c>
      <c r="F58" s="265" t="s">
        <v>5946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5845</v>
      </c>
      <c r="B59" s="257" t="s">
        <v>3159</v>
      </c>
      <c r="C59" s="258" t="s">
        <v>5961</v>
      </c>
      <c r="D59" s="261" t="s">
        <v>5962</v>
      </c>
      <c r="E59" s="262" t="s">
        <v>5849</v>
      </c>
      <c r="F59" s="265" t="s">
        <v>5946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5845</v>
      </c>
      <c r="B60" s="256" t="s">
        <v>5963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5845</v>
      </c>
      <c r="B61" s="257" t="s">
        <v>5963</v>
      </c>
      <c r="C61" s="258" t="s">
        <v>5964</v>
      </c>
      <c r="D61" s="261" t="s">
        <v>5965</v>
      </c>
      <c r="E61" s="262" t="s">
        <v>5849</v>
      </c>
      <c r="F61" s="265" t="s">
        <v>5966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5845</v>
      </c>
      <c r="B62" s="257" t="s">
        <v>5963</v>
      </c>
      <c r="C62" s="258" t="s">
        <v>5967</v>
      </c>
      <c r="D62" s="261" t="s">
        <v>5968</v>
      </c>
      <c r="E62" s="262" t="s">
        <v>5849</v>
      </c>
      <c r="F62" s="265" t="s">
        <v>5966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5845</v>
      </c>
      <c r="B63" s="257" t="s">
        <v>5963</v>
      </c>
      <c r="C63" s="258" t="s">
        <v>5969</v>
      </c>
      <c r="D63" s="261" t="s">
        <v>5970</v>
      </c>
      <c r="E63" s="262" t="s">
        <v>5849</v>
      </c>
      <c r="F63" s="265" t="s">
        <v>5966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5845</v>
      </c>
      <c r="B64" s="257" t="s">
        <v>5963</v>
      </c>
      <c r="C64" s="258" t="s">
        <v>5971</v>
      </c>
      <c r="D64" s="261" t="s">
        <v>5972</v>
      </c>
      <c r="E64" s="262" t="s">
        <v>5849</v>
      </c>
      <c r="F64" s="265" t="s">
        <v>5966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5845</v>
      </c>
      <c r="B65" s="257" t="s">
        <v>5963</v>
      </c>
      <c r="C65" s="258" t="s">
        <v>5973</v>
      </c>
      <c r="D65" s="261" t="s">
        <v>5974</v>
      </c>
      <c r="E65" s="262" t="s">
        <v>5849</v>
      </c>
      <c r="F65" s="265" t="s">
        <v>5966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5845</v>
      </c>
      <c r="B66" s="257" t="s">
        <v>5963</v>
      </c>
      <c r="C66" s="258" t="s">
        <v>5975</v>
      </c>
      <c r="D66" s="261" t="s">
        <v>5976</v>
      </c>
      <c r="E66" s="262" t="s">
        <v>5849</v>
      </c>
      <c r="F66" s="265" t="s">
        <v>5966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5845</v>
      </c>
      <c r="B67" s="257" t="s">
        <v>5963</v>
      </c>
      <c r="C67" s="258" t="s">
        <v>5977</v>
      </c>
      <c r="D67" s="261" t="s">
        <v>5978</v>
      </c>
      <c r="E67" s="262" t="s">
        <v>5849</v>
      </c>
      <c r="F67" s="265" t="s">
        <v>5966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5845</v>
      </c>
      <c r="B68" s="257" t="s">
        <v>5963</v>
      </c>
      <c r="C68" s="258" t="s">
        <v>5979</v>
      </c>
      <c r="D68" s="261" t="s">
        <v>5980</v>
      </c>
      <c r="E68" s="262" t="s">
        <v>5849</v>
      </c>
      <c r="F68" s="265" t="s">
        <v>5981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5845</v>
      </c>
      <c r="B69" s="257" t="s">
        <v>5963</v>
      </c>
      <c r="C69" s="258" t="s">
        <v>5982</v>
      </c>
      <c r="D69" s="261" t="s">
        <v>5983</v>
      </c>
      <c r="E69" s="262" t="s">
        <v>5849</v>
      </c>
      <c r="F69" s="265" t="s">
        <v>5981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5845</v>
      </c>
      <c r="B70" s="257" t="s">
        <v>5963</v>
      </c>
      <c r="C70" s="258" t="s">
        <v>5984</v>
      </c>
      <c r="D70" s="261" t="s">
        <v>5985</v>
      </c>
      <c r="E70" s="262" t="s">
        <v>5849</v>
      </c>
      <c r="F70" s="265" t="s">
        <v>5981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5845</v>
      </c>
      <c r="B71" s="257" t="s">
        <v>5963</v>
      </c>
      <c r="C71" s="258" t="s">
        <v>5986</v>
      </c>
      <c r="D71" s="261" t="s">
        <v>5987</v>
      </c>
      <c r="E71" s="262" t="s">
        <v>5849</v>
      </c>
      <c r="F71" s="265" t="s">
        <v>5988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5845</v>
      </c>
      <c r="B72" s="257" t="s">
        <v>5963</v>
      </c>
      <c r="C72" s="258" t="s">
        <v>5989</v>
      </c>
      <c r="D72" s="261" t="s">
        <v>5990</v>
      </c>
      <c r="E72" s="262" t="s">
        <v>5849</v>
      </c>
      <c r="F72" s="265" t="s">
        <v>5966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5845</v>
      </c>
      <c r="B73" s="257" t="s">
        <v>5963</v>
      </c>
      <c r="C73" s="258" t="s">
        <v>5991</v>
      </c>
      <c r="D73" s="261" t="s">
        <v>5992</v>
      </c>
      <c r="E73" s="262" t="s">
        <v>5993</v>
      </c>
      <c r="F73" s="265" t="s">
        <v>5966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5845</v>
      </c>
      <c r="B74" s="256" t="s">
        <v>5994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5845</v>
      </c>
      <c r="B75" s="257" t="s">
        <v>5994</v>
      </c>
      <c r="C75" s="258" t="s">
        <v>5995</v>
      </c>
      <c r="D75" s="261" t="s">
        <v>5996</v>
      </c>
      <c r="E75" s="262" t="s">
        <v>5993</v>
      </c>
      <c r="F75" s="265" t="s">
        <v>5997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5845</v>
      </c>
      <c r="B76" s="257" t="s">
        <v>5994</v>
      </c>
      <c r="C76" s="258" t="s">
        <v>5998</v>
      </c>
      <c r="D76" s="261" t="s">
        <v>5999</v>
      </c>
      <c r="E76" s="262" t="s">
        <v>5993</v>
      </c>
      <c r="F76" s="265" t="s">
        <v>5997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5845</v>
      </c>
      <c r="B77" s="257" t="s">
        <v>5994</v>
      </c>
      <c r="C77" s="258" t="s">
        <v>6000</v>
      </c>
      <c r="D77" s="261" t="s">
        <v>6001</v>
      </c>
      <c r="E77" s="262" t="s">
        <v>5993</v>
      </c>
      <c r="F77" s="265" t="s">
        <v>5997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5845</v>
      </c>
      <c r="B78" s="257" t="s">
        <v>5994</v>
      </c>
      <c r="C78" s="258" t="s">
        <v>6002</v>
      </c>
      <c r="D78" s="261" t="s">
        <v>6003</v>
      </c>
      <c r="E78" s="262" t="s">
        <v>5993</v>
      </c>
      <c r="F78" s="265" t="s">
        <v>5997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5845</v>
      </c>
      <c r="B79" s="257" t="s">
        <v>5994</v>
      </c>
      <c r="C79" s="258" t="s">
        <v>6004</v>
      </c>
      <c r="D79" s="261" t="s">
        <v>6005</v>
      </c>
      <c r="E79" s="262" t="s">
        <v>5993</v>
      </c>
      <c r="F79" s="265" t="s">
        <v>5997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5845</v>
      </c>
      <c r="B80" s="257" t="s">
        <v>5994</v>
      </c>
      <c r="C80" s="258" t="s">
        <v>6006</v>
      </c>
      <c r="D80" s="261" t="s">
        <v>6007</v>
      </c>
      <c r="E80" s="262" t="s">
        <v>5993</v>
      </c>
      <c r="F80" s="265" t="s">
        <v>5997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5845</v>
      </c>
      <c r="B81" s="257" t="s">
        <v>5994</v>
      </c>
      <c r="C81" s="258" t="s">
        <v>6008</v>
      </c>
      <c r="D81" s="261" t="s">
        <v>6009</v>
      </c>
      <c r="E81" s="262" t="s">
        <v>5993</v>
      </c>
      <c r="F81" s="265" t="s">
        <v>5997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5845</v>
      </c>
      <c r="B82" s="257" t="s">
        <v>5994</v>
      </c>
      <c r="C82" s="258" t="s">
        <v>6010</v>
      </c>
      <c r="D82" s="261" t="s">
        <v>6011</v>
      </c>
      <c r="E82" s="262" t="s">
        <v>5993</v>
      </c>
      <c r="F82" s="265" t="s">
        <v>5997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5845</v>
      </c>
      <c r="B83" s="257" t="s">
        <v>5994</v>
      </c>
      <c r="C83" s="258" t="s">
        <v>6012</v>
      </c>
      <c r="D83" s="261" t="s">
        <v>6013</v>
      </c>
      <c r="E83" s="262" t="s">
        <v>5993</v>
      </c>
      <c r="F83" s="265" t="s">
        <v>5997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5845</v>
      </c>
      <c r="B84" s="257" t="s">
        <v>5994</v>
      </c>
      <c r="C84" s="258" t="s">
        <v>6014</v>
      </c>
      <c r="D84" s="261" t="s">
        <v>6015</v>
      </c>
      <c r="E84" s="262" t="s">
        <v>5993</v>
      </c>
      <c r="F84" s="265" t="s">
        <v>5997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5845</v>
      </c>
      <c r="B85" s="257" t="s">
        <v>5994</v>
      </c>
      <c r="C85" s="258" t="s">
        <v>6016</v>
      </c>
      <c r="D85" s="261" t="s">
        <v>6017</v>
      </c>
      <c r="E85" s="262" t="s">
        <v>5993</v>
      </c>
      <c r="F85" s="265" t="s">
        <v>5997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5845</v>
      </c>
      <c r="B86" s="257" t="s">
        <v>5994</v>
      </c>
      <c r="C86" s="258" t="s">
        <v>6018</v>
      </c>
      <c r="D86" s="261" t="s">
        <v>6019</v>
      </c>
      <c r="E86" s="262" t="s">
        <v>5993</v>
      </c>
      <c r="F86" s="265" t="s">
        <v>5997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5845</v>
      </c>
      <c r="B87" s="257" t="s">
        <v>5994</v>
      </c>
      <c r="C87" s="258" t="s">
        <v>6020</v>
      </c>
      <c r="D87" s="261" t="s">
        <v>6021</v>
      </c>
      <c r="E87" s="262" t="s">
        <v>5993</v>
      </c>
      <c r="F87" s="265" t="s">
        <v>5997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5845</v>
      </c>
      <c r="B88" s="257" t="s">
        <v>5994</v>
      </c>
      <c r="C88" s="258" t="s">
        <v>6022</v>
      </c>
      <c r="D88" s="261" t="s">
        <v>6023</v>
      </c>
      <c r="E88" s="262" t="s">
        <v>5993</v>
      </c>
      <c r="F88" s="265" t="s">
        <v>5981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5845</v>
      </c>
      <c r="B89" s="257" t="s">
        <v>5994</v>
      </c>
      <c r="C89" s="258" t="s">
        <v>6024</v>
      </c>
      <c r="D89" s="261" t="s">
        <v>6025</v>
      </c>
      <c r="E89" s="262" t="s">
        <v>5993</v>
      </c>
      <c r="F89" s="265" t="s">
        <v>5981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5845</v>
      </c>
      <c r="B90" s="257" t="s">
        <v>5994</v>
      </c>
      <c r="C90" s="258" t="s">
        <v>6026</v>
      </c>
      <c r="D90" s="261" t="s">
        <v>6027</v>
      </c>
      <c r="E90" s="262" t="s">
        <v>5993</v>
      </c>
      <c r="F90" s="265" t="s">
        <v>5981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5845</v>
      </c>
      <c r="B91" s="256" t="s">
        <v>6028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5845</v>
      </c>
      <c r="B92" s="257" t="s">
        <v>6028</v>
      </c>
      <c r="C92" s="258" t="s">
        <v>6029</v>
      </c>
      <c r="D92" s="261" t="s">
        <v>6030</v>
      </c>
      <c r="E92" s="262" t="s">
        <v>5849</v>
      </c>
      <c r="F92" s="265" t="s">
        <v>5981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5845</v>
      </c>
      <c r="B93" s="257" t="s">
        <v>6028</v>
      </c>
      <c r="C93" s="258" t="s">
        <v>6031</v>
      </c>
      <c r="D93" s="261" t="s">
        <v>6032</v>
      </c>
      <c r="E93" s="262" t="s">
        <v>5849</v>
      </c>
      <c r="F93" s="265" t="s">
        <v>5981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5845</v>
      </c>
      <c r="B94" s="257" t="s">
        <v>6028</v>
      </c>
      <c r="C94" s="258" t="s">
        <v>6033</v>
      </c>
      <c r="D94" s="261" t="s">
        <v>6034</v>
      </c>
      <c r="E94" s="262" t="s">
        <v>5849</v>
      </c>
      <c r="F94" s="265" t="s">
        <v>5981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5845</v>
      </c>
      <c r="B95" s="257" t="s">
        <v>6028</v>
      </c>
      <c r="C95" s="258" t="s">
        <v>6035</v>
      </c>
      <c r="D95" s="261" t="s">
        <v>6036</v>
      </c>
      <c r="E95" s="262" t="s">
        <v>5849</v>
      </c>
      <c r="F95" s="265" t="s">
        <v>5981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5845</v>
      </c>
      <c r="B96" s="257" t="s">
        <v>6028</v>
      </c>
      <c r="C96" s="258" t="s">
        <v>6037</v>
      </c>
      <c r="D96" s="261" t="s">
        <v>6038</v>
      </c>
      <c r="E96" s="262" t="s">
        <v>5849</v>
      </c>
      <c r="F96" s="265" t="s">
        <v>5981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5845</v>
      </c>
      <c r="B97" s="257" t="s">
        <v>6028</v>
      </c>
      <c r="C97" s="258" t="s">
        <v>6039</v>
      </c>
      <c r="D97" s="261" t="s">
        <v>6040</v>
      </c>
      <c r="E97" s="262" t="s">
        <v>5849</v>
      </c>
      <c r="F97" s="265" t="s">
        <v>6041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5845</v>
      </c>
      <c r="B98" s="257" t="s">
        <v>6028</v>
      </c>
      <c r="C98" s="258" t="s">
        <v>6042</v>
      </c>
      <c r="D98" s="261" t="s">
        <v>6043</v>
      </c>
      <c r="E98" s="262" t="s">
        <v>5849</v>
      </c>
      <c r="F98" s="265" t="s">
        <v>6041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5845</v>
      </c>
      <c r="B99" s="257" t="s">
        <v>6028</v>
      </c>
      <c r="C99" s="258" t="s">
        <v>6044</v>
      </c>
      <c r="D99" s="261" t="s">
        <v>6045</v>
      </c>
      <c r="E99" s="262" t="s">
        <v>5849</v>
      </c>
      <c r="F99" s="265" t="s">
        <v>6041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5845</v>
      </c>
      <c r="B100" s="257" t="s">
        <v>6028</v>
      </c>
      <c r="C100" s="258" t="s">
        <v>6046</v>
      </c>
      <c r="D100" s="261" t="s">
        <v>6047</v>
      </c>
      <c r="E100" s="262" t="s">
        <v>5849</v>
      </c>
      <c r="F100" s="265" t="s">
        <v>6041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5845</v>
      </c>
      <c r="B101" s="257" t="s">
        <v>6028</v>
      </c>
      <c r="C101" s="258" t="s">
        <v>6048</v>
      </c>
      <c r="D101" s="261" t="s">
        <v>6049</v>
      </c>
      <c r="E101" s="262" t="s">
        <v>5849</v>
      </c>
      <c r="F101" s="265" t="s">
        <v>5981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5845</v>
      </c>
      <c r="B102" s="257" t="s">
        <v>6028</v>
      </c>
      <c r="C102" s="258" t="s">
        <v>6050</v>
      </c>
      <c r="D102" s="261" t="s">
        <v>6051</v>
      </c>
      <c r="E102" s="262" t="s">
        <v>5993</v>
      </c>
      <c r="F102" s="265" t="s">
        <v>5981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5845</v>
      </c>
      <c r="B103" s="257" t="s">
        <v>6028</v>
      </c>
      <c r="C103" s="258" t="s">
        <v>6052</v>
      </c>
      <c r="D103" s="261" t="s">
        <v>6053</v>
      </c>
      <c r="E103" s="262" t="s">
        <v>5993</v>
      </c>
      <c r="F103" s="265" t="s">
        <v>5981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5845</v>
      </c>
      <c r="B104" s="257" t="s">
        <v>6028</v>
      </c>
      <c r="C104" s="258" t="s">
        <v>6054</v>
      </c>
      <c r="D104" s="261" t="s">
        <v>6055</v>
      </c>
      <c r="E104" s="262" t="s">
        <v>5993</v>
      </c>
      <c r="F104" s="265" t="s">
        <v>5981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5845</v>
      </c>
      <c r="B105" s="257" t="s">
        <v>6028</v>
      </c>
      <c r="C105" s="258" t="s">
        <v>6056</v>
      </c>
      <c r="D105" s="261" t="s">
        <v>6057</v>
      </c>
      <c r="E105" s="262" t="s">
        <v>5878</v>
      </c>
      <c r="F105" s="265" t="s">
        <v>5981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5845</v>
      </c>
      <c r="B106" s="256" t="s">
        <v>6058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5845</v>
      </c>
      <c r="B107" s="257" t="s">
        <v>6058</v>
      </c>
      <c r="C107" s="258" t="s">
        <v>6059</v>
      </c>
      <c r="D107" s="261" t="s">
        <v>6060</v>
      </c>
      <c r="E107" s="262" t="s">
        <v>5993</v>
      </c>
      <c r="F107" s="265" t="s">
        <v>5981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5845</v>
      </c>
      <c r="B108" s="257" t="s">
        <v>6058</v>
      </c>
      <c r="C108" s="258" t="s">
        <v>6061</v>
      </c>
      <c r="D108" s="261" t="s">
        <v>6062</v>
      </c>
      <c r="E108" s="262" t="s">
        <v>5993</v>
      </c>
      <c r="F108" s="265" t="s">
        <v>5981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5845</v>
      </c>
      <c r="B109" s="257" t="s">
        <v>6058</v>
      </c>
      <c r="C109" s="258" t="s">
        <v>6063</v>
      </c>
      <c r="D109" s="261" t="s">
        <v>6064</v>
      </c>
      <c r="E109" s="262" t="s">
        <v>5993</v>
      </c>
      <c r="F109" s="265" t="s">
        <v>5981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5845</v>
      </c>
      <c r="B110" s="257" t="s">
        <v>6058</v>
      </c>
      <c r="C110" s="258" t="s">
        <v>6065</v>
      </c>
      <c r="D110" s="261" t="s">
        <v>6066</v>
      </c>
      <c r="E110" s="262" t="s">
        <v>5993</v>
      </c>
      <c r="F110" s="265" t="s">
        <v>5981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5845</v>
      </c>
      <c r="B111" s="257" t="s">
        <v>6058</v>
      </c>
      <c r="C111" s="258" t="s">
        <v>6067</v>
      </c>
      <c r="D111" s="261" t="s">
        <v>6068</v>
      </c>
      <c r="E111" s="262" t="s">
        <v>5993</v>
      </c>
      <c r="F111" s="265" t="s">
        <v>5981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5845</v>
      </c>
      <c r="B112" s="257" t="s">
        <v>6058</v>
      </c>
      <c r="C112" s="258" t="s">
        <v>6069</v>
      </c>
      <c r="D112" s="261" t="s">
        <v>6070</v>
      </c>
      <c r="E112" s="262" t="s">
        <v>5993</v>
      </c>
      <c r="F112" s="265" t="s">
        <v>5981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5845</v>
      </c>
      <c r="B113" s="257" t="s">
        <v>6058</v>
      </c>
      <c r="C113" s="258" t="s">
        <v>6071</v>
      </c>
      <c r="D113" s="261" t="s">
        <v>6072</v>
      </c>
      <c r="E113" s="262" t="s">
        <v>5993</v>
      </c>
      <c r="F113" s="265" t="s">
        <v>5981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5845</v>
      </c>
      <c r="B114" s="257" t="s">
        <v>6058</v>
      </c>
      <c r="C114" s="258" t="s">
        <v>6073</v>
      </c>
      <c r="D114" s="261" t="s">
        <v>6074</v>
      </c>
      <c r="E114" s="262" t="s">
        <v>5993</v>
      </c>
      <c r="F114" s="265" t="s">
        <v>5981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5845</v>
      </c>
      <c r="B115" s="257" t="s">
        <v>6058</v>
      </c>
      <c r="C115" s="258" t="s">
        <v>6075</v>
      </c>
      <c r="D115" s="261" t="s">
        <v>6076</v>
      </c>
      <c r="E115" s="262" t="s">
        <v>5993</v>
      </c>
      <c r="F115" s="265" t="s">
        <v>5981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5845</v>
      </c>
      <c r="B116" s="257" t="s">
        <v>6058</v>
      </c>
      <c r="C116" s="258" t="s">
        <v>6077</v>
      </c>
      <c r="D116" s="261" t="s">
        <v>6078</v>
      </c>
      <c r="E116" s="262" t="s">
        <v>5993</v>
      </c>
      <c r="F116" s="265" t="s">
        <v>5981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5845</v>
      </c>
      <c r="B117" s="257" t="s">
        <v>6058</v>
      </c>
      <c r="C117" s="258" t="s">
        <v>6079</v>
      </c>
      <c r="D117" s="261" t="s">
        <v>6080</v>
      </c>
      <c r="E117" s="262" t="s">
        <v>5993</v>
      </c>
      <c r="F117" s="265" t="s">
        <v>5981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6081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6081</v>
      </c>
      <c r="B119" s="256" t="s">
        <v>6082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6081</v>
      </c>
      <c r="B120" s="257" t="s">
        <v>6082</v>
      </c>
      <c r="C120" s="258" t="s">
        <v>6083</v>
      </c>
      <c r="D120" s="261" t="s">
        <v>6084</v>
      </c>
      <c r="E120" s="262" t="s">
        <v>5849</v>
      </c>
      <c r="F120" s="265" t="s">
        <v>6085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6081</v>
      </c>
      <c r="B121" s="257" t="s">
        <v>6082</v>
      </c>
      <c r="C121" s="258" t="s">
        <v>6086</v>
      </c>
      <c r="D121" s="261" t="s">
        <v>6087</v>
      </c>
      <c r="E121" s="262" t="s">
        <v>5849</v>
      </c>
      <c r="F121" s="265" t="s">
        <v>6085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6081</v>
      </c>
      <c r="B122" s="257" t="s">
        <v>6082</v>
      </c>
      <c r="C122" s="258" t="s">
        <v>6088</v>
      </c>
      <c r="D122" s="261" t="s">
        <v>6089</v>
      </c>
      <c r="E122" s="262" t="s">
        <v>5849</v>
      </c>
      <c r="F122" s="265" t="s">
        <v>6085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6081</v>
      </c>
      <c r="B123" s="257" t="s">
        <v>6082</v>
      </c>
      <c r="C123" s="258" t="s">
        <v>6090</v>
      </c>
      <c r="D123" s="261" t="s">
        <v>6091</v>
      </c>
      <c r="E123" s="262" t="s">
        <v>5849</v>
      </c>
      <c r="F123" s="265" t="s">
        <v>6085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6081</v>
      </c>
      <c r="B124" s="257" t="s">
        <v>6082</v>
      </c>
      <c r="C124" s="258" t="s">
        <v>6092</v>
      </c>
      <c r="D124" s="261" t="s">
        <v>6093</v>
      </c>
      <c r="E124" s="262" t="s">
        <v>5849</v>
      </c>
      <c r="F124" s="265" t="s">
        <v>6085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6081</v>
      </c>
      <c r="B125" s="257" t="s">
        <v>6082</v>
      </c>
      <c r="C125" s="258" t="s">
        <v>6094</v>
      </c>
      <c r="D125" s="261" t="s">
        <v>6095</v>
      </c>
      <c r="E125" s="262" t="s">
        <v>5849</v>
      </c>
      <c r="F125" s="265" t="s">
        <v>6085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6081</v>
      </c>
      <c r="B126" s="257" t="s">
        <v>6082</v>
      </c>
      <c r="C126" s="258" t="s">
        <v>6096</v>
      </c>
      <c r="D126" s="261" t="s">
        <v>6097</v>
      </c>
      <c r="E126" s="262" t="s">
        <v>5849</v>
      </c>
      <c r="F126" s="265" t="s">
        <v>6085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6081</v>
      </c>
      <c r="B127" s="257" t="s">
        <v>6082</v>
      </c>
      <c r="C127" s="258" t="s">
        <v>6098</v>
      </c>
      <c r="D127" s="261" t="s">
        <v>6099</v>
      </c>
      <c r="E127" s="262" t="s">
        <v>5849</v>
      </c>
      <c r="F127" s="265" t="s">
        <v>6085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6081</v>
      </c>
      <c r="B128" s="257" t="s">
        <v>6082</v>
      </c>
      <c r="C128" s="258" t="s">
        <v>6100</v>
      </c>
      <c r="D128" s="261" t="s">
        <v>6101</v>
      </c>
      <c r="E128" s="262" t="s">
        <v>5849</v>
      </c>
      <c r="F128" s="265" t="s">
        <v>6085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6081</v>
      </c>
      <c r="B129" s="257" t="s">
        <v>6082</v>
      </c>
      <c r="C129" s="258" t="s">
        <v>6102</v>
      </c>
      <c r="D129" s="261" t="s">
        <v>6103</v>
      </c>
      <c r="E129" s="262" t="s">
        <v>5849</v>
      </c>
      <c r="F129" s="265" t="s">
        <v>6085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6081</v>
      </c>
      <c r="B130" s="257" t="s">
        <v>6082</v>
      </c>
      <c r="C130" s="258" t="s">
        <v>6104</v>
      </c>
      <c r="D130" s="261" t="s">
        <v>6105</v>
      </c>
      <c r="E130" s="262" t="s">
        <v>5849</v>
      </c>
      <c r="F130" s="265" t="s">
        <v>6085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6081</v>
      </c>
      <c r="B131" s="257" t="s">
        <v>6082</v>
      </c>
      <c r="C131" s="258" t="s">
        <v>6106</v>
      </c>
      <c r="D131" s="261" t="s">
        <v>6107</v>
      </c>
      <c r="E131" s="262" t="s">
        <v>5849</v>
      </c>
      <c r="F131" s="265" t="s">
        <v>6085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6081</v>
      </c>
      <c r="B132" s="257" t="s">
        <v>6082</v>
      </c>
      <c r="C132" s="258" t="s">
        <v>6108</v>
      </c>
      <c r="D132" s="261" t="s">
        <v>6109</v>
      </c>
      <c r="E132" s="262" t="s">
        <v>5849</v>
      </c>
      <c r="F132" s="265" t="s">
        <v>6085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6081</v>
      </c>
      <c r="B133" s="257" t="s">
        <v>6082</v>
      </c>
      <c r="C133" s="258" t="s">
        <v>6110</v>
      </c>
      <c r="D133" s="261" t="s">
        <v>6111</v>
      </c>
      <c r="E133" s="262" t="s">
        <v>5878</v>
      </c>
      <c r="F133" s="265" t="s">
        <v>6085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6081</v>
      </c>
      <c r="B134" s="257" t="s">
        <v>6082</v>
      </c>
      <c r="C134" s="258" t="s">
        <v>6112</v>
      </c>
      <c r="D134" s="261" t="s">
        <v>6113</v>
      </c>
      <c r="E134" s="262" t="s">
        <v>5878</v>
      </c>
      <c r="F134" s="265" t="s">
        <v>6085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6081</v>
      </c>
      <c r="B135" s="257" t="s">
        <v>6082</v>
      </c>
      <c r="C135" s="258" t="s">
        <v>6114</v>
      </c>
      <c r="D135" s="261" t="s">
        <v>6115</v>
      </c>
      <c r="E135" s="262" t="s">
        <v>5993</v>
      </c>
      <c r="F135" s="265" t="s">
        <v>6085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6081</v>
      </c>
      <c r="B136" s="257" t="s">
        <v>6082</v>
      </c>
      <c r="C136" s="258" t="s">
        <v>6116</v>
      </c>
      <c r="D136" s="261" t="s">
        <v>6117</v>
      </c>
      <c r="E136" s="262" t="s">
        <v>5878</v>
      </c>
      <c r="F136" s="265" t="s">
        <v>6085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6081</v>
      </c>
      <c r="B137" s="257" t="s">
        <v>6082</v>
      </c>
      <c r="C137" s="258" t="s">
        <v>6118</v>
      </c>
      <c r="D137" s="261" t="s">
        <v>6119</v>
      </c>
      <c r="E137" s="262" t="s">
        <v>5878</v>
      </c>
      <c r="F137" s="265" t="s">
        <v>6085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6081</v>
      </c>
      <c r="B138" s="257" t="s">
        <v>6082</v>
      </c>
      <c r="C138" s="258" t="s">
        <v>6120</v>
      </c>
      <c r="D138" s="261" t="s">
        <v>6121</v>
      </c>
      <c r="E138" s="262" t="s">
        <v>5993</v>
      </c>
      <c r="F138" s="265" t="s">
        <v>6085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6081</v>
      </c>
      <c r="B139" s="257" t="s">
        <v>6082</v>
      </c>
      <c r="C139" s="258" t="s">
        <v>6122</v>
      </c>
      <c r="D139" s="261" t="s">
        <v>6123</v>
      </c>
      <c r="E139" s="262" t="s">
        <v>5993</v>
      </c>
      <c r="F139" s="265" t="s">
        <v>6085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6081</v>
      </c>
      <c r="B140" s="257" t="s">
        <v>6082</v>
      </c>
      <c r="C140" s="258" t="s">
        <v>6124</v>
      </c>
      <c r="D140" s="261" t="s">
        <v>6125</v>
      </c>
      <c r="E140" s="262" t="s">
        <v>5849</v>
      </c>
      <c r="F140" s="265" t="s">
        <v>6085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6081</v>
      </c>
      <c r="B141" s="257" t="s">
        <v>6082</v>
      </c>
      <c r="C141" s="258" t="s">
        <v>6126</v>
      </c>
      <c r="D141" s="261" t="s">
        <v>6127</v>
      </c>
      <c r="E141" s="262" t="s">
        <v>6128</v>
      </c>
      <c r="F141" s="265" t="s">
        <v>6129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6081</v>
      </c>
      <c r="B142" s="257" t="s">
        <v>6082</v>
      </c>
      <c r="C142" s="258" t="s">
        <v>6130</v>
      </c>
      <c r="D142" s="261" t="s">
        <v>6131</v>
      </c>
      <c r="E142" s="262" t="s">
        <v>6128</v>
      </c>
      <c r="F142" s="265" t="s">
        <v>6129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6081</v>
      </c>
      <c r="B143" s="257" t="s">
        <v>6082</v>
      </c>
      <c r="C143" s="258" t="s">
        <v>6132</v>
      </c>
      <c r="D143" s="261" t="s">
        <v>6133</v>
      </c>
      <c r="E143" s="262" t="s">
        <v>6128</v>
      </c>
      <c r="F143" s="265" t="s">
        <v>6129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6081</v>
      </c>
      <c r="B144" s="257" t="s">
        <v>6082</v>
      </c>
      <c r="C144" s="258" t="s">
        <v>6134</v>
      </c>
      <c r="D144" s="261" t="s">
        <v>6135</v>
      </c>
      <c r="E144" s="262" t="s">
        <v>5945</v>
      </c>
      <c r="F144" s="265" t="s">
        <v>6129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6081</v>
      </c>
      <c r="B145" s="257" t="s">
        <v>6082</v>
      </c>
      <c r="C145" s="258" t="s">
        <v>6136</v>
      </c>
      <c r="D145" s="261" t="s">
        <v>6137</v>
      </c>
      <c r="E145" s="262" t="s">
        <v>5945</v>
      </c>
      <c r="F145" s="265" t="s">
        <v>6129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6081</v>
      </c>
      <c r="B146" s="257" t="s">
        <v>6082</v>
      </c>
      <c r="C146" s="258" t="s">
        <v>6138</v>
      </c>
      <c r="D146" s="261" t="s">
        <v>6139</v>
      </c>
      <c r="E146" s="262" t="s">
        <v>5945</v>
      </c>
      <c r="F146" s="265" t="s">
        <v>6129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6081</v>
      </c>
      <c r="B147" s="256" t="s">
        <v>6140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6081</v>
      </c>
      <c r="B148" s="257" t="s">
        <v>6140</v>
      </c>
      <c r="C148" s="258" t="s">
        <v>6141</v>
      </c>
      <c r="D148" s="261" t="s">
        <v>6142</v>
      </c>
      <c r="E148" s="262" t="s">
        <v>5878</v>
      </c>
      <c r="F148" s="265" t="s">
        <v>6143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6081</v>
      </c>
      <c r="B149" s="257" t="s">
        <v>6140</v>
      </c>
      <c r="C149" s="258" t="s">
        <v>6144</v>
      </c>
      <c r="D149" s="261" t="s">
        <v>6145</v>
      </c>
      <c r="E149" s="262" t="s">
        <v>5878</v>
      </c>
      <c r="F149" s="265" t="s">
        <v>6143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6081</v>
      </c>
      <c r="B150" s="257" t="s">
        <v>6140</v>
      </c>
      <c r="C150" s="258" t="s">
        <v>6146</v>
      </c>
      <c r="D150" s="261" t="s">
        <v>6147</v>
      </c>
      <c r="E150" s="262" t="s">
        <v>5878</v>
      </c>
      <c r="F150" s="265" t="s">
        <v>6143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6081</v>
      </c>
      <c r="B151" s="257" t="s">
        <v>6140</v>
      </c>
      <c r="C151" s="258" t="s">
        <v>6148</v>
      </c>
      <c r="D151" s="261" t="s">
        <v>6149</v>
      </c>
      <c r="E151" s="262" t="s">
        <v>5878</v>
      </c>
      <c r="F151" s="265" t="s">
        <v>6143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6081</v>
      </c>
      <c r="B152" s="257" t="s">
        <v>6140</v>
      </c>
      <c r="C152" s="258" t="s">
        <v>6150</v>
      </c>
      <c r="D152" s="261" t="s">
        <v>6151</v>
      </c>
      <c r="E152" s="262" t="s">
        <v>5878</v>
      </c>
      <c r="F152" s="265" t="s">
        <v>6143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6081</v>
      </c>
      <c r="B153" s="257" t="s">
        <v>6140</v>
      </c>
      <c r="C153" s="258" t="s">
        <v>6152</v>
      </c>
      <c r="D153" s="261" t="s">
        <v>6153</v>
      </c>
      <c r="E153" s="262" t="s">
        <v>5878</v>
      </c>
      <c r="F153" s="265" t="s">
        <v>6143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6081</v>
      </c>
      <c r="B154" s="257" t="s">
        <v>6140</v>
      </c>
      <c r="C154" s="258" t="s">
        <v>6154</v>
      </c>
      <c r="D154" s="261" t="s">
        <v>6155</v>
      </c>
      <c r="E154" s="262" t="s">
        <v>5878</v>
      </c>
      <c r="F154" s="265" t="s">
        <v>6143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6081</v>
      </c>
      <c r="B155" s="257" t="s">
        <v>6140</v>
      </c>
      <c r="C155" s="258" t="s">
        <v>6156</v>
      </c>
      <c r="D155" s="261" t="s">
        <v>6157</v>
      </c>
      <c r="E155" s="262" t="s">
        <v>5878</v>
      </c>
      <c r="F155" s="265" t="s">
        <v>6143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6081</v>
      </c>
      <c r="B156" s="257" t="s">
        <v>6140</v>
      </c>
      <c r="C156" s="258" t="s">
        <v>6158</v>
      </c>
      <c r="D156" s="261" t="s">
        <v>6159</v>
      </c>
      <c r="E156" s="262" t="s">
        <v>5878</v>
      </c>
      <c r="F156" s="265" t="s">
        <v>6143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6081</v>
      </c>
      <c r="B157" s="257" t="s">
        <v>6140</v>
      </c>
      <c r="C157" s="258" t="s">
        <v>6160</v>
      </c>
      <c r="D157" s="261" t="s">
        <v>6161</v>
      </c>
      <c r="E157" s="262" t="s">
        <v>5878</v>
      </c>
      <c r="F157" s="265" t="s">
        <v>6143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6081</v>
      </c>
      <c r="B158" s="257" t="s">
        <v>6140</v>
      </c>
      <c r="C158" s="258" t="s">
        <v>6162</v>
      </c>
      <c r="D158" s="261" t="s">
        <v>6163</v>
      </c>
      <c r="E158" s="262" t="s">
        <v>5878</v>
      </c>
      <c r="F158" s="265" t="s">
        <v>6143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6081</v>
      </c>
      <c r="B159" s="257" t="s">
        <v>6140</v>
      </c>
      <c r="C159" s="258" t="s">
        <v>6164</v>
      </c>
      <c r="D159" s="261" t="s">
        <v>6165</v>
      </c>
      <c r="E159" s="262" t="s">
        <v>5878</v>
      </c>
      <c r="F159" s="265" t="s">
        <v>6143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6081</v>
      </c>
      <c r="B160" s="257" t="s">
        <v>6140</v>
      </c>
      <c r="C160" s="258" t="s">
        <v>6166</v>
      </c>
      <c r="D160" s="261" t="s">
        <v>6167</v>
      </c>
      <c r="E160" s="262" t="s">
        <v>5878</v>
      </c>
      <c r="F160" s="265" t="s">
        <v>6168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6081</v>
      </c>
      <c r="B161" s="257" t="s">
        <v>6140</v>
      </c>
      <c r="C161" s="258" t="s">
        <v>6169</v>
      </c>
      <c r="D161" s="261" t="s">
        <v>6170</v>
      </c>
      <c r="E161" s="262" t="s">
        <v>5878</v>
      </c>
      <c r="F161" s="265" t="s">
        <v>6168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6081</v>
      </c>
      <c r="B162" s="257" t="s">
        <v>6140</v>
      </c>
      <c r="C162" s="258" t="s">
        <v>6171</v>
      </c>
      <c r="D162" s="261" t="s">
        <v>6172</v>
      </c>
      <c r="E162" s="262" t="s">
        <v>5878</v>
      </c>
      <c r="F162" s="265" t="s">
        <v>6168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6081</v>
      </c>
      <c r="B163" s="257" t="s">
        <v>6140</v>
      </c>
      <c r="C163" s="258" t="s">
        <v>6173</v>
      </c>
      <c r="D163" s="261" t="s">
        <v>6174</v>
      </c>
      <c r="E163" s="262" t="s">
        <v>5878</v>
      </c>
      <c r="F163" s="265" t="s">
        <v>6168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6081</v>
      </c>
      <c r="B164" s="257" t="s">
        <v>6140</v>
      </c>
      <c r="C164" s="258" t="s">
        <v>6175</v>
      </c>
      <c r="D164" s="261" t="s">
        <v>6176</v>
      </c>
      <c r="E164" s="262" t="s">
        <v>5878</v>
      </c>
      <c r="F164" s="265" t="s">
        <v>6168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6081</v>
      </c>
      <c r="B165" s="256" t="s">
        <v>6177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6081</v>
      </c>
      <c r="B166" s="257" t="s">
        <v>6177</v>
      </c>
      <c r="C166" s="258" t="s">
        <v>6178</v>
      </c>
      <c r="D166" s="261" t="s">
        <v>6179</v>
      </c>
      <c r="E166" s="262" t="s">
        <v>5849</v>
      </c>
      <c r="F166" s="265" t="s">
        <v>6180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6081</v>
      </c>
      <c r="B167" s="257" t="s">
        <v>6177</v>
      </c>
      <c r="C167" s="258" t="s">
        <v>6181</v>
      </c>
      <c r="D167" s="261" t="s">
        <v>6182</v>
      </c>
      <c r="E167" s="262" t="s">
        <v>5993</v>
      </c>
      <c r="F167" s="265" t="s">
        <v>6180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6081</v>
      </c>
      <c r="B168" s="257" t="s">
        <v>6177</v>
      </c>
      <c r="C168" s="258" t="s">
        <v>6183</v>
      </c>
      <c r="D168" s="261" t="s">
        <v>6184</v>
      </c>
      <c r="E168" s="262" t="s">
        <v>5945</v>
      </c>
      <c r="F168" s="265" t="s">
        <v>6180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6081</v>
      </c>
      <c r="B169" s="257" t="s">
        <v>6177</v>
      </c>
      <c r="C169" s="258" t="s">
        <v>6185</v>
      </c>
      <c r="D169" s="261" t="s">
        <v>6186</v>
      </c>
      <c r="E169" s="262" t="s">
        <v>5945</v>
      </c>
      <c r="F169" s="265" t="s">
        <v>6180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6081</v>
      </c>
      <c r="B170" s="257" t="s">
        <v>6177</v>
      </c>
      <c r="C170" s="258" t="s">
        <v>6187</v>
      </c>
      <c r="D170" s="261" t="s">
        <v>6188</v>
      </c>
      <c r="E170" s="262" t="s">
        <v>5993</v>
      </c>
      <c r="F170" s="265" t="s">
        <v>6180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6081</v>
      </c>
      <c r="B171" s="257" t="s">
        <v>6177</v>
      </c>
      <c r="C171" s="258" t="s">
        <v>6189</v>
      </c>
      <c r="D171" s="261" t="s">
        <v>6190</v>
      </c>
      <c r="E171" s="262" t="s">
        <v>5878</v>
      </c>
      <c r="F171" s="265" t="s">
        <v>6180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6081</v>
      </c>
      <c r="B172" s="257" t="s">
        <v>6177</v>
      </c>
      <c r="C172" s="258" t="s">
        <v>6191</v>
      </c>
      <c r="D172" s="261" t="s">
        <v>6192</v>
      </c>
      <c r="E172" s="262" t="s">
        <v>5945</v>
      </c>
      <c r="F172" s="265" t="s">
        <v>6180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6081</v>
      </c>
      <c r="B173" s="257" t="s">
        <v>6177</v>
      </c>
      <c r="C173" s="258" t="s">
        <v>6193</v>
      </c>
      <c r="D173" s="261" t="s">
        <v>6194</v>
      </c>
      <c r="E173" s="262" t="s">
        <v>5878</v>
      </c>
      <c r="F173" s="265" t="s">
        <v>6180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6081</v>
      </c>
      <c r="B174" s="257" t="s">
        <v>6177</v>
      </c>
      <c r="C174" s="258" t="s">
        <v>6195</v>
      </c>
      <c r="D174" s="261" t="s">
        <v>6196</v>
      </c>
      <c r="E174" s="262" t="s">
        <v>5945</v>
      </c>
      <c r="F174" s="265" t="s">
        <v>6180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6081</v>
      </c>
      <c r="B175" s="257" t="s">
        <v>6177</v>
      </c>
      <c r="C175" s="258" t="s">
        <v>6197</v>
      </c>
      <c r="D175" s="261" t="s">
        <v>6198</v>
      </c>
      <c r="E175" s="262" t="s">
        <v>5878</v>
      </c>
      <c r="F175" s="265" t="s">
        <v>6180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6081</v>
      </c>
      <c r="B176" s="257" t="s">
        <v>6177</v>
      </c>
      <c r="C176" s="258" t="s">
        <v>6199</v>
      </c>
      <c r="D176" s="261" t="s">
        <v>6200</v>
      </c>
      <c r="E176" s="262" t="s">
        <v>5849</v>
      </c>
      <c r="F176" s="265" t="s">
        <v>6180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6081</v>
      </c>
      <c r="B177" s="257" t="s">
        <v>6177</v>
      </c>
      <c r="C177" s="258" t="s">
        <v>6201</v>
      </c>
      <c r="D177" s="261" t="s">
        <v>6202</v>
      </c>
      <c r="E177" s="262" t="s">
        <v>5849</v>
      </c>
      <c r="F177" s="265" t="s">
        <v>6180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6081</v>
      </c>
      <c r="B178" s="257" t="s">
        <v>6177</v>
      </c>
      <c r="C178" s="258" t="s">
        <v>6203</v>
      </c>
      <c r="D178" s="261" t="s">
        <v>6204</v>
      </c>
      <c r="E178" s="262" t="s">
        <v>5878</v>
      </c>
      <c r="F178" s="265" t="s">
        <v>6180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6081</v>
      </c>
      <c r="B179" s="257" t="s">
        <v>6177</v>
      </c>
      <c r="C179" s="258" t="s">
        <v>6205</v>
      </c>
      <c r="D179" s="261" t="s">
        <v>6206</v>
      </c>
      <c r="E179" s="262" t="s">
        <v>5993</v>
      </c>
      <c r="F179" s="265" t="s">
        <v>6180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6081</v>
      </c>
      <c r="B180" s="257" t="s">
        <v>6177</v>
      </c>
      <c r="C180" s="258" t="s">
        <v>6207</v>
      </c>
      <c r="D180" s="261" t="s">
        <v>6208</v>
      </c>
      <c r="E180" s="262" t="s">
        <v>5993</v>
      </c>
      <c r="F180" s="265" t="s">
        <v>6180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6081</v>
      </c>
      <c r="B181" s="256" t="s">
        <v>6209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6081</v>
      </c>
      <c r="B182" s="257" t="s">
        <v>6209</v>
      </c>
      <c r="C182" s="258" t="s">
        <v>6210</v>
      </c>
      <c r="D182" s="261" t="s">
        <v>6211</v>
      </c>
      <c r="E182" s="262" t="s">
        <v>5849</v>
      </c>
      <c r="F182" s="265" t="s">
        <v>6212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6081</v>
      </c>
      <c r="B183" s="257" t="s">
        <v>6209</v>
      </c>
      <c r="C183" s="258" t="s">
        <v>6213</v>
      </c>
      <c r="D183" s="261" t="s">
        <v>6214</v>
      </c>
      <c r="E183" s="262" t="s">
        <v>5849</v>
      </c>
      <c r="F183" s="265" t="s">
        <v>6212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6081</v>
      </c>
      <c r="B184" s="257" t="s">
        <v>6209</v>
      </c>
      <c r="C184" s="258" t="s">
        <v>6215</v>
      </c>
      <c r="D184" s="261" t="s">
        <v>6216</v>
      </c>
      <c r="E184" s="262" t="s">
        <v>5849</v>
      </c>
      <c r="F184" s="265" t="s">
        <v>6212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6081</v>
      </c>
      <c r="B185" s="257" t="s">
        <v>6209</v>
      </c>
      <c r="C185" s="258" t="s">
        <v>6217</v>
      </c>
      <c r="D185" s="261" t="s">
        <v>6218</v>
      </c>
      <c r="E185" s="262" t="s">
        <v>5849</v>
      </c>
      <c r="F185" s="265" t="s">
        <v>6212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6081</v>
      </c>
      <c r="B186" s="257" t="s">
        <v>6209</v>
      </c>
      <c r="C186" s="258" t="s">
        <v>6219</v>
      </c>
      <c r="D186" s="261" t="s">
        <v>6220</v>
      </c>
      <c r="E186" s="262" t="s">
        <v>5849</v>
      </c>
      <c r="F186" s="265" t="s">
        <v>6212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6081</v>
      </c>
      <c r="B187" s="257" t="s">
        <v>6209</v>
      </c>
      <c r="C187" s="258" t="s">
        <v>6221</v>
      </c>
      <c r="D187" s="261" t="s">
        <v>6222</v>
      </c>
      <c r="E187" s="262" t="s">
        <v>5878</v>
      </c>
      <c r="F187" s="265" t="s">
        <v>6212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6081</v>
      </c>
      <c r="B188" s="257" t="s">
        <v>6209</v>
      </c>
      <c r="C188" s="258" t="s">
        <v>6223</v>
      </c>
      <c r="D188" s="261" t="s">
        <v>6224</v>
      </c>
      <c r="E188" s="262" t="s">
        <v>5878</v>
      </c>
      <c r="F188" s="265" t="s">
        <v>6212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6081</v>
      </c>
      <c r="B189" s="257" t="s">
        <v>6209</v>
      </c>
      <c r="C189" s="258" t="s">
        <v>6225</v>
      </c>
      <c r="D189" s="261" t="s">
        <v>6226</v>
      </c>
      <c r="E189" s="262" t="s">
        <v>5878</v>
      </c>
      <c r="F189" s="265" t="s">
        <v>6212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6081</v>
      </c>
      <c r="B190" s="257" t="s">
        <v>6209</v>
      </c>
      <c r="C190" s="258" t="s">
        <v>6227</v>
      </c>
      <c r="D190" s="261" t="s">
        <v>6228</v>
      </c>
      <c r="E190" s="262" t="s">
        <v>5878</v>
      </c>
      <c r="F190" s="265" t="s">
        <v>6212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6081</v>
      </c>
      <c r="B191" s="257" t="s">
        <v>6209</v>
      </c>
      <c r="C191" s="258" t="s">
        <v>6229</v>
      </c>
      <c r="D191" s="261" t="s">
        <v>6230</v>
      </c>
      <c r="E191" s="262" t="s">
        <v>5849</v>
      </c>
      <c r="F191" s="265" t="s">
        <v>6212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6081</v>
      </c>
      <c r="B192" s="257" t="s">
        <v>6209</v>
      </c>
      <c r="C192" s="258" t="s">
        <v>6231</v>
      </c>
      <c r="D192" s="261" t="s">
        <v>6232</v>
      </c>
      <c r="E192" s="262" t="s">
        <v>5849</v>
      </c>
      <c r="F192" s="265" t="s">
        <v>6212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6081</v>
      </c>
      <c r="B193" s="257" t="s">
        <v>6209</v>
      </c>
      <c r="C193" s="258" t="s">
        <v>6233</v>
      </c>
      <c r="D193" s="261" t="s">
        <v>6234</v>
      </c>
      <c r="E193" s="262" t="s">
        <v>5849</v>
      </c>
      <c r="F193" s="265" t="s">
        <v>6212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6081</v>
      </c>
      <c r="B194" s="257" t="s">
        <v>6209</v>
      </c>
      <c r="C194" s="258" t="s">
        <v>6235</v>
      </c>
      <c r="D194" s="261" t="s">
        <v>6236</v>
      </c>
      <c r="E194" s="262" t="s">
        <v>5849</v>
      </c>
      <c r="F194" s="265" t="s">
        <v>6212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6081</v>
      </c>
      <c r="B195" s="257" t="s">
        <v>6209</v>
      </c>
      <c r="C195" s="258" t="s">
        <v>6237</v>
      </c>
      <c r="D195" s="261" t="s">
        <v>6238</v>
      </c>
      <c r="E195" s="262" t="s">
        <v>5849</v>
      </c>
      <c r="F195" s="265" t="s">
        <v>6212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6081</v>
      </c>
      <c r="B196" s="257" t="s">
        <v>6209</v>
      </c>
      <c r="C196" s="258" t="s">
        <v>6239</v>
      </c>
      <c r="D196" s="261" t="s">
        <v>6240</v>
      </c>
      <c r="E196" s="262" t="s">
        <v>5849</v>
      </c>
      <c r="F196" s="265" t="s">
        <v>6241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6081</v>
      </c>
      <c r="B197" s="257" t="s">
        <v>6209</v>
      </c>
      <c r="C197" s="258" t="s">
        <v>6242</v>
      </c>
      <c r="D197" s="261" t="s">
        <v>6243</v>
      </c>
      <c r="E197" s="262" t="s">
        <v>5849</v>
      </c>
      <c r="F197" s="265" t="s">
        <v>6241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6081</v>
      </c>
      <c r="B198" s="257" t="s">
        <v>6209</v>
      </c>
      <c r="C198" s="258" t="s">
        <v>6244</v>
      </c>
      <c r="D198" s="261" t="s">
        <v>6245</v>
      </c>
      <c r="E198" s="262" t="s">
        <v>5849</v>
      </c>
      <c r="F198" s="265" t="s">
        <v>6241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6081</v>
      </c>
      <c r="B199" s="257" t="s">
        <v>6209</v>
      </c>
      <c r="C199" s="258" t="s">
        <v>6246</v>
      </c>
      <c r="D199" s="261" t="s">
        <v>6247</v>
      </c>
      <c r="E199" s="262" t="s">
        <v>5849</v>
      </c>
      <c r="F199" s="265" t="s">
        <v>6241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6248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6248</v>
      </c>
      <c r="B201" s="256" t="s">
        <v>6249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6248</v>
      </c>
      <c r="B202" s="257" t="s">
        <v>6249</v>
      </c>
      <c r="C202" s="258" t="s">
        <v>6250</v>
      </c>
      <c r="D202" s="261" t="s">
        <v>6251</v>
      </c>
      <c r="E202" s="262" t="s">
        <v>6128</v>
      </c>
      <c r="F202" s="265" t="s">
        <v>6252</v>
      </c>
      <c r="G202" s="268">
        <f>IF(COUNTIF(H202:AU202,"&lt;&gt;")=0,"",SUMPRODUCT(((Recommendations[ImplStatus]="Implemented")+(Recommendations[ImplStatus]="Compensated"))*ISNUMBER(MATCH(Recommendations[Id],H202:AU202,0)))/COUNTIF(H202:AU202,"&lt;&gt;"))</f>
        <v>0</v>
      </c>
      <c r="H202" s="269" t="s">
        <v>185</v>
      </c>
      <c r="I202" s="269" t="s">
        <v>190</v>
      </c>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6248</v>
      </c>
      <c r="B203" s="257" t="s">
        <v>6249</v>
      </c>
      <c r="C203" s="258" t="s">
        <v>6253</v>
      </c>
      <c r="D203" s="261" t="s">
        <v>6254</v>
      </c>
      <c r="E203" s="262" t="s">
        <v>6128</v>
      </c>
      <c r="F203" s="265" t="s">
        <v>6252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6248</v>
      </c>
      <c r="B204" s="257" t="s">
        <v>6249</v>
      </c>
      <c r="C204" s="258" t="s">
        <v>6255</v>
      </c>
      <c r="D204" s="261" t="s">
        <v>6256</v>
      </c>
      <c r="E204" s="262" t="s">
        <v>6128</v>
      </c>
      <c r="F204" s="265" t="s">
        <v>6252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6248</v>
      </c>
      <c r="B205" s="257" t="s">
        <v>6249</v>
      </c>
      <c r="C205" s="258" t="s">
        <v>6257</v>
      </c>
      <c r="D205" s="261" t="s">
        <v>6258</v>
      </c>
      <c r="E205" s="262" t="s">
        <v>6128</v>
      </c>
      <c r="F205" s="265" t="s">
        <v>6252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6248</v>
      </c>
      <c r="B206" s="257" t="s">
        <v>6249</v>
      </c>
      <c r="C206" s="258" t="s">
        <v>6259</v>
      </c>
      <c r="D206" s="261" t="s">
        <v>6260</v>
      </c>
      <c r="E206" s="262" t="s">
        <v>6128</v>
      </c>
      <c r="F206" s="265" t="s">
        <v>6252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6248</v>
      </c>
      <c r="B207" s="257" t="s">
        <v>6249</v>
      </c>
      <c r="C207" s="258" t="s">
        <v>6261</v>
      </c>
      <c r="D207" s="261" t="s">
        <v>6262</v>
      </c>
      <c r="E207" s="262" t="s">
        <v>5993</v>
      </c>
      <c r="F207" s="265" t="s">
        <v>6252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6248</v>
      </c>
      <c r="B208" s="257" t="s">
        <v>6249</v>
      </c>
      <c r="C208" s="258" t="s">
        <v>6263</v>
      </c>
      <c r="D208" s="261" t="s">
        <v>6264</v>
      </c>
      <c r="E208" s="262" t="s">
        <v>5993</v>
      </c>
      <c r="F208" s="265" t="s">
        <v>6252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6248</v>
      </c>
      <c r="B209" s="257" t="s">
        <v>6249</v>
      </c>
      <c r="C209" s="258" t="s">
        <v>6265</v>
      </c>
      <c r="D209" s="261" t="s">
        <v>6266</v>
      </c>
      <c r="E209" s="262" t="s">
        <v>6128</v>
      </c>
      <c r="F209" s="265" t="s">
        <v>6252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6248</v>
      </c>
      <c r="B210" s="257" t="s">
        <v>6249</v>
      </c>
      <c r="C210" s="258" t="s">
        <v>6267</v>
      </c>
      <c r="D210" s="261" t="s">
        <v>6268</v>
      </c>
      <c r="E210" s="262" t="s">
        <v>5878</v>
      </c>
      <c r="F210" s="265" t="s">
        <v>6269</v>
      </c>
      <c r="G210" s="268">
        <f>IF(COUNTIF(H210:AU210,"&lt;&gt;")=0,"",SUMPRODUCT(((Recommendations[ImplStatus]="Implemented")+(Recommendations[ImplStatus]="Compensated"))*ISNUMBER(MATCH(Recommendations[Id],H210:AU210,0)))/COUNTIF(H210:AU210,"&lt;&gt;"))</f>
        <v>0</v>
      </c>
      <c r="H210" s="269" t="s">
        <v>532</v>
      </c>
      <c r="I210" s="269" t="s">
        <v>539</v>
      </c>
      <c r="J210" s="269" t="s">
        <v>544</v>
      </c>
      <c r="K210" s="269" t="s">
        <v>549</v>
      </c>
      <c r="L210" s="269" t="s">
        <v>554</v>
      </c>
      <c r="M210" s="269" t="s">
        <v>560</v>
      </c>
      <c r="N210" s="269" t="s">
        <v>565</v>
      </c>
      <c r="O210" s="269" t="s">
        <v>570</v>
      </c>
      <c r="P210" s="269" t="s">
        <v>574</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6248</v>
      </c>
      <c r="B211" s="257" t="s">
        <v>6249</v>
      </c>
      <c r="C211" s="258" t="s">
        <v>6270</v>
      </c>
      <c r="D211" s="261" t="s">
        <v>6271</v>
      </c>
      <c r="E211" s="262" t="s">
        <v>5878</v>
      </c>
      <c r="F211" s="265" t="s">
        <v>6269</v>
      </c>
      <c r="G211" s="268">
        <f>IF(COUNTIF(H211:AU211,"&lt;&gt;")=0,"",SUMPRODUCT(((Recommendations[ImplStatus]="Implemented")+(Recommendations[ImplStatus]="Compensated"))*ISNUMBER(MATCH(Recommendations[Id],H211:AU211,0)))/COUNTIF(H211:AU211,"&lt;&gt;"))</f>
        <v>0</v>
      </c>
      <c r="H211" s="269" t="s">
        <v>549</v>
      </c>
      <c r="I211" s="269" t="s">
        <v>554</v>
      </c>
      <c r="J211" s="269" t="s">
        <v>570</v>
      </c>
      <c r="K211" s="269" t="s">
        <v>574</v>
      </c>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6248</v>
      </c>
      <c r="B212" s="257" t="s">
        <v>6249</v>
      </c>
      <c r="C212" s="258" t="s">
        <v>6272</v>
      </c>
      <c r="D212" s="261" t="s">
        <v>6273</v>
      </c>
      <c r="E212" s="262" t="s">
        <v>5945</v>
      </c>
      <c r="F212" s="265" t="s">
        <v>6274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6248</v>
      </c>
      <c r="B213" s="257" t="s">
        <v>6249</v>
      </c>
      <c r="C213" s="258" t="s">
        <v>6275</v>
      </c>
      <c r="D213" s="261" t="s">
        <v>6276</v>
      </c>
      <c r="E213" s="262" t="s">
        <v>5878</v>
      </c>
      <c r="F213" s="265" t="s">
        <v>6277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6248</v>
      </c>
      <c r="B214" s="257" t="s">
        <v>6249</v>
      </c>
      <c r="C214" s="258" t="s">
        <v>6278</v>
      </c>
      <c r="D214" s="261" t="s">
        <v>6279</v>
      </c>
      <c r="E214" s="262" t="s">
        <v>5945</v>
      </c>
      <c r="F214" s="265" t="s">
        <v>6280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6248</v>
      </c>
      <c r="B215" s="257" t="s">
        <v>6249</v>
      </c>
      <c r="C215" s="258" t="s">
        <v>6281</v>
      </c>
      <c r="D215" s="261" t="s">
        <v>6282</v>
      </c>
      <c r="E215" s="262" t="s">
        <v>5849</v>
      </c>
      <c r="F215" s="265" t="s">
        <v>6280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6248</v>
      </c>
      <c r="B216" s="257" t="s">
        <v>6249</v>
      </c>
      <c r="C216" s="258" t="s">
        <v>6283</v>
      </c>
      <c r="D216" s="261" t="s">
        <v>6284</v>
      </c>
      <c r="E216" s="262" t="s">
        <v>5849</v>
      </c>
      <c r="F216" s="265" t="s">
        <v>6280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6248</v>
      </c>
      <c r="B217" s="257" t="s">
        <v>6249</v>
      </c>
      <c r="C217" s="258" t="s">
        <v>6285</v>
      </c>
      <c r="D217" s="261" t="s">
        <v>6286</v>
      </c>
      <c r="E217" s="262" t="s">
        <v>5878</v>
      </c>
      <c r="F217" s="265" t="s">
        <v>6280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6248</v>
      </c>
      <c r="B218" s="257" t="s">
        <v>6249</v>
      </c>
      <c r="C218" s="258" t="s">
        <v>6287</v>
      </c>
      <c r="D218" s="261" t="s">
        <v>6288</v>
      </c>
      <c r="E218" s="262" t="s">
        <v>5878</v>
      </c>
      <c r="F218" s="265" t="s">
        <v>6280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6248</v>
      </c>
      <c r="B219" s="257" t="s">
        <v>6249</v>
      </c>
      <c r="C219" s="258" t="s">
        <v>6289</v>
      </c>
      <c r="D219" s="261" t="s">
        <v>6290</v>
      </c>
      <c r="E219" s="262" t="s">
        <v>5878</v>
      </c>
      <c r="F219" s="265" t="s">
        <v>6280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6248</v>
      </c>
      <c r="B220" s="257" t="s">
        <v>6249</v>
      </c>
      <c r="C220" s="258" t="s">
        <v>6291</v>
      </c>
      <c r="D220" s="261" t="s">
        <v>6292</v>
      </c>
      <c r="E220" s="262" t="s">
        <v>5878</v>
      </c>
      <c r="F220" s="265" t="s">
        <v>6280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6248</v>
      </c>
      <c r="B221" s="256" t="s">
        <v>6293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6248</v>
      </c>
      <c r="B222" s="257" t="s">
        <v>6293</v>
      </c>
      <c r="C222" s="258" t="s">
        <v>6294</v>
      </c>
      <c r="D222" s="261" t="s">
        <v>6295</v>
      </c>
      <c r="E222" s="262" t="s">
        <v>5945</v>
      </c>
      <c r="F222" s="265" t="s">
        <v>6296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6248</v>
      </c>
      <c r="B223" s="257" t="s">
        <v>6293</v>
      </c>
      <c r="C223" s="258" t="s">
        <v>6297</v>
      </c>
      <c r="D223" s="261" t="s">
        <v>6298</v>
      </c>
      <c r="E223" s="262" t="s">
        <v>5945</v>
      </c>
      <c r="F223" s="265" t="s">
        <v>6296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6248</v>
      </c>
      <c r="B224" s="257" t="s">
        <v>6293</v>
      </c>
      <c r="C224" s="258" t="s">
        <v>6299</v>
      </c>
      <c r="D224" s="261" t="s">
        <v>6300</v>
      </c>
      <c r="E224" s="262" t="s">
        <v>5945</v>
      </c>
      <c r="F224" s="265" t="s">
        <v>6296</v>
      </c>
      <c r="G224" s="268">
        <f>IF(COUNTIF(H224:AU224,"&lt;&gt;")=0,"",SUMPRODUCT(((Recommendations[ImplStatus]="Implemented")+(Recommendations[ImplStatus]="Compensated"))*ISNUMBER(MATCH(Recommendations[Id],H224:AU224,0)))/COUNTIF(H224:AU224,"&lt;&gt;"))</f>
        <v>0</v>
      </c>
      <c r="H224" s="269" t="s">
        <v>157</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6248</v>
      </c>
      <c r="B225" s="257" t="s">
        <v>6293</v>
      </c>
      <c r="C225" s="258" t="s">
        <v>6301</v>
      </c>
      <c r="D225" s="261" t="s">
        <v>6302</v>
      </c>
      <c r="E225" s="262" t="s">
        <v>5945</v>
      </c>
      <c r="F225" s="265" t="s">
        <v>6296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6248</v>
      </c>
      <c r="B226" s="257" t="s">
        <v>6293</v>
      </c>
      <c r="C226" s="258" t="s">
        <v>6303</v>
      </c>
      <c r="D226" s="261" t="s">
        <v>6304</v>
      </c>
      <c r="E226" s="262" t="s">
        <v>5945</v>
      </c>
      <c r="F226" s="265" t="s">
        <v>6296</v>
      </c>
      <c r="G226" s="268">
        <f>IF(COUNTIF(H226:AU226,"&lt;&gt;")=0,"",SUMPRODUCT(((Recommendations[ImplStatus]="Implemented")+(Recommendations[ImplStatus]="Compensated"))*ISNUMBER(MATCH(Recommendations[Id],H226:AU226,0)))/COUNTIF(H226:AU226,"&lt;&gt;"))</f>
        <v>0</v>
      </c>
      <c r="H226" s="269" t="s">
        <v>152</v>
      </c>
      <c r="I226" s="269" t="s">
        <v>162</v>
      </c>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6248</v>
      </c>
      <c r="B227" s="257" t="s">
        <v>6293</v>
      </c>
      <c r="C227" s="258" t="s">
        <v>6305</v>
      </c>
      <c r="D227" s="261" t="s">
        <v>6306</v>
      </c>
      <c r="E227" s="262" t="s">
        <v>5945</v>
      </c>
      <c r="F227" s="265" t="s">
        <v>6296</v>
      </c>
      <c r="G227" s="268">
        <f>IF(COUNTIF(H227:AU227,"&lt;&gt;")=0,"",SUMPRODUCT(((Recommendations[ImplStatus]="Implemented")+(Recommendations[ImplStatus]="Compensated"))*ISNUMBER(MATCH(Recommendations[Id],H227:AU227,0)))/COUNTIF(H227:AU227,"&lt;&gt;"))</f>
        <v>0</v>
      </c>
      <c r="H227" s="269" t="s">
        <v>286</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6248</v>
      </c>
      <c r="B228" s="257" t="s">
        <v>6293</v>
      </c>
      <c r="C228" s="258" t="s">
        <v>6307</v>
      </c>
      <c r="D228" s="261" t="s">
        <v>6308</v>
      </c>
      <c r="E228" s="262" t="s">
        <v>5945</v>
      </c>
      <c r="F228" s="265" t="s">
        <v>6296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6248</v>
      </c>
      <c r="B229" s="257" t="s">
        <v>6293</v>
      </c>
      <c r="C229" s="258" t="s">
        <v>6309</v>
      </c>
      <c r="D229" s="261" t="s">
        <v>6310</v>
      </c>
      <c r="E229" s="262" t="s">
        <v>5849</v>
      </c>
      <c r="F229" s="265" t="s">
        <v>6296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6248</v>
      </c>
      <c r="B230" s="257" t="s">
        <v>6293</v>
      </c>
      <c r="C230" s="258" t="s">
        <v>6311</v>
      </c>
      <c r="D230" s="261" t="s">
        <v>6312</v>
      </c>
      <c r="E230" s="262" t="s">
        <v>5849</v>
      </c>
      <c r="F230" s="265" t="s">
        <v>6296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6248</v>
      </c>
      <c r="B231" s="257" t="s">
        <v>6293</v>
      </c>
      <c r="C231" s="258" t="s">
        <v>6313</v>
      </c>
      <c r="D231" s="261" t="s">
        <v>6314</v>
      </c>
      <c r="E231" s="262" t="s">
        <v>5945</v>
      </c>
      <c r="F231" s="265" t="s">
        <v>6315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6248</v>
      </c>
      <c r="B232" s="257" t="s">
        <v>6293</v>
      </c>
      <c r="C232" s="258" t="s">
        <v>6316</v>
      </c>
      <c r="D232" s="261" t="s">
        <v>6317</v>
      </c>
      <c r="E232" s="262" t="s">
        <v>5945</v>
      </c>
      <c r="F232" s="265" t="s">
        <v>6315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6248</v>
      </c>
      <c r="B233" s="257" t="s">
        <v>6293</v>
      </c>
      <c r="C233" s="258" t="s">
        <v>6318</v>
      </c>
      <c r="D233" s="261" t="s">
        <v>6319</v>
      </c>
      <c r="E233" s="262" t="s">
        <v>5878</v>
      </c>
      <c r="F233" s="265" t="s">
        <v>6315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6248</v>
      </c>
      <c r="B234" s="257" t="s">
        <v>6293</v>
      </c>
      <c r="C234" s="258" t="s">
        <v>6320</v>
      </c>
      <c r="D234" s="261" t="s">
        <v>6321</v>
      </c>
      <c r="E234" s="262" t="s">
        <v>5878</v>
      </c>
      <c r="F234" s="265" t="s">
        <v>6315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6248</v>
      </c>
      <c r="B235" s="257" t="s">
        <v>6293</v>
      </c>
      <c r="C235" s="258" t="s">
        <v>6322</v>
      </c>
      <c r="D235" s="261" t="s">
        <v>6323</v>
      </c>
      <c r="E235" s="262" t="s">
        <v>5945</v>
      </c>
      <c r="F235" s="265" t="s">
        <v>6315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6248</v>
      </c>
      <c r="B236" s="257" t="s">
        <v>6293</v>
      </c>
      <c r="C236" s="258" t="s">
        <v>6324</v>
      </c>
      <c r="D236" s="261" t="s">
        <v>6325</v>
      </c>
      <c r="E236" s="262" t="s">
        <v>5878</v>
      </c>
      <c r="F236" s="265" t="s">
        <v>6315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6248</v>
      </c>
      <c r="B237" s="256" t="s">
        <v>2526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6248</v>
      </c>
      <c r="B238" s="257" t="s">
        <v>2526</v>
      </c>
      <c r="C238" s="258" t="s">
        <v>6326</v>
      </c>
      <c r="D238" s="261" t="s">
        <v>6327</v>
      </c>
      <c r="E238" s="262" t="s">
        <v>5849</v>
      </c>
      <c r="F238" s="265" t="s">
        <v>6328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6248</v>
      </c>
      <c r="B239" s="257" t="s">
        <v>2526</v>
      </c>
      <c r="C239" s="258" t="s">
        <v>6329</v>
      </c>
      <c r="D239" s="261" t="s">
        <v>6330</v>
      </c>
      <c r="E239" s="262" t="s">
        <v>5849</v>
      </c>
      <c r="F239" s="265" t="s">
        <v>6328</v>
      </c>
      <c r="G239" s="268">
        <f>IF(COUNTIF(H239:AU239,"&lt;&gt;")=0,"",SUMPRODUCT(((Recommendations[ImplStatus]="Implemented")+(Recommendations[ImplStatus]="Compensated"))*ISNUMBER(MATCH(Recommendations[Id],H239:AU239,0)))/COUNTIF(H239:AU239,"&lt;&gt;"))</f>
        <v>0</v>
      </c>
      <c r="H239" s="269" t="s">
        <v>234</v>
      </c>
      <c r="I239" s="269" t="s">
        <v>240</v>
      </c>
      <c r="J239" s="269" t="s">
        <v>245</v>
      </c>
      <c r="K239" s="269" t="s">
        <v>250</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6248</v>
      </c>
      <c r="B240" s="257" t="s">
        <v>2526</v>
      </c>
      <c r="C240" s="258" t="s">
        <v>6331</v>
      </c>
      <c r="D240" s="261" t="s">
        <v>6332</v>
      </c>
      <c r="E240" s="262" t="s">
        <v>5849</v>
      </c>
      <c r="F240" s="265" t="s">
        <v>6328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6248</v>
      </c>
      <c r="B241" s="257" t="s">
        <v>2526</v>
      </c>
      <c r="C241" s="258" t="s">
        <v>6333</v>
      </c>
      <c r="D241" s="261" t="s">
        <v>6334</v>
      </c>
      <c r="E241" s="262" t="s">
        <v>5849</v>
      </c>
      <c r="F241" s="265" t="s">
        <v>6328</v>
      </c>
      <c r="G241" s="268">
        <f>IF(COUNTIF(H241:AU241,"&lt;&gt;")=0,"",SUMPRODUCT(((Recommendations[ImplStatus]="Implemented")+(Recommendations[ImplStatus]="Compensated"))*ISNUMBER(MATCH(Recommendations[Id],H241:AU241,0)))/COUNTIF(H241:AU241,"&lt;&gt;"))</f>
        <v>0</v>
      </c>
      <c r="H241" s="269" t="s">
        <v>18</v>
      </c>
      <c r="I241" s="269" t="s">
        <v>30</v>
      </c>
      <c r="J241" s="269" t="s">
        <v>36</v>
      </c>
      <c r="K241" s="269" t="s">
        <v>43</v>
      </c>
      <c r="L241" s="269" t="s">
        <v>49</v>
      </c>
      <c r="M241" s="269" t="s">
        <v>54</v>
      </c>
      <c r="N241" s="269" t="s">
        <v>59</v>
      </c>
      <c r="O241" s="269" t="s">
        <v>64</v>
      </c>
      <c r="P241" s="269" t="s">
        <v>69</v>
      </c>
      <c r="Q241" s="269" t="s">
        <v>74</v>
      </c>
      <c r="R241" s="269" t="s">
        <v>79</v>
      </c>
      <c r="S241" s="269" t="s">
        <v>84</v>
      </c>
      <c r="T241" s="269" t="s">
        <v>90</v>
      </c>
      <c r="U241" s="269" t="s">
        <v>95</v>
      </c>
      <c r="V241" s="269" t="s">
        <v>99</v>
      </c>
      <c r="W241" s="269" t="s">
        <v>103</v>
      </c>
      <c r="X241" s="269" t="s">
        <v>107</v>
      </c>
      <c r="Y241" s="269" t="s">
        <v>112</v>
      </c>
      <c r="Z241" s="269" t="s">
        <v>117</v>
      </c>
      <c r="AA241" s="269" t="s">
        <v>122</v>
      </c>
      <c r="AB241" s="269" t="s">
        <v>127</v>
      </c>
      <c r="AC241" s="269" t="s">
        <v>132</v>
      </c>
      <c r="AD241" s="269" t="s">
        <v>136</v>
      </c>
      <c r="AE241" s="269" t="s">
        <v>145</v>
      </c>
      <c r="AF241" s="269" t="s">
        <v>196</v>
      </c>
      <c r="AG241" s="269" t="s">
        <v>202</v>
      </c>
      <c r="AH241" s="269" t="s">
        <v>207</v>
      </c>
      <c r="AI241" s="269" t="s">
        <v>213</v>
      </c>
      <c r="AJ241" s="269" t="s">
        <v>218</v>
      </c>
      <c r="AK241" s="269" t="s">
        <v>223</v>
      </c>
      <c r="AL241" s="269" t="s">
        <v>228</v>
      </c>
      <c r="AM241" s="269" t="s">
        <v>255</v>
      </c>
      <c r="AN241" s="269" t="s">
        <v>260</v>
      </c>
      <c r="AO241" s="269" t="s">
        <v>265</v>
      </c>
      <c r="AP241" s="269" t="s">
        <v>270</v>
      </c>
      <c r="AQ241" s="269" t="s">
        <v>275</v>
      </c>
      <c r="AR241" s="269" t="s">
        <v>280</v>
      </c>
      <c r="AS241" s="269" t="s">
        <v>291</v>
      </c>
      <c r="AT241" s="269" t="s">
        <v>297</v>
      </c>
      <c r="AU241" s="283" t="s">
        <v>324</v>
      </c>
    </row>
    <row r="242" spans="1:47" ht="60" customHeight="1" x14ac:dyDescent="0.35">
      <c r="A242" s="279" t="s">
        <v>6248</v>
      </c>
      <c r="B242" s="257" t="s">
        <v>2526</v>
      </c>
      <c r="C242" s="258" t="s">
        <v>6335</v>
      </c>
      <c r="D242" s="261" t="s">
        <v>6336</v>
      </c>
      <c r="E242" s="262" t="s">
        <v>5849</v>
      </c>
      <c r="F242" s="265" t="s">
        <v>6328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6248</v>
      </c>
      <c r="B243" s="257" t="s">
        <v>2526</v>
      </c>
      <c r="C243" s="258" t="s">
        <v>6337</v>
      </c>
      <c r="D243" s="261" t="s">
        <v>6338</v>
      </c>
      <c r="E243" s="262" t="s">
        <v>5849</v>
      </c>
      <c r="F243" s="265" t="s">
        <v>6328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6248</v>
      </c>
      <c r="B244" s="257" t="s">
        <v>2526</v>
      </c>
      <c r="C244" s="258" t="s">
        <v>6339</v>
      </c>
      <c r="D244" s="261" t="s">
        <v>6340</v>
      </c>
      <c r="E244" s="262" t="s">
        <v>5849</v>
      </c>
      <c r="F244" s="265" t="s">
        <v>6328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6248</v>
      </c>
      <c r="B245" s="257" t="s">
        <v>2526</v>
      </c>
      <c r="C245" s="258" t="s">
        <v>6341</v>
      </c>
      <c r="D245" s="261" t="s">
        <v>6342</v>
      </c>
      <c r="E245" s="262" t="s">
        <v>5849</v>
      </c>
      <c r="F245" s="265" t="s">
        <v>6328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6248</v>
      </c>
      <c r="B246" s="257" t="s">
        <v>2526</v>
      </c>
      <c r="C246" s="258" t="s">
        <v>6343</v>
      </c>
      <c r="D246" s="261" t="s">
        <v>6344</v>
      </c>
      <c r="E246" s="262" t="s">
        <v>5849</v>
      </c>
      <c r="F246" s="265" t="s">
        <v>6328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6248</v>
      </c>
      <c r="B247" s="257" t="s">
        <v>2526</v>
      </c>
      <c r="C247" s="258" t="s">
        <v>6345</v>
      </c>
      <c r="D247" s="261" t="s">
        <v>6346</v>
      </c>
      <c r="E247" s="262" t="s">
        <v>5849</v>
      </c>
      <c r="F247" s="265" t="s">
        <v>6328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6248</v>
      </c>
      <c r="B248" s="257" t="s">
        <v>2526</v>
      </c>
      <c r="C248" s="258" t="s">
        <v>6347</v>
      </c>
      <c r="D248" s="261" t="s">
        <v>6348</v>
      </c>
      <c r="E248" s="262" t="s">
        <v>5878</v>
      </c>
      <c r="F248" s="265" t="s">
        <v>6328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6248</v>
      </c>
      <c r="B249" s="257" t="s">
        <v>2526</v>
      </c>
      <c r="C249" s="258" t="s">
        <v>6349</v>
      </c>
      <c r="D249" s="261" t="s">
        <v>6350</v>
      </c>
      <c r="E249" s="262" t="s">
        <v>5878</v>
      </c>
      <c r="F249" s="265" t="s">
        <v>6351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6248</v>
      </c>
      <c r="B250" s="257" t="s">
        <v>2526</v>
      </c>
      <c r="C250" s="258" t="s">
        <v>6352</v>
      </c>
      <c r="D250" s="261" t="s">
        <v>6353</v>
      </c>
      <c r="E250" s="262" t="s">
        <v>5878</v>
      </c>
      <c r="F250" s="265" t="s">
        <v>6351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6248</v>
      </c>
      <c r="B251" s="256" t="s">
        <v>6354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6248</v>
      </c>
      <c r="B252" s="257" t="s">
        <v>6354</v>
      </c>
      <c r="C252" s="258" t="s">
        <v>6355</v>
      </c>
      <c r="D252" s="261" t="s">
        <v>6356</v>
      </c>
      <c r="E252" s="262" t="s">
        <v>5945</v>
      </c>
      <c r="F252" s="265" t="s">
        <v>6357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6248</v>
      </c>
      <c r="B253" s="257" t="s">
        <v>6354</v>
      </c>
      <c r="C253" s="258" t="s">
        <v>6358</v>
      </c>
      <c r="D253" s="261" t="s">
        <v>6359</v>
      </c>
      <c r="E253" s="262" t="s">
        <v>5945</v>
      </c>
      <c r="F253" s="265" t="s">
        <v>6357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6248</v>
      </c>
      <c r="B254" s="257" t="s">
        <v>6354</v>
      </c>
      <c r="C254" s="258" t="s">
        <v>6360</v>
      </c>
      <c r="D254" s="261" t="s">
        <v>6361</v>
      </c>
      <c r="E254" s="262" t="s">
        <v>5945</v>
      </c>
      <c r="F254" s="265" t="s">
        <v>6357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6248</v>
      </c>
      <c r="B255" s="257" t="s">
        <v>6354</v>
      </c>
      <c r="C255" s="258" t="s">
        <v>6362</v>
      </c>
      <c r="D255" s="261" t="s">
        <v>6363</v>
      </c>
      <c r="E255" s="262" t="s">
        <v>5945</v>
      </c>
      <c r="F255" s="265" t="s">
        <v>6357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6248</v>
      </c>
      <c r="B256" s="257" t="s">
        <v>6354</v>
      </c>
      <c r="C256" s="258" t="s">
        <v>6364</v>
      </c>
      <c r="D256" s="261" t="s">
        <v>6365</v>
      </c>
      <c r="E256" s="262" t="s">
        <v>5945</v>
      </c>
      <c r="F256" s="265" t="s">
        <v>6357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6248</v>
      </c>
      <c r="B257" s="257" t="s">
        <v>6354</v>
      </c>
      <c r="C257" s="258" t="s">
        <v>6366</v>
      </c>
      <c r="D257" s="261" t="s">
        <v>6367</v>
      </c>
      <c r="E257" s="262" t="s">
        <v>5849</v>
      </c>
      <c r="F257" s="265" t="s">
        <v>6357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6248</v>
      </c>
      <c r="B258" s="257" t="s">
        <v>6354</v>
      </c>
      <c r="C258" s="258" t="s">
        <v>6368</v>
      </c>
      <c r="D258" s="261" t="s">
        <v>6369</v>
      </c>
      <c r="E258" s="262" t="s">
        <v>5849</v>
      </c>
      <c r="F258" s="265" t="s">
        <v>6357</v>
      </c>
      <c r="G258" s="268">
        <f>IF(COUNTIF(H258:AU258,"&lt;&gt;")=0,"",SUMPRODUCT(((Recommendations[ImplStatus]="Implemented")+(Recommendations[ImplStatus]="Compensated"))*ISNUMBER(MATCH(Recommendations[Id],H258:AU258,0)))/COUNTIF(H258:AU258,"&lt;&gt;"))</f>
        <v>0</v>
      </c>
      <c r="H258" s="269" t="s">
        <v>286</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6248</v>
      </c>
      <c r="B259" s="257" t="s">
        <v>6354</v>
      </c>
      <c r="C259" s="258" t="s">
        <v>6370</v>
      </c>
      <c r="D259" s="261" t="s">
        <v>6371</v>
      </c>
      <c r="E259" s="262" t="s">
        <v>5849</v>
      </c>
      <c r="F259" s="265" t="s">
        <v>6357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6248</v>
      </c>
      <c r="B260" s="257" t="s">
        <v>6354</v>
      </c>
      <c r="C260" s="258" t="s">
        <v>6372</v>
      </c>
      <c r="D260" s="261" t="s">
        <v>6373</v>
      </c>
      <c r="E260" s="262" t="s">
        <v>5849</v>
      </c>
      <c r="F260" s="265" t="s">
        <v>6357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6248</v>
      </c>
      <c r="B261" s="257" t="s">
        <v>6354</v>
      </c>
      <c r="C261" s="258" t="s">
        <v>6374</v>
      </c>
      <c r="D261" s="261" t="s">
        <v>6375</v>
      </c>
      <c r="E261" s="262" t="s">
        <v>5993</v>
      </c>
      <c r="F261" s="265" t="s">
        <v>6357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6248</v>
      </c>
      <c r="B262" s="257" t="s">
        <v>6354</v>
      </c>
      <c r="C262" s="258" t="s">
        <v>6376</v>
      </c>
      <c r="D262" s="261" t="s">
        <v>6377</v>
      </c>
      <c r="E262" s="262" t="s">
        <v>5993</v>
      </c>
      <c r="F262" s="265" t="s">
        <v>6357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6248</v>
      </c>
      <c r="B263" s="257" t="s">
        <v>6354</v>
      </c>
      <c r="C263" s="258" t="s">
        <v>6378</v>
      </c>
      <c r="D263" s="261" t="s">
        <v>6379</v>
      </c>
      <c r="E263" s="262" t="s">
        <v>5993</v>
      </c>
      <c r="F263" s="265" t="s">
        <v>6357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6248</v>
      </c>
      <c r="B264" s="256" t="s">
        <v>6380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6248</v>
      </c>
      <c r="B265" s="257" t="s">
        <v>6380</v>
      </c>
      <c r="C265" s="258" t="s">
        <v>6381</v>
      </c>
      <c r="D265" s="261" t="s">
        <v>6382</v>
      </c>
      <c r="E265" s="262" t="s">
        <v>5878</v>
      </c>
      <c r="F265" s="265" t="s">
        <v>6383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6248</v>
      </c>
      <c r="B266" s="257" t="s">
        <v>6380</v>
      </c>
      <c r="C266" s="258" t="s">
        <v>6384</v>
      </c>
      <c r="D266" s="261" t="s">
        <v>6385</v>
      </c>
      <c r="E266" s="262" t="s">
        <v>5878</v>
      </c>
      <c r="F266" s="265" t="s">
        <v>6383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6248</v>
      </c>
      <c r="B267" s="257" t="s">
        <v>6380</v>
      </c>
      <c r="C267" s="258" t="s">
        <v>6386</v>
      </c>
      <c r="D267" s="261" t="s">
        <v>6387</v>
      </c>
      <c r="E267" s="262" t="s">
        <v>5878</v>
      </c>
      <c r="F267" s="265" t="s">
        <v>6383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6248</v>
      </c>
      <c r="B268" s="257" t="s">
        <v>6380</v>
      </c>
      <c r="C268" s="258" t="s">
        <v>6388</v>
      </c>
      <c r="D268" s="261" t="s">
        <v>6389</v>
      </c>
      <c r="E268" s="262" t="s">
        <v>5878</v>
      </c>
      <c r="F268" s="265" t="s">
        <v>6383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6248</v>
      </c>
      <c r="B269" s="257" t="s">
        <v>6380</v>
      </c>
      <c r="C269" s="258" t="s">
        <v>6390</v>
      </c>
      <c r="D269" s="261" t="s">
        <v>6391</v>
      </c>
      <c r="E269" s="262" t="s">
        <v>5878</v>
      </c>
      <c r="F269" s="265" t="s">
        <v>6383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6248</v>
      </c>
      <c r="B270" s="257" t="s">
        <v>6380</v>
      </c>
      <c r="C270" s="258" t="s">
        <v>6392</v>
      </c>
      <c r="D270" s="261" t="s">
        <v>6393</v>
      </c>
      <c r="E270" s="262" t="s">
        <v>5878</v>
      </c>
      <c r="F270" s="265" t="s">
        <v>6383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6248</v>
      </c>
      <c r="B271" s="257" t="s">
        <v>6380</v>
      </c>
      <c r="C271" s="258" t="s">
        <v>6394</v>
      </c>
      <c r="D271" s="261" t="s">
        <v>6395</v>
      </c>
      <c r="E271" s="262" t="s">
        <v>5878</v>
      </c>
      <c r="F271" s="265" t="s">
        <v>6383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6248</v>
      </c>
      <c r="B272" s="257" t="s">
        <v>6380</v>
      </c>
      <c r="C272" s="258" t="s">
        <v>6396</v>
      </c>
      <c r="D272" s="261" t="s">
        <v>6397</v>
      </c>
      <c r="E272" s="262" t="s">
        <v>5878</v>
      </c>
      <c r="F272" s="265" t="s">
        <v>6383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6248</v>
      </c>
      <c r="B273" s="257" t="s">
        <v>6380</v>
      </c>
      <c r="C273" s="258" t="s">
        <v>6398</v>
      </c>
      <c r="D273" s="261" t="s">
        <v>6399</v>
      </c>
      <c r="E273" s="262" t="s">
        <v>5878</v>
      </c>
      <c r="F273" s="265" t="s">
        <v>6383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6400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6400</v>
      </c>
      <c r="B275" s="256" t="s">
        <v>6401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6400</v>
      </c>
      <c r="B276" s="257" t="s">
        <v>6401</v>
      </c>
      <c r="C276" s="258" t="s">
        <v>6402</v>
      </c>
      <c r="D276" s="261" t="s">
        <v>6403</v>
      </c>
      <c r="E276" s="262" t="s">
        <v>5849</v>
      </c>
      <c r="F276" s="265" t="s">
        <v>6404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6400</v>
      </c>
      <c r="B277" s="257" t="s">
        <v>6401</v>
      </c>
      <c r="C277" s="258" t="s">
        <v>6405</v>
      </c>
      <c r="D277" s="261" t="s">
        <v>6406</v>
      </c>
      <c r="E277" s="262" t="s">
        <v>5849</v>
      </c>
      <c r="F277" s="265" t="s">
        <v>6404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6400</v>
      </c>
      <c r="B278" s="257" t="s">
        <v>6401</v>
      </c>
      <c r="C278" s="258" t="s">
        <v>6407</v>
      </c>
      <c r="D278" s="261" t="s">
        <v>6408</v>
      </c>
      <c r="E278" s="262" t="s">
        <v>5849</v>
      </c>
      <c r="F278" s="265" t="s">
        <v>6404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6400</v>
      </c>
      <c r="B279" s="257" t="s">
        <v>6401</v>
      </c>
      <c r="C279" s="258" t="s">
        <v>6409</v>
      </c>
      <c r="D279" s="261" t="s">
        <v>6410</v>
      </c>
      <c r="E279" s="262" t="s">
        <v>5849</v>
      </c>
      <c r="F279" s="265" t="s">
        <v>6404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6400</v>
      </c>
      <c r="B280" s="257" t="s">
        <v>6401</v>
      </c>
      <c r="C280" s="258" t="s">
        <v>6411</v>
      </c>
      <c r="D280" s="261" t="s">
        <v>6412</v>
      </c>
      <c r="E280" s="262" t="s">
        <v>5849</v>
      </c>
      <c r="F280" s="265" t="s">
        <v>6404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6400</v>
      </c>
      <c r="B281" s="257" t="s">
        <v>6401</v>
      </c>
      <c r="C281" s="258" t="s">
        <v>6413</v>
      </c>
      <c r="D281" s="261" t="s">
        <v>6414</v>
      </c>
      <c r="E281" s="262" t="s">
        <v>5849</v>
      </c>
      <c r="F281" s="265" t="s">
        <v>6404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6400</v>
      </c>
      <c r="B282" s="257" t="s">
        <v>6401</v>
      </c>
      <c r="C282" s="258" t="s">
        <v>6415</v>
      </c>
      <c r="D282" s="261" t="s">
        <v>6416</v>
      </c>
      <c r="E282" s="262" t="s">
        <v>5849</v>
      </c>
      <c r="F282" s="265" t="s">
        <v>6404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6400</v>
      </c>
      <c r="B283" s="257" t="s">
        <v>6401</v>
      </c>
      <c r="C283" s="258" t="s">
        <v>6417</v>
      </c>
      <c r="D283" s="261" t="s">
        <v>6418</v>
      </c>
      <c r="E283" s="262" t="s">
        <v>5945</v>
      </c>
      <c r="F283" s="265" t="s">
        <v>6419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6400</v>
      </c>
      <c r="B284" s="257" t="s">
        <v>6401</v>
      </c>
      <c r="C284" s="258" t="s">
        <v>6420</v>
      </c>
      <c r="D284" s="261" t="s">
        <v>6421</v>
      </c>
      <c r="E284" s="262" t="s">
        <v>5945</v>
      </c>
      <c r="F284" s="265" t="s">
        <v>6419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6400</v>
      </c>
      <c r="B285" s="257" t="s">
        <v>6401</v>
      </c>
      <c r="C285" s="258" t="s">
        <v>6422</v>
      </c>
      <c r="D285" s="261" t="s">
        <v>6423</v>
      </c>
      <c r="E285" s="262" t="s">
        <v>5849</v>
      </c>
      <c r="F285" s="265" t="s">
        <v>6419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6400</v>
      </c>
      <c r="B286" s="257" t="s">
        <v>6401</v>
      </c>
      <c r="C286" s="258" t="s">
        <v>6424</v>
      </c>
      <c r="D286" s="261" t="s">
        <v>6425</v>
      </c>
      <c r="E286" s="262" t="s">
        <v>5878</v>
      </c>
      <c r="F286" s="265" t="s">
        <v>6419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6400</v>
      </c>
      <c r="B287" s="257" t="s">
        <v>6401</v>
      </c>
      <c r="C287" s="258" t="s">
        <v>6426</v>
      </c>
      <c r="D287" s="261" t="s">
        <v>6427</v>
      </c>
      <c r="E287" s="262" t="s">
        <v>5878</v>
      </c>
      <c r="F287" s="265" t="s">
        <v>6419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6400</v>
      </c>
      <c r="B288" s="257" t="s">
        <v>6401</v>
      </c>
      <c r="C288" s="258" t="s">
        <v>6428</v>
      </c>
      <c r="D288" s="261" t="s">
        <v>6429</v>
      </c>
      <c r="E288" s="262" t="s">
        <v>5878</v>
      </c>
      <c r="F288" s="265" t="s">
        <v>6419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6400</v>
      </c>
      <c r="B289" s="257" t="s">
        <v>6401</v>
      </c>
      <c r="C289" s="258" t="s">
        <v>6430</v>
      </c>
      <c r="D289" s="261" t="s">
        <v>6431</v>
      </c>
      <c r="E289" s="262" t="s">
        <v>5878</v>
      </c>
      <c r="F289" s="265" t="s">
        <v>6419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6400</v>
      </c>
      <c r="B290" s="257" t="s">
        <v>6401</v>
      </c>
      <c r="C290" s="258" t="s">
        <v>6432</v>
      </c>
      <c r="D290" s="261" t="s">
        <v>6433</v>
      </c>
      <c r="E290" s="262" t="s">
        <v>5849</v>
      </c>
      <c r="F290" s="265" t="s">
        <v>6419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6400</v>
      </c>
      <c r="B291" s="257" t="s">
        <v>6401</v>
      </c>
      <c r="C291" s="258" t="s">
        <v>6434</v>
      </c>
      <c r="D291" s="261" t="s">
        <v>6435</v>
      </c>
      <c r="E291" s="262" t="s">
        <v>5878</v>
      </c>
      <c r="F291" s="265" t="s">
        <v>6436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6400</v>
      </c>
      <c r="B292" s="257" t="s">
        <v>6401</v>
      </c>
      <c r="C292" s="258" t="s">
        <v>6437</v>
      </c>
      <c r="D292" s="261" t="s">
        <v>6438</v>
      </c>
      <c r="E292" s="262" t="s">
        <v>5878</v>
      </c>
      <c r="F292" s="265" t="s">
        <v>6436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6400</v>
      </c>
      <c r="B293" s="257" t="s">
        <v>6401</v>
      </c>
      <c r="C293" s="258" t="s">
        <v>6439</v>
      </c>
      <c r="D293" s="261" t="s">
        <v>6440</v>
      </c>
      <c r="E293" s="262" t="s">
        <v>6128</v>
      </c>
      <c r="F293" s="265" t="s">
        <v>6419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6400</v>
      </c>
      <c r="B294" s="257" t="s">
        <v>6401</v>
      </c>
      <c r="C294" s="258" t="s">
        <v>6441</v>
      </c>
      <c r="D294" s="261" t="s">
        <v>6442</v>
      </c>
      <c r="E294" s="262" t="s">
        <v>6128</v>
      </c>
      <c r="F294" s="265" t="s">
        <v>6419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6400</v>
      </c>
      <c r="B295" s="257" t="s">
        <v>6401</v>
      </c>
      <c r="C295" s="258" t="s">
        <v>6443</v>
      </c>
      <c r="D295" s="261" t="s">
        <v>6444</v>
      </c>
      <c r="E295" s="262" t="s">
        <v>5945</v>
      </c>
      <c r="F295" s="265" t="s">
        <v>6419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6400</v>
      </c>
      <c r="B296" s="257" t="s">
        <v>6401</v>
      </c>
      <c r="C296" s="258" t="s">
        <v>6445</v>
      </c>
      <c r="D296" s="261" t="s">
        <v>6446</v>
      </c>
      <c r="E296" s="262" t="s">
        <v>5945</v>
      </c>
      <c r="F296" s="265" t="s">
        <v>6419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6400</v>
      </c>
      <c r="B297" s="257" t="s">
        <v>6401</v>
      </c>
      <c r="C297" s="258" t="s">
        <v>6447</v>
      </c>
      <c r="D297" s="261" t="s">
        <v>6448</v>
      </c>
      <c r="E297" s="262" t="s">
        <v>5849</v>
      </c>
      <c r="F297" s="265" t="s">
        <v>6419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6400</v>
      </c>
      <c r="B298" s="257" t="s">
        <v>6401</v>
      </c>
      <c r="C298" s="258" t="s">
        <v>6449</v>
      </c>
      <c r="D298" s="261" t="s">
        <v>6450</v>
      </c>
      <c r="E298" s="262" t="s">
        <v>5945</v>
      </c>
      <c r="F298" s="265" t="s">
        <v>6419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6400</v>
      </c>
      <c r="B299" s="257" t="s">
        <v>6401</v>
      </c>
      <c r="C299" s="258" t="s">
        <v>6451</v>
      </c>
      <c r="D299" s="261" t="s">
        <v>6452</v>
      </c>
      <c r="E299" s="262" t="s">
        <v>5878</v>
      </c>
      <c r="F299" s="265" t="s">
        <v>6419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6400</v>
      </c>
      <c r="B300" s="257" t="s">
        <v>6401</v>
      </c>
      <c r="C300" s="258" t="s">
        <v>6453</v>
      </c>
      <c r="D300" s="261" t="s">
        <v>6454</v>
      </c>
      <c r="E300" s="262" t="s">
        <v>5945</v>
      </c>
      <c r="F300" s="265" t="s">
        <v>6419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6400</v>
      </c>
      <c r="B301" s="257" t="s">
        <v>6401</v>
      </c>
      <c r="C301" s="258" t="s">
        <v>6455</v>
      </c>
      <c r="D301" s="261" t="s">
        <v>6456</v>
      </c>
      <c r="E301" s="262" t="s">
        <v>5993</v>
      </c>
      <c r="F301" s="265" t="s">
        <v>6419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6400</v>
      </c>
      <c r="B302" s="257" t="s">
        <v>6401</v>
      </c>
      <c r="C302" s="258" t="s">
        <v>6457</v>
      </c>
      <c r="D302" s="261" t="s">
        <v>6458</v>
      </c>
      <c r="E302" s="262" t="s">
        <v>5993</v>
      </c>
      <c r="F302" s="265" t="s">
        <v>6419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6400</v>
      </c>
      <c r="B303" s="256" t="s">
        <v>2259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6400</v>
      </c>
      <c r="B304" s="257" t="s">
        <v>2259</v>
      </c>
      <c r="C304" s="258" t="s">
        <v>6459</v>
      </c>
      <c r="D304" s="261" t="s">
        <v>6460</v>
      </c>
      <c r="E304" s="262" t="s">
        <v>5849</v>
      </c>
      <c r="F304" s="265" t="s">
        <v>6461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6400</v>
      </c>
      <c r="B305" s="257" t="s">
        <v>2259</v>
      </c>
      <c r="C305" s="258" t="s">
        <v>6462</v>
      </c>
      <c r="D305" s="261" t="s">
        <v>6463</v>
      </c>
      <c r="E305" s="262" t="s">
        <v>5849</v>
      </c>
      <c r="F305" s="265" t="s">
        <v>6461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6400</v>
      </c>
      <c r="B306" s="257" t="s">
        <v>2259</v>
      </c>
      <c r="C306" s="258" t="s">
        <v>6464</v>
      </c>
      <c r="D306" s="261" t="s">
        <v>6465</v>
      </c>
      <c r="E306" s="262" t="s">
        <v>5849</v>
      </c>
      <c r="F306" s="265" t="s">
        <v>6461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6400</v>
      </c>
      <c r="B307" s="257" t="s">
        <v>2259</v>
      </c>
      <c r="C307" s="258" t="s">
        <v>6466</v>
      </c>
      <c r="D307" s="261" t="s">
        <v>6467</v>
      </c>
      <c r="E307" s="262" t="s">
        <v>5849</v>
      </c>
      <c r="F307" s="265" t="s">
        <v>6461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6400</v>
      </c>
      <c r="B308" s="257" t="s">
        <v>2259</v>
      </c>
      <c r="C308" s="258" t="s">
        <v>6468</v>
      </c>
      <c r="D308" s="261" t="s">
        <v>6469</v>
      </c>
      <c r="E308" s="262" t="s">
        <v>5945</v>
      </c>
      <c r="F308" s="265" t="s">
        <v>6461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6400</v>
      </c>
      <c r="B309" s="257" t="s">
        <v>2259</v>
      </c>
      <c r="C309" s="258" t="s">
        <v>6470</v>
      </c>
      <c r="D309" s="261" t="s">
        <v>6471</v>
      </c>
      <c r="E309" s="262" t="s">
        <v>5945</v>
      </c>
      <c r="F309" s="265" t="s">
        <v>6461</v>
      </c>
      <c r="G309" s="268">
        <f>IF(COUNTIF(H309:AU309,"&lt;&gt;")=0,"",SUMPRODUCT(((Recommendations[ImplStatus]="Implemented")+(Recommendations[ImplStatus]="Compensated"))*ISNUMBER(MATCH(Recommendations[Id],H309:AU309,0)))/COUNTIF(H309:AU309,"&lt;&gt;"))</f>
        <v>0</v>
      </c>
      <c r="H309" s="269" t="s">
        <v>168</v>
      </c>
      <c r="I309" s="269" t="s">
        <v>173</v>
      </c>
      <c r="J309" s="269" t="s">
        <v>847</v>
      </c>
      <c r="K309" s="269" t="s">
        <v>995</v>
      </c>
      <c r="L309" s="269" t="s">
        <v>1000</v>
      </c>
      <c r="M309" s="269" t="s">
        <v>1081</v>
      </c>
      <c r="N309" s="269" t="s">
        <v>1106</v>
      </c>
      <c r="O309" s="269" t="s">
        <v>1151</v>
      </c>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6400</v>
      </c>
      <c r="B310" s="257" t="s">
        <v>2259</v>
      </c>
      <c r="C310" s="258" t="s">
        <v>6472</v>
      </c>
      <c r="D310" s="261" t="s">
        <v>6473</v>
      </c>
      <c r="E310" s="262" t="s">
        <v>5945</v>
      </c>
      <c r="F310" s="265" t="s">
        <v>6461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6400</v>
      </c>
      <c r="B311" s="257" t="s">
        <v>2259</v>
      </c>
      <c r="C311" s="258" t="s">
        <v>6474</v>
      </c>
      <c r="D311" s="261" t="s">
        <v>6475</v>
      </c>
      <c r="E311" s="262" t="s">
        <v>5945</v>
      </c>
      <c r="F311" s="265" t="s">
        <v>6461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6400</v>
      </c>
      <c r="B312" s="257" t="s">
        <v>2259</v>
      </c>
      <c r="C312" s="258" t="s">
        <v>6476</v>
      </c>
      <c r="D312" s="261" t="s">
        <v>6477</v>
      </c>
      <c r="E312" s="262" t="s">
        <v>5945</v>
      </c>
      <c r="F312" s="265" t="s">
        <v>6461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6400</v>
      </c>
      <c r="B313" s="257" t="s">
        <v>2259</v>
      </c>
      <c r="C313" s="258" t="s">
        <v>6478</v>
      </c>
      <c r="D313" s="261" t="s">
        <v>6479</v>
      </c>
      <c r="E313" s="262" t="s">
        <v>5878</v>
      </c>
      <c r="F313" s="265" t="s">
        <v>6461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6400</v>
      </c>
      <c r="B314" s="257" t="s">
        <v>2259</v>
      </c>
      <c r="C314" s="258" t="s">
        <v>6480</v>
      </c>
      <c r="D314" s="261" t="s">
        <v>6481</v>
      </c>
      <c r="E314" s="262" t="s">
        <v>5878</v>
      </c>
      <c r="F314" s="265" t="s">
        <v>6461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6400</v>
      </c>
      <c r="B315" s="257" t="s">
        <v>2259</v>
      </c>
      <c r="C315" s="258" t="s">
        <v>6482</v>
      </c>
      <c r="D315" s="261" t="s">
        <v>6483</v>
      </c>
      <c r="E315" s="262" t="s">
        <v>5878</v>
      </c>
      <c r="F315" s="265" t="s">
        <v>6461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6400</v>
      </c>
      <c r="B316" s="257" t="s">
        <v>2259</v>
      </c>
      <c r="C316" s="258" t="s">
        <v>6484</v>
      </c>
      <c r="D316" s="261" t="s">
        <v>6485</v>
      </c>
      <c r="E316" s="262" t="s">
        <v>5878</v>
      </c>
      <c r="F316" s="265" t="s">
        <v>6461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6400</v>
      </c>
      <c r="B317" s="257" t="s">
        <v>2259</v>
      </c>
      <c r="C317" s="258" t="s">
        <v>6486</v>
      </c>
      <c r="D317" s="261" t="s">
        <v>6487</v>
      </c>
      <c r="E317" s="262" t="s">
        <v>5945</v>
      </c>
      <c r="F317" s="265" t="s">
        <v>6419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6400</v>
      </c>
      <c r="B318" s="257" t="s">
        <v>2259</v>
      </c>
      <c r="C318" s="258" t="s">
        <v>6488</v>
      </c>
      <c r="D318" s="261" t="s">
        <v>6489</v>
      </c>
      <c r="E318" s="262" t="s">
        <v>5993</v>
      </c>
      <c r="F318" s="265" t="s">
        <v>6419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6400</v>
      </c>
      <c r="B319" s="257" t="s">
        <v>2259</v>
      </c>
      <c r="C319" s="258" t="s">
        <v>6490</v>
      </c>
      <c r="D319" s="261" t="s">
        <v>6491</v>
      </c>
      <c r="E319" s="262" t="s">
        <v>5993</v>
      </c>
      <c r="F319" s="265" t="s">
        <v>6419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6400</v>
      </c>
      <c r="B320" s="256" t="s">
        <v>6492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6400</v>
      </c>
      <c r="B321" s="257" t="s">
        <v>6492</v>
      </c>
      <c r="C321" s="258" t="s">
        <v>6493</v>
      </c>
      <c r="D321" s="261" t="s">
        <v>6494</v>
      </c>
      <c r="E321" s="262" t="s">
        <v>5878</v>
      </c>
      <c r="F321" s="265" t="s">
        <v>6495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6400</v>
      </c>
      <c r="B322" s="257" t="s">
        <v>6492</v>
      </c>
      <c r="C322" s="258" t="s">
        <v>6496</v>
      </c>
      <c r="D322" s="261" t="s">
        <v>6497</v>
      </c>
      <c r="E322" s="262" t="s">
        <v>5878</v>
      </c>
      <c r="F322" s="265" t="s">
        <v>6495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6400</v>
      </c>
      <c r="B323" s="257" t="s">
        <v>6492</v>
      </c>
      <c r="C323" s="258" t="s">
        <v>6498</v>
      </c>
      <c r="D323" s="261" t="s">
        <v>6499</v>
      </c>
      <c r="E323" s="262" t="s">
        <v>5878</v>
      </c>
      <c r="F323" s="265" t="s">
        <v>6495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6400</v>
      </c>
      <c r="B324" s="257" t="s">
        <v>6492</v>
      </c>
      <c r="C324" s="258" t="s">
        <v>6500</v>
      </c>
      <c r="D324" s="261" t="s">
        <v>6501</v>
      </c>
      <c r="E324" s="262" t="s">
        <v>5878</v>
      </c>
      <c r="F324" s="265" t="s">
        <v>6495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6400</v>
      </c>
      <c r="B325" s="257" t="s">
        <v>6492</v>
      </c>
      <c r="C325" s="258" t="s">
        <v>6502</v>
      </c>
      <c r="D325" s="261" t="s">
        <v>6503</v>
      </c>
      <c r="E325" s="262" t="s">
        <v>5878</v>
      </c>
      <c r="F325" s="265" t="s">
        <v>6495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6400</v>
      </c>
      <c r="B326" s="257" t="s">
        <v>6492</v>
      </c>
      <c r="C326" s="258" t="s">
        <v>6504</v>
      </c>
      <c r="D326" s="261" t="s">
        <v>6505</v>
      </c>
      <c r="E326" s="262" t="s">
        <v>5878</v>
      </c>
      <c r="F326" s="265" t="s">
        <v>6495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6400</v>
      </c>
      <c r="B327" s="257" t="s">
        <v>6492</v>
      </c>
      <c r="C327" s="258" t="s">
        <v>6506</v>
      </c>
      <c r="D327" s="261" t="s">
        <v>6507</v>
      </c>
      <c r="E327" s="262" t="s">
        <v>5878</v>
      </c>
      <c r="F327" s="265" t="s">
        <v>6495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6400</v>
      </c>
      <c r="B328" s="257" t="s">
        <v>6492</v>
      </c>
      <c r="C328" s="258" t="s">
        <v>6508</v>
      </c>
      <c r="D328" s="261" t="s">
        <v>6509</v>
      </c>
      <c r="E328" s="262" t="s">
        <v>5878</v>
      </c>
      <c r="F328" s="265" t="s">
        <v>6495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6400</v>
      </c>
      <c r="B329" s="257" t="s">
        <v>6492</v>
      </c>
      <c r="C329" s="258" t="s">
        <v>6510</v>
      </c>
      <c r="D329" s="261" t="s">
        <v>6511</v>
      </c>
      <c r="E329" s="262" t="s">
        <v>5878</v>
      </c>
      <c r="F329" s="265" t="s">
        <v>6495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6400</v>
      </c>
      <c r="B330" s="257" t="s">
        <v>6492</v>
      </c>
      <c r="C330" s="258" t="s">
        <v>6512</v>
      </c>
      <c r="D330" s="261" t="s">
        <v>6513</v>
      </c>
      <c r="E330" s="262" t="s">
        <v>5878</v>
      </c>
      <c r="F330" s="265" t="s">
        <v>6495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6400</v>
      </c>
      <c r="B331" s="257" t="s">
        <v>6492</v>
      </c>
      <c r="C331" s="258" t="s">
        <v>6514</v>
      </c>
      <c r="D331" s="261" t="s">
        <v>6515</v>
      </c>
      <c r="E331" s="262" t="s">
        <v>5878</v>
      </c>
      <c r="F331" s="265" t="s">
        <v>6495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6400</v>
      </c>
      <c r="B332" s="257" t="s">
        <v>6492</v>
      </c>
      <c r="C332" s="258" t="s">
        <v>6516</v>
      </c>
      <c r="D332" s="261" t="s">
        <v>6517</v>
      </c>
      <c r="E332" s="262" t="s">
        <v>5878</v>
      </c>
      <c r="F332" s="265" t="s">
        <v>6495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6400</v>
      </c>
      <c r="B333" s="257" t="s">
        <v>6492</v>
      </c>
      <c r="C333" s="258" t="s">
        <v>6518</v>
      </c>
      <c r="D333" s="261" t="s">
        <v>6519</v>
      </c>
      <c r="E333" s="262" t="s">
        <v>5878</v>
      </c>
      <c r="F333" s="265" t="s">
        <v>6495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6400</v>
      </c>
      <c r="B334" s="257" t="s">
        <v>6492</v>
      </c>
      <c r="C334" s="258" t="s">
        <v>6520</v>
      </c>
      <c r="D334" s="261" t="s">
        <v>6521</v>
      </c>
      <c r="E334" s="262" t="s">
        <v>5878</v>
      </c>
      <c r="F334" s="265" t="s">
        <v>6495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6400</v>
      </c>
      <c r="B335" s="257" t="s">
        <v>6492</v>
      </c>
      <c r="C335" s="258" t="s">
        <v>6522</v>
      </c>
      <c r="D335" s="261" t="s">
        <v>6523</v>
      </c>
      <c r="E335" s="262" t="s">
        <v>5878</v>
      </c>
      <c r="F335" s="265" t="s">
        <v>6495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6400</v>
      </c>
      <c r="B336" s="257" t="s">
        <v>6492</v>
      </c>
      <c r="C336" s="258" t="s">
        <v>6524</v>
      </c>
      <c r="D336" s="261" t="s">
        <v>6525</v>
      </c>
      <c r="E336" s="262" t="s">
        <v>5993</v>
      </c>
      <c r="F336" s="265" t="s">
        <v>6495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6400</v>
      </c>
      <c r="B337" s="257" t="s">
        <v>6492</v>
      </c>
      <c r="C337" s="258" t="s">
        <v>6526</v>
      </c>
      <c r="D337" s="261" t="s">
        <v>6527</v>
      </c>
      <c r="E337" s="262" t="s">
        <v>5993</v>
      </c>
      <c r="F337" s="265" t="s">
        <v>6495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6400</v>
      </c>
      <c r="B338" s="257" t="s">
        <v>6492</v>
      </c>
      <c r="C338" s="258" t="s">
        <v>6528</v>
      </c>
      <c r="D338" s="261" t="s">
        <v>6529</v>
      </c>
      <c r="E338" s="262" t="s">
        <v>5878</v>
      </c>
      <c r="F338" s="265" t="s">
        <v>6495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6400</v>
      </c>
      <c r="B339" s="257" t="s">
        <v>6492</v>
      </c>
      <c r="C339" s="258" t="s">
        <v>6530</v>
      </c>
      <c r="D339" s="261" t="s">
        <v>6531</v>
      </c>
      <c r="E339" s="262" t="s">
        <v>5878</v>
      </c>
      <c r="F339" s="265" t="s">
        <v>6495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6400</v>
      </c>
      <c r="B340" s="256" t="s">
        <v>6532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6400</v>
      </c>
      <c r="B341" s="257" t="s">
        <v>6532</v>
      </c>
      <c r="C341" s="258" t="s">
        <v>6533</v>
      </c>
      <c r="D341" s="261" t="s">
        <v>6534</v>
      </c>
      <c r="E341" s="262" t="s">
        <v>5849</v>
      </c>
      <c r="F341" s="265" t="s">
        <v>6419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6400</v>
      </c>
      <c r="B342" s="257" t="s">
        <v>6532</v>
      </c>
      <c r="C342" s="258" t="s">
        <v>6535</v>
      </c>
      <c r="D342" s="261" t="s">
        <v>6536</v>
      </c>
      <c r="E342" s="262" t="s">
        <v>5849</v>
      </c>
      <c r="F342" s="265" t="s">
        <v>6419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6400</v>
      </c>
      <c r="B343" s="257" t="s">
        <v>6532</v>
      </c>
      <c r="C343" s="258" t="s">
        <v>6537</v>
      </c>
      <c r="D343" s="261" t="s">
        <v>6538</v>
      </c>
      <c r="E343" s="262" t="s">
        <v>5945</v>
      </c>
      <c r="F343" s="265" t="s">
        <v>6539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6400</v>
      </c>
      <c r="B344" s="257" t="s">
        <v>6532</v>
      </c>
      <c r="C344" s="258" t="s">
        <v>6540</v>
      </c>
      <c r="D344" s="261" t="s">
        <v>6541</v>
      </c>
      <c r="E344" s="262" t="s">
        <v>5878</v>
      </c>
      <c r="F344" s="265" t="s">
        <v>6539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6400</v>
      </c>
      <c r="B345" s="257" t="s">
        <v>6532</v>
      </c>
      <c r="C345" s="258" t="s">
        <v>6542</v>
      </c>
      <c r="D345" s="261" t="s">
        <v>6543</v>
      </c>
      <c r="E345" s="262" t="s">
        <v>5878</v>
      </c>
      <c r="F345" s="265" t="s">
        <v>6539</v>
      </c>
      <c r="G345" s="268">
        <f>IF(COUNTIF(H345:AU345,"&lt;&gt;")=0,"",SUMPRODUCT(((Recommendations[ImplStatus]="Implemented")+(Recommendations[ImplStatus]="Compensated"))*ISNUMBER(MATCH(Recommendations[Id],H345:AU345,0)))/COUNTIF(H345:AU345,"&lt;&gt;"))</f>
        <v>0</v>
      </c>
      <c r="H345" s="269" t="s">
        <v>140</v>
      </c>
      <c r="I345" s="269" t="s">
        <v>1011</v>
      </c>
      <c r="J345" s="269" t="s">
        <v>1016</v>
      </c>
      <c r="K345" s="269" t="s">
        <v>1021</v>
      </c>
      <c r="L345" s="269" t="s">
        <v>1026</v>
      </c>
      <c r="M345" s="269" t="s">
        <v>1031</v>
      </c>
      <c r="N345" s="269" t="s">
        <v>1036</v>
      </c>
      <c r="O345" s="269" t="s">
        <v>1041</v>
      </c>
      <c r="P345" s="269" t="s">
        <v>1046</v>
      </c>
      <c r="Q345" s="269" t="s">
        <v>1051</v>
      </c>
      <c r="R345" s="269" t="s">
        <v>1055</v>
      </c>
      <c r="S345" s="269" t="s">
        <v>1060</v>
      </c>
      <c r="T345" s="269" t="s">
        <v>1076</v>
      </c>
      <c r="U345" s="269" t="s">
        <v>1086</v>
      </c>
      <c r="V345" s="269" t="s">
        <v>1091</v>
      </c>
      <c r="W345" s="269" t="s">
        <v>1096</v>
      </c>
      <c r="X345" s="269" t="s">
        <v>1101</v>
      </c>
      <c r="Y345" s="269" t="s">
        <v>1116</v>
      </c>
      <c r="Z345" s="269" t="s">
        <v>1121</v>
      </c>
      <c r="AA345" s="269" t="s">
        <v>1126</v>
      </c>
      <c r="AB345" s="269" t="s">
        <v>1131</v>
      </c>
      <c r="AC345" s="269" t="s">
        <v>1136</v>
      </c>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6400</v>
      </c>
      <c r="B346" s="257" t="s">
        <v>6532</v>
      </c>
      <c r="C346" s="258" t="s">
        <v>6544</v>
      </c>
      <c r="D346" s="261" t="s">
        <v>6545</v>
      </c>
      <c r="E346" s="262" t="s">
        <v>5878</v>
      </c>
      <c r="F346" s="265" t="s">
        <v>6539</v>
      </c>
      <c r="G346" s="268">
        <f>IF(COUNTIF(H346:AU346,"&lt;&gt;")=0,"",SUMPRODUCT(((Recommendations[ImplStatus]="Implemented")+(Recommendations[ImplStatus]="Compensated"))*ISNUMBER(MATCH(Recommendations[Id],H346:AU346,0)))/COUNTIF(H346:AU346,"&lt;&gt;"))</f>
        <v>0</v>
      </c>
      <c r="H346" s="269" t="s">
        <v>787</v>
      </c>
      <c r="I346" s="269" t="s">
        <v>792</v>
      </c>
      <c r="J346" s="269" t="s">
        <v>813</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6400</v>
      </c>
      <c r="B347" s="257" t="s">
        <v>6532</v>
      </c>
      <c r="C347" s="258" t="s">
        <v>6546</v>
      </c>
      <c r="D347" s="261" t="s">
        <v>6547</v>
      </c>
      <c r="E347" s="262" t="s">
        <v>5878</v>
      </c>
      <c r="F347" s="265" t="s">
        <v>6539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6400</v>
      </c>
      <c r="B348" s="257" t="s">
        <v>6532</v>
      </c>
      <c r="C348" s="258" t="s">
        <v>6548</v>
      </c>
      <c r="D348" s="261" t="s">
        <v>6549</v>
      </c>
      <c r="E348" s="262" t="s">
        <v>5878</v>
      </c>
      <c r="F348" s="265" t="s">
        <v>6539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6400</v>
      </c>
      <c r="B349" s="257" t="s">
        <v>6532</v>
      </c>
      <c r="C349" s="258" t="s">
        <v>6550</v>
      </c>
      <c r="D349" s="261" t="s">
        <v>6551</v>
      </c>
      <c r="E349" s="262" t="s">
        <v>5878</v>
      </c>
      <c r="F349" s="265" t="s">
        <v>6539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6400</v>
      </c>
      <c r="B350" s="257" t="s">
        <v>6532</v>
      </c>
      <c r="C350" s="258" t="s">
        <v>6552</v>
      </c>
      <c r="D350" s="261" t="s">
        <v>6553</v>
      </c>
      <c r="E350" s="262" t="s">
        <v>5849</v>
      </c>
      <c r="F350" s="265" t="s">
        <v>6539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6400</v>
      </c>
      <c r="B351" s="257" t="s">
        <v>6532</v>
      </c>
      <c r="C351" s="258" t="s">
        <v>6554</v>
      </c>
      <c r="D351" s="261" t="s">
        <v>6555</v>
      </c>
      <c r="E351" s="262" t="s">
        <v>5849</v>
      </c>
      <c r="F351" s="265" t="s">
        <v>6539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6400</v>
      </c>
      <c r="B352" s="257" t="s">
        <v>6532</v>
      </c>
      <c r="C352" s="258" t="s">
        <v>6556</v>
      </c>
      <c r="D352" s="261" t="s">
        <v>6557</v>
      </c>
      <c r="E352" s="262" t="s">
        <v>5849</v>
      </c>
      <c r="F352" s="265" t="s">
        <v>6539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6400</v>
      </c>
      <c r="B353" s="257" t="s">
        <v>6532</v>
      </c>
      <c r="C353" s="258" t="s">
        <v>6558</v>
      </c>
      <c r="D353" s="261" t="s">
        <v>6559</v>
      </c>
      <c r="E353" s="262" t="s">
        <v>5945</v>
      </c>
      <c r="F353" s="265" t="s">
        <v>6419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6400</v>
      </c>
      <c r="B354" s="256" t="s">
        <v>6560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6400</v>
      </c>
      <c r="B355" s="257" t="s">
        <v>6560</v>
      </c>
      <c r="C355" s="258" t="s">
        <v>6561</v>
      </c>
      <c r="D355" s="261" t="s">
        <v>6562</v>
      </c>
      <c r="E355" s="262" t="s">
        <v>5945</v>
      </c>
      <c r="F355" s="265" t="s">
        <v>6563</v>
      </c>
      <c r="G355" s="268">
        <f>IF(COUNTIF(H355:AU355,"&lt;&gt;")=0,"",SUMPRODUCT(((Recommendations[ImplStatus]="Implemented")+(Recommendations[ImplStatus]="Compensated"))*ISNUMBER(MATCH(Recommendations[Id],H355:AU355,0)))/COUNTIF(H355:AU355,"&lt;&gt;"))</f>
        <v>0</v>
      </c>
      <c r="H355" s="269" t="s">
        <v>303</v>
      </c>
      <c r="I355" s="269" t="s">
        <v>308</v>
      </c>
      <c r="J355" s="269" t="s">
        <v>313</v>
      </c>
      <c r="K355" s="269" t="s">
        <v>318</v>
      </c>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6400</v>
      </c>
      <c r="B356" s="257" t="s">
        <v>6560</v>
      </c>
      <c r="C356" s="258" t="s">
        <v>6564</v>
      </c>
      <c r="D356" s="261" t="s">
        <v>6565</v>
      </c>
      <c r="E356" s="262" t="s">
        <v>5945</v>
      </c>
      <c r="F356" s="265" t="s">
        <v>6563</v>
      </c>
      <c r="G356" s="268">
        <f>IF(COUNTIF(H356:AU356,"&lt;&gt;")=0,"",SUMPRODUCT(((Recommendations[ImplStatus]="Implemented")+(Recommendations[ImplStatus]="Compensated"))*ISNUMBER(MATCH(Recommendations[Id],H356:AU356,0)))/COUNTIF(H356:AU356,"&lt;&gt;"))</f>
        <v>0</v>
      </c>
      <c r="H356" s="269" t="s">
        <v>178</v>
      </c>
      <c r="I356" s="269" t="s">
        <v>490</v>
      </c>
      <c r="J356" s="269" t="s">
        <v>579</v>
      </c>
      <c r="K356" s="269" t="s">
        <v>584</v>
      </c>
      <c r="L356" s="269" t="s">
        <v>589</v>
      </c>
      <c r="M356" s="269" t="s">
        <v>595</v>
      </c>
      <c r="N356" s="269" t="s">
        <v>610</v>
      </c>
      <c r="O356" s="269" t="s">
        <v>616</v>
      </c>
      <c r="P356" s="269" t="s">
        <v>621</v>
      </c>
      <c r="Q356" s="269" t="s">
        <v>626</v>
      </c>
      <c r="R356" s="269" t="s">
        <v>631</v>
      </c>
      <c r="S356" s="269" t="s">
        <v>636</v>
      </c>
      <c r="T356" s="269" t="s">
        <v>641</v>
      </c>
      <c r="U356" s="269" t="s">
        <v>646</v>
      </c>
      <c r="V356" s="269" t="s">
        <v>651</v>
      </c>
      <c r="W356" s="269" t="s">
        <v>656</v>
      </c>
      <c r="X356" s="269" t="s">
        <v>661</v>
      </c>
      <c r="Y356" s="269" t="s">
        <v>666</v>
      </c>
      <c r="Z356" s="269" t="s">
        <v>671</v>
      </c>
      <c r="AA356" s="269" t="s">
        <v>676</v>
      </c>
      <c r="AB356" s="269" t="s">
        <v>681</v>
      </c>
      <c r="AC356" s="269" t="s">
        <v>692</v>
      </c>
      <c r="AD356" s="269" t="s">
        <v>697</v>
      </c>
      <c r="AE356" s="269" t="s">
        <v>707</v>
      </c>
      <c r="AF356" s="269" t="s">
        <v>818</v>
      </c>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6400</v>
      </c>
      <c r="B357" s="257" t="s">
        <v>6560</v>
      </c>
      <c r="C357" s="258" t="s">
        <v>6566</v>
      </c>
      <c r="D357" s="261" t="s">
        <v>6567</v>
      </c>
      <c r="E357" s="262" t="s">
        <v>5993</v>
      </c>
      <c r="F357" s="265" t="s">
        <v>6563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6400</v>
      </c>
      <c r="B358" s="257" t="s">
        <v>6560</v>
      </c>
      <c r="C358" s="258" t="s">
        <v>6568</v>
      </c>
      <c r="D358" s="261" t="s">
        <v>6569</v>
      </c>
      <c r="E358" s="262" t="s">
        <v>5993</v>
      </c>
      <c r="F358" s="265" t="s">
        <v>6563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6400</v>
      </c>
      <c r="B359" s="257" t="s">
        <v>6560</v>
      </c>
      <c r="C359" s="258" t="s">
        <v>6570</v>
      </c>
      <c r="D359" s="261" t="s">
        <v>6571</v>
      </c>
      <c r="E359" s="262" t="s">
        <v>5993</v>
      </c>
      <c r="F359" s="265" t="s">
        <v>6563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6400</v>
      </c>
      <c r="B360" s="257" t="s">
        <v>6560</v>
      </c>
      <c r="C360" s="258" t="s">
        <v>6572</v>
      </c>
      <c r="D360" s="261" t="s">
        <v>6573</v>
      </c>
      <c r="E360" s="262" t="s">
        <v>5945</v>
      </c>
      <c r="F360" s="265" t="s">
        <v>6563</v>
      </c>
      <c r="G360" s="268">
        <f>IF(COUNTIF(H360:AU360,"&lt;&gt;")=0,"",SUMPRODUCT(((Recommendations[ImplStatus]="Implemented")+(Recommendations[ImplStatus]="Compensated"))*ISNUMBER(MATCH(Recommendations[Id],H360:AU360,0)))/COUNTIF(H360:AU360,"&lt;&gt;"))</f>
        <v>0</v>
      </c>
      <c r="H360" s="269" t="s">
        <v>712</v>
      </c>
      <c r="I360" s="269" t="s">
        <v>723</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6400</v>
      </c>
      <c r="B361" s="257" t="s">
        <v>6560</v>
      </c>
      <c r="C361" s="258" t="s">
        <v>6574</v>
      </c>
      <c r="D361" s="261" t="s">
        <v>6575</v>
      </c>
      <c r="E361" s="262" t="s">
        <v>5878</v>
      </c>
      <c r="F361" s="265" t="s">
        <v>6563</v>
      </c>
      <c r="G361" s="268">
        <f>IF(COUNTIF(H361:AU361,"&lt;&gt;")=0,"",SUMPRODUCT(((Recommendations[ImplStatus]="Implemented")+(Recommendations[ImplStatus]="Compensated"))*ISNUMBER(MATCH(Recommendations[Id],H361:AU361,0)))/COUNTIF(H361:AU361,"&lt;&gt;"))</f>
        <v>0</v>
      </c>
      <c r="H361" s="269" t="s">
        <v>107</v>
      </c>
      <c r="I361" s="269" t="s">
        <v>112</v>
      </c>
      <c r="J361" s="269" t="s">
        <v>686</v>
      </c>
      <c r="K361" s="269" t="s">
        <v>702</v>
      </c>
      <c r="L361" s="269" t="s">
        <v>741</v>
      </c>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6400</v>
      </c>
      <c r="B362" s="257" t="s">
        <v>6560</v>
      </c>
      <c r="C362" s="258" t="s">
        <v>6576</v>
      </c>
      <c r="D362" s="261" t="s">
        <v>6577</v>
      </c>
      <c r="E362" s="262" t="s">
        <v>5993</v>
      </c>
      <c r="F362" s="265" t="s">
        <v>6563</v>
      </c>
      <c r="G362" s="268">
        <f>IF(COUNTIF(H362:AU362,"&lt;&gt;")=0,"",SUMPRODUCT(((Recommendations[ImplStatus]="Implemented")+(Recommendations[ImplStatus]="Compensated"))*ISNUMBER(MATCH(Recommendations[Id],H362:AU362,0)))/COUNTIF(H362:AU362,"&lt;&gt;"))</f>
        <v>0</v>
      </c>
      <c r="H362" s="269" t="s">
        <v>605</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6400</v>
      </c>
      <c r="B363" s="257" t="s">
        <v>6560</v>
      </c>
      <c r="C363" s="258" t="s">
        <v>6578</v>
      </c>
      <c r="D363" s="261" t="s">
        <v>6579</v>
      </c>
      <c r="E363" s="262" t="s">
        <v>5993</v>
      </c>
      <c r="F363" s="265" t="s">
        <v>6563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6400</v>
      </c>
      <c r="B364" s="257" t="s">
        <v>6560</v>
      </c>
      <c r="C364" s="258" t="s">
        <v>6580</v>
      </c>
      <c r="D364" s="261" t="s">
        <v>6581</v>
      </c>
      <c r="E364" s="262" t="s">
        <v>5993</v>
      </c>
      <c r="F364" s="265" t="s">
        <v>6563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6400</v>
      </c>
      <c r="B365" s="257" t="s">
        <v>6560</v>
      </c>
      <c r="C365" s="258" t="s">
        <v>6582</v>
      </c>
      <c r="D365" s="261" t="s">
        <v>6583</v>
      </c>
      <c r="E365" s="262" t="s">
        <v>5993</v>
      </c>
      <c r="F365" s="265" t="s">
        <v>6563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6400</v>
      </c>
      <c r="B366" s="257" t="s">
        <v>6560</v>
      </c>
      <c r="C366" s="258" t="s">
        <v>6584</v>
      </c>
      <c r="D366" s="261" t="s">
        <v>6585</v>
      </c>
      <c r="E366" s="262" t="s">
        <v>5993</v>
      </c>
      <c r="F366" s="265" t="s">
        <v>6563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6400</v>
      </c>
      <c r="B367" s="257" t="s">
        <v>6560</v>
      </c>
      <c r="C367" s="258" t="s">
        <v>6586</v>
      </c>
      <c r="D367" s="261" t="s">
        <v>6587</v>
      </c>
      <c r="E367" s="262" t="s">
        <v>5993</v>
      </c>
      <c r="F367" s="265" t="s">
        <v>6563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6400</v>
      </c>
      <c r="B368" s="257" t="s">
        <v>6560</v>
      </c>
      <c r="C368" s="258" t="s">
        <v>6588</v>
      </c>
      <c r="D368" s="261" t="s">
        <v>6589</v>
      </c>
      <c r="E368" s="262" t="s">
        <v>5993</v>
      </c>
      <c r="F368" s="265" t="s">
        <v>6563</v>
      </c>
      <c r="G368" s="268">
        <f>IF(COUNTIF(H368:AU368,"&lt;&gt;")=0,"",SUMPRODUCT(((Recommendations[ImplStatus]="Implemented")+(Recommendations[ImplStatus]="Compensated"))*ISNUMBER(MATCH(Recommendations[Id],H368:AU368,0)))/COUNTIF(H368:AU368,"&lt;&gt;"))</f>
        <v>0</v>
      </c>
      <c r="H368" s="269" t="s">
        <v>600</v>
      </c>
      <c r="I368" s="269" t="s">
        <v>729</v>
      </c>
      <c r="J368" s="269" t="s">
        <v>735</v>
      </c>
      <c r="K368" s="269" t="s">
        <v>746</v>
      </c>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6400</v>
      </c>
      <c r="B369" s="257" t="s">
        <v>6560</v>
      </c>
      <c r="C369" s="258" t="s">
        <v>6590</v>
      </c>
      <c r="D369" s="261" t="s">
        <v>6591</v>
      </c>
      <c r="E369" s="262" t="s">
        <v>5993</v>
      </c>
      <c r="F369" s="265" t="s">
        <v>6563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6592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6592</v>
      </c>
      <c r="B371" s="256" t="s">
        <v>6593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6592</v>
      </c>
      <c r="B372" s="257" t="s">
        <v>6593</v>
      </c>
      <c r="C372" s="258" t="s">
        <v>6594</v>
      </c>
      <c r="D372" s="261" t="s">
        <v>6595</v>
      </c>
      <c r="E372" s="262" t="s">
        <v>5849</v>
      </c>
      <c r="F372" s="265" t="s">
        <v>6596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6592</v>
      </c>
      <c r="B373" s="257" t="s">
        <v>6593</v>
      </c>
      <c r="C373" s="258" t="s">
        <v>6597</v>
      </c>
      <c r="D373" s="261" t="s">
        <v>6598</v>
      </c>
      <c r="E373" s="262" t="s">
        <v>5849</v>
      </c>
      <c r="F373" s="265" t="s">
        <v>6599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6592</v>
      </c>
      <c r="B374" s="257" t="s">
        <v>6593</v>
      </c>
      <c r="C374" s="258" t="s">
        <v>6600</v>
      </c>
      <c r="D374" s="261" t="s">
        <v>6601</v>
      </c>
      <c r="E374" s="262" t="s">
        <v>5878</v>
      </c>
      <c r="F374" s="265" t="s">
        <v>6599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6592</v>
      </c>
      <c r="B375" s="257" t="s">
        <v>6593</v>
      </c>
      <c r="C375" s="258" t="s">
        <v>6602</v>
      </c>
      <c r="D375" s="261" t="s">
        <v>6603</v>
      </c>
      <c r="E375" s="262" t="s">
        <v>5878</v>
      </c>
      <c r="F375" s="265" t="s">
        <v>6599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6592</v>
      </c>
      <c r="B376" s="257" t="s">
        <v>6593</v>
      </c>
      <c r="C376" s="258" t="s">
        <v>6604</v>
      </c>
      <c r="D376" s="261" t="s">
        <v>6605</v>
      </c>
      <c r="E376" s="262" t="s">
        <v>5878</v>
      </c>
      <c r="F376" s="265" t="s">
        <v>6461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6592</v>
      </c>
      <c r="B377" s="257" t="s">
        <v>6593</v>
      </c>
      <c r="C377" s="258" t="s">
        <v>6606</v>
      </c>
      <c r="D377" s="261" t="s">
        <v>6607</v>
      </c>
      <c r="E377" s="262" t="s">
        <v>5945</v>
      </c>
      <c r="F377" s="265" t="s">
        <v>6419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6592</v>
      </c>
      <c r="B378" s="257" t="s">
        <v>6593</v>
      </c>
      <c r="C378" s="258" t="s">
        <v>6608</v>
      </c>
      <c r="D378" s="261" t="s">
        <v>6609</v>
      </c>
      <c r="E378" s="262" t="s">
        <v>5945</v>
      </c>
      <c r="F378" s="265" t="s">
        <v>6599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6592</v>
      </c>
      <c r="B379" s="257" t="s">
        <v>6593</v>
      </c>
      <c r="C379" s="258" t="s">
        <v>6610</v>
      </c>
      <c r="D379" s="261" t="s">
        <v>6611</v>
      </c>
      <c r="E379" s="262" t="s">
        <v>5945</v>
      </c>
      <c r="F379" s="265" t="s">
        <v>6596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6592</v>
      </c>
      <c r="B380" s="257" t="s">
        <v>6593</v>
      </c>
      <c r="C380" s="258" t="s">
        <v>6612</v>
      </c>
      <c r="D380" s="261" t="s">
        <v>6613</v>
      </c>
      <c r="E380" s="262" t="s">
        <v>5945</v>
      </c>
      <c r="F380" s="265" t="s">
        <v>6596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6592</v>
      </c>
      <c r="B381" s="257" t="s">
        <v>6593</v>
      </c>
      <c r="C381" s="258" t="s">
        <v>6614</v>
      </c>
      <c r="D381" s="261" t="s">
        <v>6615</v>
      </c>
      <c r="E381" s="262" t="s">
        <v>5945</v>
      </c>
      <c r="F381" s="265" t="s">
        <v>6596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6592</v>
      </c>
      <c r="B382" s="257" t="s">
        <v>6593</v>
      </c>
      <c r="C382" s="258" t="s">
        <v>6616</v>
      </c>
      <c r="D382" s="261" t="s">
        <v>6617</v>
      </c>
      <c r="E382" s="262" t="s">
        <v>5993</v>
      </c>
      <c r="F382" s="265" t="s">
        <v>6596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6592</v>
      </c>
      <c r="B383" s="257" t="s">
        <v>6593</v>
      </c>
      <c r="C383" s="258" t="s">
        <v>6618</v>
      </c>
      <c r="D383" s="261" t="s">
        <v>6619</v>
      </c>
      <c r="E383" s="262" t="s">
        <v>5993</v>
      </c>
      <c r="F383" s="265" t="s">
        <v>6596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6592</v>
      </c>
      <c r="B384" s="257" t="s">
        <v>6593</v>
      </c>
      <c r="C384" s="258" t="s">
        <v>6620</v>
      </c>
      <c r="D384" s="261" t="s">
        <v>6621</v>
      </c>
      <c r="E384" s="262" t="s">
        <v>5993</v>
      </c>
      <c r="F384" s="265" t="s">
        <v>6596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6592</v>
      </c>
      <c r="B385" s="257" t="s">
        <v>6593</v>
      </c>
      <c r="C385" s="258" t="s">
        <v>6622</v>
      </c>
      <c r="D385" s="261" t="s">
        <v>6623</v>
      </c>
      <c r="E385" s="262" t="s">
        <v>5945</v>
      </c>
      <c r="F385" s="265" t="s">
        <v>6596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6592</v>
      </c>
      <c r="B386" s="256" t="s">
        <v>6624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6592</v>
      </c>
      <c r="B387" s="257" t="s">
        <v>6624</v>
      </c>
      <c r="C387" s="258" t="s">
        <v>6625</v>
      </c>
      <c r="D387" s="261" t="s">
        <v>6626</v>
      </c>
      <c r="E387" s="262" t="s">
        <v>5849</v>
      </c>
      <c r="F387" s="265" t="s">
        <v>6627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6592</v>
      </c>
      <c r="B388" s="257" t="s">
        <v>6624</v>
      </c>
      <c r="C388" s="258" t="s">
        <v>6628</v>
      </c>
      <c r="D388" s="261" t="s">
        <v>6629</v>
      </c>
      <c r="E388" s="262" t="s">
        <v>5849</v>
      </c>
      <c r="F388" s="265" t="s">
        <v>6627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6592</v>
      </c>
      <c r="B389" s="257" t="s">
        <v>6624</v>
      </c>
      <c r="C389" s="258" t="s">
        <v>6630</v>
      </c>
      <c r="D389" s="261" t="s">
        <v>6631</v>
      </c>
      <c r="E389" s="262" t="s">
        <v>6128</v>
      </c>
      <c r="F389" s="265" t="s">
        <v>6627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6592</v>
      </c>
      <c r="B390" s="257" t="s">
        <v>6624</v>
      </c>
      <c r="C390" s="258" t="s">
        <v>6632</v>
      </c>
      <c r="D390" s="261" t="s">
        <v>6633</v>
      </c>
      <c r="E390" s="262" t="s">
        <v>5945</v>
      </c>
      <c r="F390" s="265" t="s">
        <v>6627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6592</v>
      </c>
      <c r="B391" s="257" t="s">
        <v>6624</v>
      </c>
      <c r="C391" s="258" t="s">
        <v>6634</v>
      </c>
      <c r="D391" s="261" t="s">
        <v>6635</v>
      </c>
      <c r="E391" s="262" t="s">
        <v>6128</v>
      </c>
      <c r="F391" s="265" t="s">
        <v>6627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6592</v>
      </c>
      <c r="B392" s="257" t="s">
        <v>6624</v>
      </c>
      <c r="C392" s="258" t="s">
        <v>6636</v>
      </c>
      <c r="D392" s="261" t="s">
        <v>6637</v>
      </c>
      <c r="E392" s="262" t="s">
        <v>5878</v>
      </c>
      <c r="F392" s="265" t="s">
        <v>6627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6592</v>
      </c>
      <c r="B393" s="257" t="s">
        <v>6624</v>
      </c>
      <c r="C393" s="258" t="s">
        <v>6638</v>
      </c>
      <c r="D393" s="261" t="s">
        <v>6639</v>
      </c>
      <c r="E393" s="262" t="s">
        <v>5878</v>
      </c>
      <c r="F393" s="265" t="s">
        <v>6627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6592</v>
      </c>
      <c r="B394" s="257" t="s">
        <v>6624</v>
      </c>
      <c r="C394" s="258" t="s">
        <v>6640</v>
      </c>
      <c r="D394" s="261" t="s">
        <v>6641</v>
      </c>
      <c r="E394" s="262" t="s">
        <v>6128</v>
      </c>
      <c r="F394" s="265" t="s">
        <v>6627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6592</v>
      </c>
      <c r="B395" s="257" t="s">
        <v>6624</v>
      </c>
      <c r="C395" s="258" t="s">
        <v>6642</v>
      </c>
      <c r="D395" s="261" t="s">
        <v>6643</v>
      </c>
      <c r="E395" s="262" t="s">
        <v>5945</v>
      </c>
      <c r="F395" s="265" t="s">
        <v>6627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6592</v>
      </c>
      <c r="B396" s="257" t="s">
        <v>6624</v>
      </c>
      <c r="C396" s="258" t="s">
        <v>6644</v>
      </c>
      <c r="D396" s="261" t="s">
        <v>6645</v>
      </c>
      <c r="E396" s="262" t="s">
        <v>6128</v>
      </c>
      <c r="F396" s="265" t="s">
        <v>6627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6592</v>
      </c>
      <c r="B397" s="257" t="s">
        <v>6624</v>
      </c>
      <c r="C397" s="258" t="s">
        <v>6646</v>
      </c>
      <c r="D397" s="261" t="s">
        <v>6647</v>
      </c>
      <c r="E397" s="262" t="s">
        <v>5878</v>
      </c>
      <c r="F397" s="265" t="s">
        <v>6627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6592</v>
      </c>
      <c r="B398" s="257" t="s">
        <v>6624</v>
      </c>
      <c r="C398" s="258" t="s">
        <v>6648</v>
      </c>
      <c r="D398" s="261" t="s">
        <v>6649</v>
      </c>
      <c r="E398" s="262" t="s">
        <v>5993</v>
      </c>
      <c r="F398" s="265" t="s">
        <v>6627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6592</v>
      </c>
      <c r="B399" s="257" t="s">
        <v>6624</v>
      </c>
      <c r="C399" s="258" t="s">
        <v>6650</v>
      </c>
      <c r="D399" s="261" t="s">
        <v>6651</v>
      </c>
      <c r="E399" s="262" t="s">
        <v>6128</v>
      </c>
      <c r="F399" s="265" t="s">
        <v>6627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6592</v>
      </c>
      <c r="B400" s="257" t="s">
        <v>6624</v>
      </c>
      <c r="C400" s="258" t="s">
        <v>6652</v>
      </c>
      <c r="D400" s="261" t="s">
        <v>6653</v>
      </c>
      <c r="E400" s="262" t="s">
        <v>6128</v>
      </c>
      <c r="F400" s="265" t="s">
        <v>6627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6592</v>
      </c>
      <c r="B401" s="257" t="s">
        <v>6624</v>
      </c>
      <c r="C401" s="258" t="s">
        <v>6654</v>
      </c>
      <c r="D401" s="261" t="s">
        <v>6655</v>
      </c>
      <c r="E401" s="262" t="s">
        <v>5878</v>
      </c>
      <c r="F401" s="265" t="s">
        <v>6627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6592</v>
      </c>
      <c r="B402" s="257" t="s">
        <v>6624</v>
      </c>
      <c r="C402" s="258" t="s">
        <v>6656</v>
      </c>
      <c r="D402" s="261" t="s">
        <v>6657</v>
      </c>
      <c r="E402" s="262" t="s">
        <v>5878</v>
      </c>
      <c r="F402" s="265" t="s">
        <v>6627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6592</v>
      </c>
      <c r="B403" s="257" t="s">
        <v>6624</v>
      </c>
      <c r="C403" s="258" t="s">
        <v>6658</v>
      </c>
      <c r="D403" s="261" t="s">
        <v>6659</v>
      </c>
      <c r="E403" s="262" t="s">
        <v>5878</v>
      </c>
      <c r="F403" s="265" t="s">
        <v>6627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6592</v>
      </c>
      <c r="B404" s="257" t="s">
        <v>6624</v>
      </c>
      <c r="C404" s="258" t="s">
        <v>6660</v>
      </c>
      <c r="D404" s="261" t="s">
        <v>6661</v>
      </c>
      <c r="E404" s="262" t="s">
        <v>5993</v>
      </c>
      <c r="F404" s="265" t="s">
        <v>6627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6592</v>
      </c>
      <c r="B405" s="257" t="s">
        <v>6624</v>
      </c>
      <c r="C405" s="258" t="s">
        <v>6662</v>
      </c>
      <c r="D405" s="261" t="s">
        <v>6663</v>
      </c>
      <c r="E405" s="262" t="s">
        <v>5993</v>
      </c>
      <c r="F405" s="265" t="s">
        <v>6627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6592</v>
      </c>
      <c r="B406" s="257" t="s">
        <v>6624</v>
      </c>
      <c r="C406" s="258" t="s">
        <v>6664</v>
      </c>
      <c r="D406" s="261" t="s">
        <v>6665</v>
      </c>
      <c r="E406" s="262" t="s">
        <v>5993</v>
      </c>
      <c r="F406" s="265" t="s">
        <v>6666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6592</v>
      </c>
      <c r="B407" s="257" t="s">
        <v>6624</v>
      </c>
      <c r="C407" s="258" t="s">
        <v>6667</v>
      </c>
      <c r="D407" s="261" t="s">
        <v>6668</v>
      </c>
      <c r="E407" s="262" t="s">
        <v>5993</v>
      </c>
      <c r="F407" s="265" t="s">
        <v>6627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6592</v>
      </c>
      <c r="B408" s="257" t="s">
        <v>6624</v>
      </c>
      <c r="C408" s="258" t="s">
        <v>6669</v>
      </c>
      <c r="D408" s="261" t="s">
        <v>6670</v>
      </c>
      <c r="E408" s="262" t="s">
        <v>5993</v>
      </c>
      <c r="F408" s="265" t="s">
        <v>6627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6592</v>
      </c>
      <c r="B409" s="257" t="s">
        <v>6624</v>
      </c>
      <c r="C409" s="258" t="s">
        <v>6671</v>
      </c>
      <c r="D409" s="261" t="s">
        <v>6672</v>
      </c>
      <c r="E409" s="262" t="s">
        <v>5993</v>
      </c>
      <c r="F409" s="265" t="s">
        <v>6673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6592</v>
      </c>
      <c r="B410" s="256" t="s">
        <v>6674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6592</v>
      </c>
      <c r="B411" s="257" t="s">
        <v>6674</v>
      </c>
      <c r="C411" s="258" t="s">
        <v>6675</v>
      </c>
      <c r="D411" s="261" t="s">
        <v>6676</v>
      </c>
      <c r="E411" s="262" t="s">
        <v>5849</v>
      </c>
      <c r="F411" s="265" t="s">
        <v>6599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6592</v>
      </c>
      <c r="B412" s="257" t="s">
        <v>6674</v>
      </c>
      <c r="C412" s="258" t="s">
        <v>6677</v>
      </c>
      <c r="D412" s="261" t="s">
        <v>6678</v>
      </c>
      <c r="E412" s="262" t="s">
        <v>5849</v>
      </c>
      <c r="F412" s="265" t="s">
        <v>6599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6592</v>
      </c>
      <c r="B413" s="257" t="s">
        <v>6674</v>
      </c>
      <c r="C413" s="258" t="s">
        <v>6679</v>
      </c>
      <c r="D413" s="261" t="s">
        <v>6680</v>
      </c>
      <c r="E413" s="262" t="s">
        <v>5849</v>
      </c>
      <c r="F413" s="265" t="s">
        <v>6599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6592</v>
      </c>
      <c r="B414" s="257" t="s">
        <v>6674</v>
      </c>
      <c r="C414" s="258" t="s">
        <v>6681</v>
      </c>
      <c r="D414" s="261" t="s">
        <v>6682</v>
      </c>
      <c r="E414" s="262" t="s">
        <v>5849</v>
      </c>
      <c r="F414" s="265" t="s">
        <v>6599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6592</v>
      </c>
      <c r="B415" s="257" t="s">
        <v>6674</v>
      </c>
      <c r="C415" s="258" t="s">
        <v>6683</v>
      </c>
      <c r="D415" s="261" t="s">
        <v>6684</v>
      </c>
      <c r="E415" s="262" t="s">
        <v>5878</v>
      </c>
      <c r="F415" s="265" t="s">
        <v>6599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6592</v>
      </c>
      <c r="B416" s="257" t="s">
        <v>6674</v>
      </c>
      <c r="C416" s="258" t="s">
        <v>6685</v>
      </c>
      <c r="D416" s="261" t="s">
        <v>6686</v>
      </c>
      <c r="E416" s="262" t="s">
        <v>5878</v>
      </c>
      <c r="F416" s="265" t="s">
        <v>6687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6592</v>
      </c>
      <c r="B417" s="257" t="s">
        <v>6674</v>
      </c>
      <c r="C417" s="258" t="s">
        <v>6688</v>
      </c>
      <c r="D417" s="261" t="s">
        <v>6689</v>
      </c>
      <c r="E417" s="262" t="s">
        <v>5878</v>
      </c>
      <c r="F417" s="265" t="s">
        <v>6687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6592</v>
      </c>
      <c r="B418" s="257" t="s">
        <v>6674</v>
      </c>
      <c r="C418" s="258" t="s">
        <v>6690</v>
      </c>
      <c r="D418" s="261" t="s">
        <v>6691</v>
      </c>
      <c r="E418" s="262" t="s">
        <v>6128</v>
      </c>
      <c r="F418" s="265" t="s">
        <v>6687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6592</v>
      </c>
      <c r="B419" s="257" t="s">
        <v>6674</v>
      </c>
      <c r="C419" s="258" t="s">
        <v>6692</v>
      </c>
      <c r="D419" s="261" t="s">
        <v>6693</v>
      </c>
      <c r="E419" s="262" t="s">
        <v>5878</v>
      </c>
      <c r="F419" s="265" t="s">
        <v>6687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6592</v>
      </c>
      <c r="B420" s="257" t="s">
        <v>6674</v>
      </c>
      <c r="C420" s="258" t="s">
        <v>6694</v>
      </c>
      <c r="D420" s="261" t="s">
        <v>6695</v>
      </c>
      <c r="E420" s="262" t="s">
        <v>6128</v>
      </c>
      <c r="F420" s="265" t="s">
        <v>6687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6592</v>
      </c>
      <c r="B421" s="257" t="s">
        <v>6674</v>
      </c>
      <c r="C421" s="258" t="s">
        <v>6696</v>
      </c>
      <c r="D421" s="261" t="s">
        <v>6697</v>
      </c>
      <c r="E421" s="262" t="s">
        <v>6128</v>
      </c>
      <c r="F421" s="265" t="s">
        <v>6687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6592</v>
      </c>
      <c r="B422" s="257" t="s">
        <v>6674</v>
      </c>
      <c r="C422" s="258" t="s">
        <v>6698</v>
      </c>
      <c r="D422" s="261" t="s">
        <v>6699</v>
      </c>
      <c r="E422" s="262" t="s">
        <v>5878</v>
      </c>
      <c r="F422" s="265" t="s">
        <v>6687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6592</v>
      </c>
      <c r="B423" s="257" t="s">
        <v>6674</v>
      </c>
      <c r="C423" s="258" t="s">
        <v>6700</v>
      </c>
      <c r="D423" s="261" t="s">
        <v>6701</v>
      </c>
      <c r="E423" s="262" t="s">
        <v>5878</v>
      </c>
      <c r="F423" s="265" t="s">
        <v>6687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6702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6702</v>
      </c>
      <c r="B425" s="256" t="s">
        <v>6703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6702</v>
      </c>
      <c r="B426" s="257" t="s">
        <v>6703</v>
      </c>
      <c r="C426" s="258" t="s">
        <v>6704</v>
      </c>
      <c r="D426" s="261" t="s">
        <v>6705</v>
      </c>
      <c r="E426" s="262" t="s">
        <v>5849</v>
      </c>
      <c r="F426" s="265" t="s">
        <v>6666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6702</v>
      </c>
      <c r="B427" s="257" t="s">
        <v>6703</v>
      </c>
      <c r="C427" s="258" t="s">
        <v>6706</v>
      </c>
      <c r="D427" s="261" t="s">
        <v>6707</v>
      </c>
      <c r="E427" s="262" t="s">
        <v>5849</v>
      </c>
      <c r="F427" s="265" t="s">
        <v>6666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6702</v>
      </c>
      <c r="B428" s="257" t="s">
        <v>6703</v>
      </c>
      <c r="C428" s="258" t="s">
        <v>6708</v>
      </c>
      <c r="D428" s="261" t="s">
        <v>6709</v>
      </c>
      <c r="E428" s="262" t="s">
        <v>6128</v>
      </c>
      <c r="F428" s="265" t="s">
        <v>6666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6702</v>
      </c>
      <c r="B429" s="257" t="s">
        <v>6703</v>
      </c>
      <c r="C429" s="258" t="s">
        <v>6710</v>
      </c>
      <c r="D429" s="261" t="s">
        <v>6711</v>
      </c>
      <c r="E429" s="262" t="s">
        <v>5878</v>
      </c>
      <c r="F429" s="265" t="s">
        <v>6666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6702</v>
      </c>
      <c r="B430" s="257" t="s">
        <v>6703</v>
      </c>
      <c r="C430" s="258" t="s">
        <v>6712</v>
      </c>
      <c r="D430" s="261" t="s">
        <v>6713</v>
      </c>
      <c r="E430" s="262" t="s">
        <v>5878</v>
      </c>
      <c r="F430" s="265" t="s">
        <v>6666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6702</v>
      </c>
      <c r="B431" s="257" t="s">
        <v>6703</v>
      </c>
      <c r="C431" s="258" t="s">
        <v>6714</v>
      </c>
      <c r="D431" s="261" t="s">
        <v>6715</v>
      </c>
      <c r="E431" s="262" t="s">
        <v>6128</v>
      </c>
      <c r="F431" s="265" t="s">
        <v>6666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6702</v>
      </c>
      <c r="B432" s="257" t="s">
        <v>6703</v>
      </c>
      <c r="C432" s="258" t="s">
        <v>6716</v>
      </c>
      <c r="D432" s="261" t="s">
        <v>6717</v>
      </c>
      <c r="E432" s="262" t="s">
        <v>6128</v>
      </c>
      <c r="F432" s="265" t="s">
        <v>6666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6702</v>
      </c>
      <c r="B433" s="257" t="s">
        <v>6703</v>
      </c>
      <c r="C433" s="258" t="s">
        <v>6718</v>
      </c>
      <c r="D433" s="261" t="s">
        <v>6719</v>
      </c>
      <c r="E433" s="262" t="s">
        <v>5945</v>
      </c>
      <c r="F433" s="265" t="s">
        <v>6666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6702</v>
      </c>
      <c r="B434" s="257" t="s">
        <v>6703</v>
      </c>
      <c r="C434" s="258" t="s">
        <v>6720</v>
      </c>
      <c r="D434" s="261" t="s">
        <v>6721</v>
      </c>
      <c r="E434" s="262" t="s">
        <v>5945</v>
      </c>
      <c r="F434" s="265" t="s">
        <v>6666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6702</v>
      </c>
      <c r="B435" s="257" t="s">
        <v>6703</v>
      </c>
      <c r="C435" s="258" t="s">
        <v>6722</v>
      </c>
      <c r="D435" s="261" t="s">
        <v>6723</v>
      </c>
      <c r="E435" s="262" t="s">
        <v>5878</v>
      </c>
      <c r="F435" s="265" t="s">
        <v>6666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6702</v>
      </c>
      <c r="B436" s="257" t="s">
        <v>6703</v>
      </c>
      <c r="C436" s="258" t="s">
        <v>6724</v>
      </c>
      <c r="D436" s="261" t="s">
        <v>6725</v>
      </c>
      <c r="E436" s="262" t="s">
        <v>5945</v>
      </c>
      <c r="F436" s="265" t="s">
        <v>6666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6702</v>
      </c>
      <c r="B437" s="257" t="s">
        <v>6703</v>
      </c>
      <c r="C437" s="258" t="s">
        <v>6726</v>
      </c>
      <c r="D437" s="261" t="s">
        <v>6727</v>
      </c>
      <c r="E437" s="262" t="s">
        <v>5878</v>
      </c>
      <c r="F437" s="265" t="s">
        <v>6666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6702</v>
      </c>
      <c r="B438" s="256" t="s">
        <v>6728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6702</v>
      </c>
      <c r="B439" s="257" t="s">
        <v>6728</v>
      </c>
      <c r="C439" s="258" t="s">
        <v>6729</v>
      </c>
      <c r="D439" s="261" t="s">
        <v>6730</v>
      </c>
      <c r="E439" s="262" t="s">
        <v>5849</v>
      </c>
      <c r="F439" s="265" t="s">
        <v>6731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6702</v>
      </c>
      <c r="B440" s="257" t="s">
        <v>6728</v>
      </c>
      <c r="C440" s="258" t="s">
        <v>6732</v>
      </c>
      <c r="D440" s="261" t="s">
        <v>6733</v>
      </c>
      <c r="E440" s="262" t="s">
        <v>5849</v>
      </c>
      <c r="F440" s="265" t="s">
        <v>6731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6702</v>
      </c>
      <c r="B441" s="257" t="s">
        <v>6728</v>
      </c>
      <c r="C441" s="258" t="s">
        <v>6734</v>
      </c>
      <c r="D441" s="261" t="s">
        <v>6735</v>
      </c>
      <c r="E441" s="262" t="s">
        <v>5849</v>
      </c>
      <c r="F441" s="265" t="s">
        <v>6731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6702</v>
      </c>
      <c r="B442" s="257" t="s">
        <v>6728</v>
      </c>
      <c r="C442" s="258" t="s">
        <v>6736</v>
      </c>
      <c r="D442" s="261" t="s">
        <v>6737</v>
      </c>
      <c r="E442" s="262" t="s">
        <v>5849</v>
      </c>
      <c r="F442" s="265" t="s">
        <v>6731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6702</v>
      </c>
      <c r="B443" s="257" t="s">
        <v>6728</v>
      </c>
      <c r="C443" s="258" t="s">
        <v>6738</v>
      </c>
      <c r="D443" s="261" t="s">
        <v>6739</v>
      </c>
      <c r="E443" s="262" t="s">
        <v>5878</v>
      </c>
      <c r="F443" s="265" t="s">
        <v>6731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6702</v>
      </c>
      <c r="B444" s="257" t="s">
        <v>6728</v>
      </c>
      <c r="C444" s="258" t="s">
        <v>6740</v>
      </c>
      <c r="D444" s="261" t="s">
        <v>6741</v>
      </c>
      <c r="E444" s="262" t="s">
        <v>5878</v>
      </c>
      <c r="F444" s="265" t="s">
        <v>6731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6702</v>
      </c>
      <c r="B445" s="257" t="s">
        <v>6728</v>
      </c>
      <c r="C445" s="258" t="s">
        <v>6742</v>
      </c>
      <c r="D445" s="261" t="s">
        <v>6743</v>
      </c>
      <c r="E445" s="262" t="s">
        <v>5878</v>
      </c>
      <c r="F445" s="265" t="s">
        <v>6731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6702</v>
      </c>
      <c r="B446" s="257" t="s">
        <v>6728</v>
      </c>
      <c r="C446" s="258" t="s">
        <v>6744</v>
      </c>
      <c r="D446" s="261" t="s">
        <v>6745</v>
      </c>
      <c r="E446" s="262" t="s">
        <v>5993</v>
      </c>
      <c r="F446" s="265" t="s">
        <v>6731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6702</v>
      </c>
      <c r="B447" s="257" t="s">
        <v>6728</v>
      </c>
      <c r="C447" s="258" t="s">
        <v>6746</v>
      </c>
      <c r="D447" s="261" t="s">
        <v>6747</v>
      </c>
      <c r="E447" s="262" t="s">
        <v>5878</v>
      </c>
      <c r="F447" s="265" t="s">
        <v>6731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6702</v>
      </c>
      <c r="B448" s="257" t="s">
        <v>6728</v>
      </c>
      <c r="C448" s="258" t="s">
        <v>6748</v>
      </c>
      <c r="D448" s="261" t="s">
        <v>6749</v>
      </c>
      <c r="E448" s="262" t="s">
        <v>5993</v>
      </c>
      <c r="F448" s="265" t="s">
        <v>6731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6702</v>
      </c>
      <c r="B449" s="257" t="s">
        <v>6728</v>
      </c>
      <c r="C449" s="258" t="s">
        <v>6750</v>
      </c>
      <c r="D449" s="261" t="s">
        <v>6751</v>
      </c>
      <c r="E449" s="262" t="s">
        <v>5993</v>
      </c>
      <c r="F449" s="265" t="s">
        <v>6731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6752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6752</v>
      </c>
      <c r="B451" s="256" t="s">
        <v>6753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6752</v>
      </c>
      <c r="B452" s="257" t="s">
        <v>6753</v>
      </c>
      <c r="C452" s="258" t="s">
        <v>6754</v>
      </c>
      <c r="D452" s="261" t="s">
        <v>6755</v>
      </c>
      <c r="E452" s="262" t="s">
        <v>5849</v>
      </c>
      <c r="F452" s="265" t="s">
        <v>6756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6752</v>
      </c>
      <c r="B453" s="257" t="s">
        <v>6753</v>
      </c>
      <c r="C453" s="258" t="s">
        <v>6757</v>
      </c>
      <c r="D453" s="261" t="s">
        <v>6758</v>
      </c>
      <c r="E453" s="262" t="s">
        <v>5849</v>
      </c>
      <c r="F453" s="265" t="s">
        <v>6756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6752</v>
      </c>
      <c r="B454" s="257" t="s">
        <v>6753</v>
      </c>
      <c r="C454" s="258" t="s">
        <v>6759</v>
      </c>
      <c r="D454" s="261" t="s">
        <v>6760</v>
      </c>
      <c r="E454" s="262" t="s">
        <v>5849</v>
      </c>
      <c r="F454" s="265" t="s">
        <v>6756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6752</v>
      </c>
      <c r="B455" s="257" t="s">
        <v>6753</v>
      </c>
      <c r="C455" s="258" t="s">
        <v>6761</v>
      </c>
      <c r="D455" s="261" t="s">
        <v>6762</v>
      </c>
      <c r="E455" s="262" t="s">
        <v>5849</v>
      </c>
      <c r="F455" s="265" t="s">
        <v>6756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6752</v>
      </c>
      <c r="B456" s="257" t="s">
        <v>6753</v>
      </c>
      <c r="C456" s="258" t="s">
        <v>6763</v>
      </c>
      <c r="D456" s="261" t="s">
        <v>6764</v>
      </c>
      <c r="E456" s="262" t="s">
        <v>5849</v>
      </c>
      <c r="F456" s="265" t="s">
        <v>6756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6752</v>
      </c>
      <c r="B457" s="257" t="s">
        <v>6753</v>
      </c>
      <c r="C457" s="258" t="s">
        <v>6765</v>
      </c>
      <c r="D457" s="261" t="s">
        <v>6766</v>
      </c>
      <c r="E457" s="262" t="s">
        <v>5878</v>
      </c>
      <c r="F457" s="265" t="s">
        <v>6756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6752</v>
      </c>
      <c r="B458" s="257" t="s">
        <v>6753</v>
      </c>
      <c r="C458" s="258" t="s">
        <v>6767</v>
      </c>
      <c r="D458" s="261" t="s">
        <v>6768</v>
      </c>
      <c r="E458" s="262" t="s">
        <v>5878</v>
      </c>
      <c r="F458" s="265" t="s">
        <v>6756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6752</v>
      </c>
      <c r="B459" s="257" t="s">
        <v>6753</v>
      </c>
      <c r="C459" s="258" t="s">
        <v>6769</v>
      </c>
      <c r="D459" s="261" t="s">
        <v>6770</v>
      </c>
      <c r="E459" s="262" t="s">
        <v>5878</v>
      </c>
      <c r="F459" s="265" t="s">
        <v>6756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6752</v>
      </c>
      <c r="B460" s="257" t="s">
        <v>6753</v>
      </c>
      <c r="C460" s="258" t="s">
        <v>6771</v>
      </c>
      <c r="D460" s="261" t="s">
        <v>6772</v>
      </c>
      <c r="E460" s="262" t="s">
        <v>5878</v>
      </c>
      <c r="F460" s="265" t="s">
        <v>6756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6752</v>
      </c>
      <c r="B461" s="257" t="s">
        <v>6753</v>
      </c>
      <c r="C461" s="258" t="s">
        <v>6773</v>
      </c>
      <c r="D461" s="261" t="s">
        <v>6774</v>
      </c>
      <c r="E461" s="262" t="s">
        <v>5878</v>
      </c>
      <c r="F461" s="265" t="s">
        <v>6756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6752</v>
      </c>
      <c r="B462" s="257" t="s">
        <v>6753</v>
      </c>
      <c r="C462" s="258" t="s">
        <v>6775</v>
      </c>
      <c r="D462" s="261" t="s">
        <v>6776</v>
      </c>
      <c r="E462" s="262" t="s">
        <v>5878</v>
      </c>
      <c r="F462" s="265" t="s">
        <v>6756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6752</v>
      </c>
      <c r="B463" s="257" t="s">
        <v>6753</v>
      </c>
      <c r="C463" s="258" t="s">
        <v>6777</v>
      </c>
      <c r="D463" s="261" t="s">
        <v>6778</v>
      </c>
      <c r="E463" s="262" t="s">
        <v>5878</v>
      </c>
      <c r="F463" s="265" t="s">
        <v>6756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6752</v>
      </c>
      <c r="B464" s="257" t="s">
        <v>6753</v>
      </c>
      <c r="C464" s="258" t="s">
        <v>6779</v>
      </c>
      <c r="D464" s="261" t="s">
        <v>6780</v>
      </c>
      <c r="E464" s="262" t="s">
        <v>5878</v>
      </c>
      <c r="F464" s="265" t="s">
        <v>6756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6752</v>
      </c>
      <c r="B465" s="257" t="s">
        <v>6753</v>
      </c>
      <c r="C465" s="258" t="s">
        <v>6781</v>
      </c>
      <c r="D465" s="261" t="s">
        <v>6782</v>
      </c>
      <c r="E465" s="262" t="s">
        <v>5878</v>
      </c>
      <c r="F465" s="265" t="s">
        <v>6756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6752</v>
      </c>
      <c r="B466" s="256" t="s">
        <v>6783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6752</v>
      </c>
      <c r="B467" s="257" t="s">
        <v>6783</v>
      </c>
      <c r="C467" s="258" t="s">
        <v>6784</v>
      </c>
      <c r="D467" s="261" t="s">
        <v>6785</v>
      </c>
      <c r="E467" s="262" t="s">
        <v>5849</v>
      </c>
      <c r="F467" s="265" t="s">
        <v>5988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6752</v>
      </c>
      <c r="B468" s="257" t="s">
        <v>6783</v>
      </c>
      <c r="C468" s="258" t="s">
        <v>6786</v>
      </c>
      <c r="D468" s="261" t="s">
        <v>6787</v>
      </c>
      <c r="E468" s="262" t="s">
        <v>5849</v>
      </c>
      <c r="F468" s="265" t="s">
        <v>5988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6752</v>
      </c>
      <c r="B469" s="257" t="s">
        <v>6783</v>
      </c>
      <c r="C469" s="258" t="s">
        <v>6788</v>
      </c>
      <c r="D469" s="261" t="s">
        <v>6789</v>
      </c>
      <c r="E469" s="262" t="s">
        <v>5849</v>
      </c>
      <c r="F469" s="265" t="s">
        <v>5988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6752</v>
      </c>
      <c r="B470" s="257" t="s">
        <v>6783</v>
      </c>
      <c r="C470" s="258" t="s">
        <v>6790</v>
      </c>
      <c r="D470" s="261" t="s">
        <v>6791</v>
      </c>
      <c r="E470" s="262" t="s">
        <v>5945</v>
      </c>
      <c r="F470" s="265" t="s">
        <v>6357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6752</v>
      </c>
      <c r="B471" s="257" t="s">
        <v>6783</v>
      </c>
      <c r="C471" s="258" t="s">
        <v>6792</v>
      </c>
      <c r="D471" s="261" t="s">
        <v>6793</v>
      </c>
      <c r="E471" s="262" t="s">
        <v>5945</v>
      </c>
      <c r="F471" s="265" t="s">
        <v>6357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6752</v>
      </c>
      <c r="B472" s="257" t="s">
        <v>6783</v>
      </c>
      <c r="C472" s="258" t="s">
        <v>6794</v>
      </c>
      <c r="D472" s="261" t="s">
        <v>6795</v>
      </c>
      <c r="E472" s="262" t="s">
        <v>5849</v>
      </c>
      <c r="F472" s="265" t="s">
        <v>6357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6752</v>
      </c>
      <c r="B473" s="257" t="s">
        <v>6783</v>
      </c>
      <c r="C473" s="258" t="s">
        <v>6796</v>
      </c>
      <c r="D473" s="261" t="s">
        <v>6797</v>
      </c>
      <c r="E473" s="262" t="s">
        <v>5849</v>
      </c>
      <c r="F473" s="265" t="s">
        <v>6296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6752</v>
      </c>
      <c r="B474" s="257" t="s">
        <v>6783</v>
      </c>
      <c r="C474" s="258" t="s">
        <v>6798</v>
      </c>
      <c r="D474" s="261" t="s">
        <v>6799</v>
      </c>
      <c r="E474" s="262" t="s">
        <v>5878</v>
      </c>
      <c r="F474" s="265" t="s">
        <v>6296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6752</v>
      </c>
      <c r="B475" s="257" t="s">
        <v>6783</v>
      </c>
      <c r="C475" s="258" t="s">
        <v>6800</v>
      </c>
      <c r="D475" s="261" t="s">
        <v>6801</v>
      </c>
      <c r="E475" s="262" t="s">
        <v>5878</v>
      </c>
      <c r="F475" s="265" t="s">
        <v>6296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6752</v>
      </c>
      <c r="B476" s="257" t="s">
        <v>6783</v>
      </c>
      <c r="C476" s="258" t="s">
        <v>6802</v>
      </c>
      <c r="D476" s="261" t="s">
        <v>6803</v>
      </c>
      <c r="E476" s="262" t="s">
        <v>5878</v>
      </c>
      <c r="F476" s="265" t="s">
        <v>6296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6752</v>
      </c>
      <c r="B477" s="257" t="s">
        <v>6783</v>
      </c>
      <c r="C477" s="258" t="s">
        <v>6804</v>
      </c>
      <c r="D477" s="261" t="s">
        <v>6805</v>
      </c>
      <c r="E477" s="262" t="s">
        <v>5878</v>
      </c>
      <c r="F477" s="265" t="s">
        <v>6296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6752</v>
      </c>
      <c r="B478" s="257" t="s">
        <v>6783</v>
      </c>
      <c r="C478" s="258" t="s">
        <v>6806</v>
      </c>
      <c r="D478" s="261" t="s">
        <v>6807</v>
      </c>
      <c r="E478" s="262" t="s">
        <v>5878</v>
      </c>
      <c r="F478" s="265" t="s">
        <v>6357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6752</v>
      </c>
      <c r="B479" s="257" t="s">
        <v>6783</v>
      </c>
      <c r="C479" s="258" t="s">
        <v>6808</v>
      </c>
      <c r="D479" s="261" t="s">
        <v>6809</v>
      </c>
      <c r="E479" s="262" t="s">
        <v>5993</v>
      </c>
      <c r="F479" s="265" t="s">
        <v>6357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6752</v>
      </c>
      <c r="B480" s="257" t="s">
        <v>6783</v>
      </c>
      <c r="C480" s="258" t="s">
        <v>6810</v>
      </c>
      <c r="D480" s="261" t="s">
        <v>6811</v>
      </c>
      <c r="E480" s="262" t="s">
        <v>5993</v>
      </c>
      <c r="F480" s="265" t="s">
        <v>6357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6752</v>
      </c>
      <c r="B481" s="270" t="s">
        <v>6783</v>
      </c>
      <c r="C481" s="271" t="s">
        <v>6812</v>
      </c>
      <c r="D481" s="272" t="s">
        <v>6813</v>
      </c>
      <c r="E481" s="273" t="s">
        <v>5993</v>
      </c>
      <c r="F481" s="274" t="s">
        <v>5988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1156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IFERROR(INDEX('Recommendations'!$I$2:$I$215, MATCH(H2,'Recommendations'!$B$2:$B$215,0))="Implemented", FALSE))</xm:f>
            <x14:dxf>
              <font>
                <color rgb="FF000000"/>
              </font>
              <fill>
                <patternFill>
                  <bgColor rgb="FF3C7D22"/>
                </patternFill>
              </fill>
            </x14:dxf>
          </x14:cfRule>
          <x14:cfRule type="expression" priority="2" id="{00000000-000E-0000-0B00-000002000000}">
            <xm:f>AND(H2&lt;&gt;"", IFERROR(INDEX('Recommendations'!$I$2:$I$215, MATCH(H2,'Recommendations'!$B$2:$B$215,0))="Compensated", FALSE))</xm:f>
            <x14:dxf>
              <font>
                <color rgb="FF000000"/>
              </font>
              <fill>
                <patternFill>
                  <bgColor rgb="FFC6E0B4"/>
                </patternFill>
              </fill>
            </x14:dxf>
          </x14:cfRule>
          <x14:cfRule type="expression" priority="3" id="{00000000-000E-0000-0B00-000003000000}">
            <xm:f>AND(H2&lt;&gt;"", IFERROR(INDEX('Recommendations'!$I$2:$I$215, MATCH(H2,'Recommendations'!$B$2:$B$215,0))="Testing", FALSE))</xm:f>
            <x14:dxf>
              <font>
                <color rgb="FF000000"/>
              </font>
              <fill>
                <patternFill>
                  <bgColor rgb="FFFFC000"/>
                </patternFill>
              </fill>
            </x14:dxf>
          </x14:cfRule>
          <x14:cfRule type="expression" priority="4" id="{00000000-000E-0000-0B00-000004000000}">
            <xm:f>AND(H2&lt;&gt;"", IFERROR(INDEX('Recommendations'!$I$2:$I$215, MATCH(H2,'Recommendations'!$B$2:$B$215,0))="Failed", FALSE))</xm:f>
            <x14:dxf>
              <font>
                <color rgb="FF000000"/>
              </font>
              <fill>
                <patternFill>
                  <bgColor rgb="FFD82891"/>
                </patternFill>
              </fill>
            </x14:dxf>
          </x14:cfRule>
          <x14:cfRule type="expression" priority="5" id="{00000000-000E-0000-0B00-000005000000}">
            <xm:f>AND(H2&lt;&gt;"", IFERROR(INDEX('Recommendations'!$I$2:$I$215, MATCH(H2,'Recommendations'!$B$2:$B$215,0))="Risk Accepted", FALSE))</xm:f>
            <x14:dxf>
              <font>
                <color rgb="FF000000"/>
              </font>
              <fill>
                <patternFill>
                  <bgColor rgb="FFD9D9D9"/>
                </patternFill>
              </fill>
            </x14:dxf>
          </x14:cfRule>
          <x14:cfRule type="expression" priority="6" id="{00000000-000E-0000-0B00-000006000000}">
            <xm:f>AND(H2&lt;&gt;"", IFERROR(INDEX('Recommendations'!$I$2:$I$215, MATCH(H2,'Recommendations'!$B$2:$B$215,0))="N/A",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1240</v>
      </c>
      <c r="C2" s="290"/>
      <c r="D2" s="290"/>
      <c r="E2" s="290"/>
      <c r="F2" s="290"/>
      <c r="G2" s="290"/>
      <c r="H2" s="290"/>
      <c r="I2" s="290"/>
    </row>
    <row r="4" spans="2:15" ht="18.5" x14ac:dyDescent="0.45">
      <c r="B4" s="39" t="s">
        <v>1241</v>
      </c>
    </row>
    <row r="5" spans="2:15" x14ac:dyDescent="0.35">
      <c r="B5" s="41" t="s">
        <v>25</v>
      </c>
      <c r="C5" s="41" t="s">
        <v>1242</v>
      </c>
      <c r="D5" s="41" t="s">
        <v>1243</v>
      </c>
      <c r="F5" s="291" t="s">
        <v>1244</v>
      </c>
      <c r="G5" s="291"/>
      <c r="H5" s="291"/>
      <c r="I5" s="292" t="s">
        <v>1245</v>
      </c>
      <c r="J5" s="292"/>
      <c r="K5" s="292"/>
      <c r="L5" s="292"/>
      <c r="M5" s="292"/>
      <c r="N5" s="292"/>
      <c r="O5" s="292"/>
    </row>
    <row r="6" spans="2:15" x14ac:dyDescent="0.35">
      <c r="B6" s="47" t="s">
        <v>1246</v>
      </c>
      <c r="C6" s="48">
        <v>214</v>
      </c>
      <c r="D6" s="49" t="s">
        <v>25</v>
      </c>
      <c r="F6" s="291" t="s">
        <v>1247</v>
      </c>
      <c r="G6" s="291"/>
      <c r="H6" s="291"/>
      <c r="I6" s="293" t="s">
        <v>1248</v>
      </c>
      <c r="J6" s="293"/>
      <c r="K6" s="293"/>
      <c r="L6" s="293"/>
      <c r="M6" s="293"/>
      <c r="N6" s="293"/>
      <c r="O6" s="293"/>
    </row>
    <row r="7" spans="2:15" x14ac:dyDescent="0.35">
      <c r="B7" s="50" t="s">
        <v>1249</v>
      </c>
      <c r="C7" s="51">
        <f>C6-C8-C9</f>
        <v>214</v>
      </c>
      <c r="D7" s="52">
        <f>IF(C6&gt;0,C7/C6,0)</f>
        <v>1</v>
      </c>
      <c r="F7" s="291" t="s">
        <v>1250</v>
      </c>
      <c r="G7" s="291"/>
      <c r="H7" s="291"/>
      <c r="I7" s="293" t="s">
        <v>1248</v>
      </c>
      <c r="J7" s="293"/>
      <c r="K7" s="293"/>
      <c r="L7" s="293"/>
      <c r="M7" s="293"/>
      <c r="N7" s="293"/>
      <c r="O7" s="293"/>
    </row>
    <row r="8" spans="2:15" x14ac:dyDescent="0.35">
      <c r="B8" s="43" t="s">
        <v>1251</v>
      </c>
      <c r="C8" s="44">
        <f>COUNTIF('Recommendations'!I:I,"Risk Accepted")</f>
        <v>0</v>
      </c>
      <c r="D8" s="45">
        <f>IF(C6&gt;0,C8/C6,0)</f>
        <v>0</v>
      </c>
      <c r="F8" s="291" t="s">
        <v>1252</v>
      </c>
      <c r="G8" s="291"/>
      <c r="H8" s="291"/>
      <c r="I8" s="293" t="s">
        <v>1248</v>
      </c>
      <c r="J8" s="293"/>
      <c r="K8" s="293"/>
      <c r="L8" s="293"/>
      <c r="M8" s="293"/>
      <c r="N8" s="293"/>
      <c r="O8" s="293"/>
    </row>
    <row r="9" spans="2:15" x14ac:dyDescent="0.35">
      <c r="B9" s="43" t="s">
        <v>1253</v>
      </c>
      <c r="C9" s="44">
        <f>COUNTIF('Recommendations'!I:I,"N/A")</f>
        <v>0</v>
      </c>
      <c r="D9" s="45">
        <f>IF(C6&gt;0,C9/C6,0)</f>
        <v>0</v>
      </c>
      <c r="F9" s="291" t="s">
        <v>1254</v>
      </c>
      <c r="G9" s="291"/>
      <c r="H9" s="291"/>
      <c r="I9" s="293" t="s">
        <v>1248</v>
      </c>
      <c r="J9" s="293"/>
      <c r="K9" s="293"/>
      <c r="L9" s="293"/>
      <c r="M9" s="293"/>
      <c r="N9" s="293"/>
      <c r="O9" s="293"/>
    </row>
    <row r="12" spans="2:15" ht="18.5" x14ac:dyDescent="0.45">
      <c r="B12" s="39" t="s">
        <v>1255</v>
      </c>
    </row>
    <row r="14" spans="2:15" x14ac:dyDescent="0.35">
      <c r="B14" s="53" t="s">
        <v>1256</v>
      </c>
    </row>
    <row r="15" spans="2:15" x14ac:dyDescent="0.35">
      <c r="B15" s="41" t="s">
        <v>25</v>
      </c>
      <c r="C15" s="41" t="s">
        <v>1257</v>
      </c>
      <c r="D15" s="41" t="s">
        <v>1258</v>
      </c>
      <c r="E15" s="41" t="s">
        <v>1259</v>
      </c>
      <c r="F15" s="41" t="s">
        <v>1260</v>
      </c>
    </row>
    <row r="16" spans="2:15" x14ac:dyDescent="0.35">
      <c r="B16" s="43" t="s">
        <v>1261</v>
      </c>
      <c r="C16" s="44">
        <f>COUNTIF('Recommendations'!P:P,"Resolved")</f>
        <v>0</v>
      </c>
      <c r="D16" s="44">
        <f>COUNTIF('Recommendations'!P:P,"Testing")</f>
        <v>0</v>
      </c>
      <c r="E16" s="44">
        <f>COUNTIF('Recommendations'!P:P,"Outstanding")</f>
        <v>214</v>
      </c>
      <c r="F16" s="44">
        <f>SUM(C16:E16)</f>
        <v>214</v>
      </c>
    </row>
    <row r="18" spans="2:6" x14ac:dyDescent="0.35">
      <c r="B18" s="53" t="s">
        <v>1262</v>
      </c>
    </row>
    <row r="19" spans="2:6" x14ac:dyDescent="0.35">
      <c r="B19" s="54" t="s">
        <v>25</v>
      </c>
      <c r="C19" s="54" t="s">
        <v>1257</v>
      </c>
      <c r="D19" s="54" t="s">
        <v>1258</v>
      </c>
      <c r="E19" s="54" t="s">
        <v>1259</v>
      </c>
      <c r="F19" s="54" t="s">
        <v>25</v>
      </c>
    </row>
    <row r="20" spans="2:6" x14ac:dyDescent="0.35">
      <c r="B20" s="43" t="s">
        <v>1261</v>
      </c>
      <c r="C20" s="45">
        <f>IF(F16&gt;0, C16/F16, 0)</f>
        <v>0</v>
      </c>
      <c r="D20" s="45">
        <f>IF(F16&gt;0, D16/F16, 0)</f>
        <v>0</v>
      </c>
      <c r="E20" s="45">
        <f>IF(F16&gt;0, E16/F16, 0)</f>
        <v>1</v>
      </c>
      <c r="F20" s="46" t="s">
        <v>25</v>
      </c>
    </row>
    <row r="25" spans="2:6" ht="18.5" x14ac:dyDescent="0.45">
      <c r="B25" s="39" t="s">
        <v>1263</v>
      </c>
    </row>
    <row r="27" spans="2:6" x14ac:dyDescent="0.35">
      <c r="B27" s="53" t="s">
        <v>1256</v>
      </c>
    </row>
    <row r="28" spans="2:6" x14ac:dyDescent="0.35">
      <c r="B28" s="41" t="s">
        <v>4</v>
      </c>
      <c r="C28" s="41" t="s">
        <v>1257</v>
      </c>
      <c r="D28" s="41" t="s">
        <v>1258</v>
      </c>
      <c r="E28" s="41" t="s">
        <v>1259</v>
      </c>
      <c r="F28" s="41" t="s">
        <v>1260</v>
      </c>
    </row>
    <row r="29" spans="2:6" x14ac:dyDescent="0.35">
      <c r="B29" s="43" t="s">
        <v>32</v>
      </c>
      <c r="C29" s="44">
        <f>COUNTIFS('Recommendations'!E:E,"Level 1",'Recommendations'!P:P,"=Resolved")</f>
        <v>0</v>
      </c>
      <c r="D29" s="44">
        <f>COUNTIFS('Recommendations'!E:E,"=Level 1",'Recommendations'!P:P,"=Testing")</f>
        <v>0</v>
      </c>
      <c r="E29" s="44">
        <f>COUNTIFS('Recommendations'!E:E,"=Level 1",'Recommendations'!P:P,"=Outstanding")</f>
        <v>179</v>
      </c>
      <c r="F29" s="44">
        <f>SUM(C29:E29)</f>
        <v>179</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35</v>
      </c>
      <c r="F30" s="44">
        <f>SUM(C30:E30)</f>
        <v>35</v>
      </c>
    </row>
    <row r="32" spans="2:6" x14ac:dyDescent="0.35">
      <c r="B32" s="53" t="s">
        <v>1262</v>
      </c>
    </row>
    <row r="33" spans="2:6" x14ac:dyDescent="0.35">
      <c r="B33" s="54" t="s">
        <v>4</v>
      </c>
      <c r="C33" s="54" t="s">
        <v>1257</v>
      </c>
      <c r="D33" s="54" t="s">
        <v>1258</v>
      </c>
      <c r="E33" s="54" t="s">
        <v>1259</v>
      </c>
      <c r="F33" s="54" t="s">
        <v>25</v>
      </c>
    </row>
    <row r="34" spans="2:6" x14ac:dyDescent="0.35">
      <c r="B34" s="43" t="s">
        <v>32</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1264</v>
      </c>
    </row>
    <row r="42" spans="2:6" x14ac:dyDescent="0.35">
      <c r="B42" s="53" t="s">
        <v>1256</v>
      </c>
    </row>
    <row r="43" spans="2:6" x14ac:dyDescent="0.35">
      <c r="B43" s="41" t="s">
        <v>7</v>
      </c>
      <c r="C43" s="41" t="s">
        <v>1257</v>
      </c>
      <c r="D43" s="41" t="s">
        <v>1258</v>
      </c>
      <c r="E43" s="41" t="s">
        <v>1259</v>
      </c>
      <c r="F43" s="41" t="s">
        <v>1260</v>
      </c>
    </row>
    <row r="44" spans="2:6" x14ac:dyDescent="0.35">
      <c r="B44" s="43" t="s">
        <v>1265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1266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1267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1268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1269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214</v>
      </c>
      <c r="F49" s="44">
        <f t="shared" si="0"/>
        <v>214</v>
      </c>
    </row>
    <row r="51" spans="2:6" x14ac:dyDescent="0.35">
      <c r="B51" s="53" t="s">
        <v>1262</v>
      </c>
    </row>
    <row r="52" spans="2:6" x14ac:dyDescent="0.35">
      <c r="B52" s="54" t="s">
        <v>7</v>
      </c>
      <c r="C52" s="54" t="s">
        <v>1257</v>
      </c>
      <c r="D52" s="54" t="s">
        <v>1258</v>
      </c>
      <c r="E52" s="54" t="s">
        <v>1259</v>
      </c>
      <c r="F52" s="54" t="s">
        <v>25</v>
      </c>
    </row>
    <row r="53" spans="2:6" x14ac:dyDescent="0.35">
      <c r="B53" s="43" t="s">
        <v>1265</v>
      </c>
      <c r="C53" s="45">
        <f t="shared" ref="C53:C58" si="1">IF(F44&gt;0, C44/F44, 0)</f>
        <v>0</v>
      </c>
      <c r="D53" s="45">
        <f t="shared" ref="D53:D58" si="2">IF(F44&gt;0, D44/F44, 0)</f>
        <v>0</v>
      </c>
      <c r="E53" s="45">
        <f t="shared" ref="E53:E58" si="3">IF(F44&gt;0, E44/F44, 0)</f>
        <v>0</v>
      </c>
      <c r="F53" s="46" t="s">
        <v>25</v>
      </c>
    </row>
    <row r="54" spans="2:6" x14ac:dyDescent="0.35">
      <c r="B54" s="43" t="s">
        <v>1266</v>
      </c>
      <c r="C54" s="45">
        <f t="shared" si="1"/>
        <v>0</v>
      </c>
      <c r="D54" s="45">
        <f t="shared" si="2"/>
        <v>0</v>
      </c>
      <c r="E54" s="45">
        <f t="shared" si="3"/>
        <v>0</v>
      </c>
      <c r="F54" s="46" t="s">
        <v>25</v>
      </c>
    </row>
    <row r="55" spans="2:6" x14ac:dyDescent="0.35">
      <c r="B55" s="43" t="s">
        <v>1267</v>
      </c>
      <c r="C55" s="45">
        <f t="shared" si="1"/>
        <v>0</v>
      </c>
      <c r="D55" s="45">
        <f t="shared" si="2"/>
        <v>0</v>
      </c>
      <c r="E55" s="45">
        <f t="shared" si="3"/>
        <v>0</v>
      </c>
      <c r="F55" s="46" t="s">
        <v>25</v>
      </c>
    </row>
    <row r="56" spans="2:6" x14ac:dyDescent="0.35">
      <c r="B56" s="43" t="s">
        <v>1268</v>
      </c>
      <c r="C56" s="45">
        <f t="shared" si="1"/>
        <v>0</v>
      </c>
      <c r="D56" s="45">
        <f t="shared" si="2"/>
        <v>0</v>
      </c>
      <c r="E56" s="45">
        <f t="shared" si="3"/>
        <v>0</v>
      </c>
      <c r="F56" s="46" t="s">
        <v>25</v>
      </c>
    </row>
    <row r="57" spans="2:6" x14ac:dyDescent="0.35">
      <c r="B57" s="43" t="s">
        <v>1269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1270</v>
      </c>
    </row>
    <row r="65" spans="2:6" x14ac:dyDescent="0.35">
      <c r="B65" s="53" t="s">
        <v>1256</v>
      </c>
    </row>
    <row r="66" spans="2:6" x14ac:dyDescent="0.35">
      <c r="B66" s="41" t="s">
        <v>3</v>
      </c>
      <c r="C66" s="41" t="s">
        <v>1257</v>
      </c>
      <c r="D66" s="41" t="s">
        <v>1258</v>
      </c>
      <c r="E66" s="41" t="s">
        <v>1259</v>
      </c>
      <c r="F66" s="41" t="s">
        <v>1260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196</v>
      </c>
      <c r="F67" s="44">
        <f>SUM(C67:E67)</f>
        <v>196</v>
      </c>
    </row>
    <row r="68" spans="2:6" x14ac:dyDescent="0.35">
      <c r="B68" s="43" t="s">
        <v>129</v>
      </c>
      <c r="C68" s="44">
        <f>COUNTIFS('Recommendations'!D:D,"Manual",'Recommendations'!P:P,"=Resolved")</f>
        <v>0</v>
      </c>
      <c r="D68" s="44">
        <f>COUNTIFS('Recommendations'!D:D,"=Manual",'Recommendations'!P:P,"=Testing")</f>
        <v>0</v>
      </c>
      <c r="E68" s="44">
        <f>COUNTIFS('Recommendations'!D:D,"=Manual",'Recommendations'!P:P,"=Outstanding")</f>
        <v>18</v>
      </c>
      <c r="F68" s="44">
        <f>SUM(C68:E68)</f>
        <v>18</v>
      </c>
    </row>
    <row r="70" spans="2:6" x14ac:dyDescent="0.35">
      <c r="B70" s="53" t="s">
        <v>1262</v>
      </c>
    </row>
    <row r="71" spans="2:6" x14ac:dyDescent="0.35">
      <c r="B71" s="54" t="s">
        <v>3</v>
      </c>
      <c r="C71" s="54" t="s">
        <v>1257</v>
      </c>
      <c r="D71" s="54" t="s">
        <v>1258</v>
      </c>
      <c r="E71" s="54" t="s">
        <v>1259</v>
      </c>
      <c r="F71" s="54" t="s">
        <v>25</v>
      </c>
    </row>
    <row r="72" spans="2:6" x14ac:dyDescent="0.35">
      <c r="B72" s="43" t="s">
        <v>20</v>
      </c>
      <c r="C72" s="45">
        <f>IF(F67&gt;0, C67/F67, 0)</f>
        <v>0</v>
      </c>
      <c r="D72" s="45">
        <f>IF(F67&gt;0, D67/F67, 0)</f>
        <v>0</v>
      </c>
      <c r="E72" s="45">
        <f>IF(F67&gt;0, E67/F67, 0)</f>
        <v>1</v>
      </c>
      <c r="F72" s="46" t="s">
        <v>25</v>
      </c>
    </row>
    <row r="73" spans="2:6" x14ac:dyDescent="0.35">
      <c r="B73" s="43" t="s">
        <v>129</v>
      </c>
      <c r="C73" s="45">
        <f>IF(F68&gt;0, C68/F68, 0)</f>
        <v>0</v>
      </c>
      <c r="D73" s="45">
        <f>IF(F68&gt;0, D68/F68, 0)</f>
        <v>0</v>
      </c>
      <c r="E73" s="45">
        <f>IF(F68&gt;0, E68/F68, 0)</f>
        <v>1</v>
      </c>
      <c r="F73" s="46" t="s">
        <v>25</v>
      </c>
    </row>
    <row r="78" spans="2:6" ht="18.5" x14ac:dyDescent="0.45">
      <c r="B78" s="39" t="s">
        <v>1271</v>
      </c>
    </row>
    <row r="80" spans="2:6" x14ac:dyDescent="0.35">
      <c r="B80" s="53" t="s">
        <v>1256</v>
      </c>
    </row>
    <row r="81" spans="2:6" x14ac:dyDescent="0.35">
      <c r="B81" s="41" t="s">
        <v>5</v>
      </c>
      <c r="C81" s="41" t="s">
        <v>1257</v>
      </c>
      <c r="D81" s="41" t="s">
        <v>1258</v>
      </c>
      <c r="E81" s="41" t="s">
        <v>1259</v>
      </c>
      <c r="F81" s="41" t="s">
        <v>1260</v>
      </c>
    </row>
    <row r="82" spans="2:6" x14ac:dyDescent="0.35">
      <c r="B82" s="43" t="s">
        <v>1272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1273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1274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1275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214</v>
      </c>
      <c r="F86" s="44">
        <f>SUM(C86:E86)</f>
        <v>214</v>
      </c>
    </row>
    <row r="88" spans="2:6" x14ac:dyDescent="0.35">
      <c r="B88" s="53" t="s">
        <v>1262</v>
      </c>
    </row>
    <row r="89" spans="2:6" x14ac:dyDescent="0.35">
      <c r="B89" s="54" t="s">
        <v>5</v>
      </c>
      <c r="C89" s="54" t="s">
        <v>1257</v>
      </c>
      <c r="D89" s="54" t="s">
        <v>1258</v>
      </c>
      <c r="E89" s="54" t="s">
        <v>1259</v>
      </c>
      <c r="F89" s="54" t="s">
        <v>25</v>
      </c>
    </row>
    <row r="90" spans="2:6" x14ac:dyDescent="0.35">
      <c r="B90" s="43" t="s">
        <v>1272</v>
      </c>
      <c r="C90" s="45">
        <f>IF(F82&gt;0, C82/F82, 0)</f>
        <v>0</v>
      </c>
      <c r="D90" s="45">
        <f>IF(F82&gt;0, D82/F82, 0)</f>
        <v>0</v>
      </c>
      <c r="E90" s="45">
        <f>IF(F82&gt;0, E82/F82, 0)</f>
        <v>0</v>
      </c>
      <c r="F90" s="46" t="s">
        <v>25</v>
      </c>
    </row>
    <row r="91" spans="2:6" x14ac:dyDescent="0.35">
      <c r="B91" s="43" t="s">
        <v>1273</v>
      </c>
      <c r="C91" s="45">
        <f>IF(F83&gt;0, C83/F83, 0)</f>
        <v>0</v>
      </c>
      <c r="D91" s="45">
        <f>IF(F83&gt;0, D83/F83, 0)</f>
        <v>0</v>
      </c>
      <c r="E91" s="45">
        <f>IF(F83&gt;0, E83/F83, 0)</f>
        <v>0</v>
      </c>
      <c r="F91" s="46" t="s">
        <v>25</v>
      </c>
    </row>
    <row r="92" spans="2:6" x14ac:dyDescent="0.35">
      <c r="B92" s="43" t="s">
        <v>1274</v>
      </c>
      <c r="C92" s="45">
        <f>IF(F84&gt;0, C84/F84, 0)</f>
        <v>0</v>
      </c>
      <c r="D92" s="45">
        <f>IF(F84&gt;0, D84/F84, 0)</f>
        <v>0</v>
      </c>
      <c r="E92" s="45">
        <f>IF(F84&gt;0, E84/F84, 0)</f>
        <v>0</v>
      </c>
      <c r="F92" s="46" t="s">
        <v>25</v>
      </c>
    </row>
    <row r="93" spans="2:6" x14ac:dyDescent="0.35">
      <c r="B93" s="43" t="s">
        <v>1275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1276</v>
      </c>
    </row>
    <row r="101" spans="2:6" x14ac:dyDescent="0.35">
      <c r="B101" s="53" t="s">
        <v>1256</v>
      </c>
    </row>
    <row r="102" spans="2:6" x14ac:dyDescent="0.35">
      <c r="B102" s="41" t="s">
        <v>1277</v>
      </c>
      <c r="C102" s="41" t="s">
        <v>1257</v>
      </c>
      <c r="D102" s="41" t="s">
        <v>1258</v>
      </c>
      <c r="E102" s="41" t="s">
        <v>1259</v>
      </c>
      <c r="F102" s="41" t="s">
        <v>1260</v>
      </c>
    </row>
    <row r="103" spans="2:6" x14ac:dyDescent="0.35">
      <c r="B103" s="43" t="s">
        <v>1278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1279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1280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214</v>
      </c>
      <c r="F106" s="44">
        <f>SUM(C106:E106)</f>
        <v>214</v>
      </c>
    </row>
    <row r="108" spans="2:6" x14ac:dyDescent="0.35">
      <c r="B108" s="53" t="s">
        <v>1262</v>
      </c>
    </row>
    <row r="109" spans="2:6" x14ac:dyDescent="0.35">
      <c r="B109" s="54" t="s">
        <v>1277</v>
      </c>
      <c r="C109" s="54" t="s">
        <v>1257</v>
      </c>
      <c r="D109" s="54" t="s">
        <v>1258</v>
      </c>
      <c r="E109" s="54" t="s">
        <v>1259</v>
      </c>
      <c r="F109" s="54" t="s">
        <v>25</v>
      </c>
    </row>
    <row r="110" spans="2:6" x14ac:dyDescent="0.35">
      <c r="B110" s="43" t="s">
        <v>1278</v>
      </c>
      <c r="C110" s="45">
        <f>IF(F103&gt;0, C103/F103, 0)</f>
        <v>0</v>
      </c>
      <c r="D110" s="45">
        <f>IF(F103&gt;0, D103/F103, 0)</f>
        <v>0</v>
      </c>
      <c r="E110" s="45">
        <f>IF(F103&gt;0, E103/F103, 0)</f>
        <v>0</v>
      </c>
      <c r="F110" s="46" t="s">
        <v>25</v>
      </c>
    </row>
    <row r="111" spans="2:6" x14ac:dyDescent="0.35">
      <c r="B111" s="43" t="s">
        <v>1279</v>
      </c>
      <c r="C111" s="45">
        <f>IF(F104&gt;0, C104/F104, 0)</f>
        <v>0</v>
      </c>
      <c r="D111" s="45">
        <f>IF(F104&gt;0, D104/F104, 0)</f>
        <v>0</v>
      </c>
      <c r="E111" s="45">
        <f>IF(F104&gt;0, E104/F104, 0)</f>
        <v>0</v>
      </c>
      <c r="F111" s="46" t="s">
        <v>25</v>
      </c>
    </row>
    <row r="112" spans="2:6" x14ac:dyDescent="0.35">
      <c r="B112" s="43" t="s">
        <v>1280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1281</v>
      </c>
      <c r="J118" s="39" t="s">
        <v>1282</v>
      </c>
    </row>
    <row r="119" spans="2:15" x14ac:dyDescent="0.35">
      <c r="B119" s="41" t="s">
        <v>7</v>
      </c>
      <c r="C119" s="294" t="s">
        <v>1283</v>
      </c>
      <c r="D119" s="294"/>
      <c r="E119" s="41" t="s">
        <v>1249</v>
      </c>
      <c r="F119" s="41" t="s">
        <v>1257</v>
      </c>
      <c r="G119" s="294" t="s">
        <v>1284</v>
      </c>
      <c r="H119" s="294"/>
      <c r="J119" s="41" t="s">
        <v>7</v>
      </c>
      <c r="K119" s="41" t="s">
        <v>1272</v>
      </c>
      <c r="L119" s="41" t="s">
        <v>1273</v>
      </c>
      <c r="M119" s="41" t="s">
        <v>1274</v>
      </c>
      <c r="N119" s="41" t="s">
        <v>1275</v>
      </c>
      <c r="O119" s="41" t="s">
        <v>22</v>
      </c>
    </row>
    <row r="120" spans="2:15" x14ac:dyDescent="0.35">
      <c r="B120" s="47" t="s">
        <v>1265</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1265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1266</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1266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1267</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1267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1268</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1268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1269</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1269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214</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214</v>
      </c>
    </row>
    <row r="132" spans="2:24" ht="21" x14ac:dyDescent="0.5">
      <c r="B132" s="39" t="s">
        <v>1285</v>
      </c>
      <c r="P132" s="56" t="s">
        <v>1286</v>
      </c>
    </row>
    <row r="134" spans="2:24" ht="60" customHeight="1" x14ac:dyDescent="0.35">
      <c r="B134" s="297" t="s">
        <v>1287</v>
      </c>
      <c r="C134" s="290"/>
      <c r="D134" s="290"/>
      <c r="E134" s="290"/>
      <c r="F134" s="290"/>
      <c r="P134" s="297" t="s">
        <v>1288</v>
      </c>
      <c r="Q134" s="290"/>
      <c r="R134" s="290"/>
      <c r="S134" s="290"/>
      <c r="T134" s="290"/>
      <c r="U134" s="290"/>
      <c r="V134" s="290"/>
      <c r="W134" s="290"/>
    </row>
    <row r="136" spans="2:24" ht="30" customHeight="1" x14ac:dyDescent="0.35">
      <c r="P136" s="57" t="s">
        <v>1289</v>
      </c>
      <c r="Q136" s="58">
        <f>C16</f>
        <v>0</v>
      </c>
      <c r="R136" s="59"/>
      <c r="S136" s="58">
        <f>C82</f>
        <v>0</v>
      </c>
      <c r="T136" s="59"/>
      <c r="U136" s="58">
        <f>C83</f>
        <v>0</v>
      </c>
      <c r="V136" s="59"/>
      <c r="W136" s="58">
        <f>C84</f>
        <v>0</v>
      </c>
      <c r="X136" s="59"/>
    </row>
    <row r="137" spans="2:24" ht="35" customHeight="1" x14ac:dyDescent="0.35">
      <c r="P137" s="60" t="s">
        <v>1290</v>
      </c>
      <c r="Q137" s="60" t="s">
        <v>1291</v>
      </c>
      <c r="R137" s="60" t="s">
        <v>1292</v>
      </c>
      <c r="S137" s="60" t="s">
        <v>1293</v>
      </c>
      <c r="T137" s="60" t="s">
        <v>1294</v>
      </c>
      <c r="U137" s="60" t="s">
        <v>1295</v>
      </c>
      <c r="V137" s="60" t="s">
        <v>1296</v>
      </c>
      <c r="W137" s="60" t="s">
        <v>1297</v>
      </c>
      <c r="X137" s="60" t="s">
        <v>1298</v>
      </c>
    </row>
    <row r="138" spans="2:24" x14ac:dyDescent="0.35">
      <c r="O138" s="61" t="s">
        <v>1299</v>
      </c>
      <c r="P138" s="62" t="s">
        <v>1300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1301</v>
      </c>
      <c r="P173" s="56" t="s">
        <v>1302</v>
      </c>
    </row>
    <row r="175" spans="2:24" ht="45" customHeight="1" x14ac:dyDescent="0.35">
      <c r="B175" s="297" t="s">
        <v>1303</v>
      </c>
      <c r="C175" s="290"/>
      <c r="D175" s="290"/>
      <c r="E175" s="290"/>
      <c r="F175" s="290"/>
      <c r="P175" s="297" t="s">
        <v>1304</v>
      </c>
      <c r="Q175" s="290"/>
      <c r="R175" s="290"/>
      <c r="S175" s="290"/>
      <c r="T175" s="290"/>
      <c r="U175" s="290"/>
    </row>
    <row r="176" spans="2:24" ht="35" customHeight="1" x14ac:dyDescent="0.35">
      <c r="P176" s="294" t="s">
        <v>1305</v>
      </c>
      <c r="Q176" s="294"/>
      <c r="R176" s="294" t="s">
        <v>1306</v>
      </c>
      <c r="S176" s="294"/>
      <c r="T176" s="294"/>
    </row>
    <row r="177" spans="16:22" ht="30" customHeight="1" x14ac:dyDescent="0.35">
      <c r="P177" s="298">
        <v>0</v>
      </c>
      <c r="Q177" s="299"/>
      <c r="R177" s="300" t="s">
        <v>1307</v>
      </c>
      <c r="S177" s="301"/>
      <c r="T177" s="301"/>
    </row>
    <row r="180" spans="16:22" ht="25" customHeight="1" x14ac:dyDescent="0.35">
      <c r="P180" s="65" t="s">
        <v>1290</v>
      </c>
      <c r="Q180" s="65" t="s">
        <v>1308</v>
      </c>
      <c r="R180" s="65" t="s">
        <v>1309</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1156</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1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215"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32</v>
      </c>
      <c r="F3" s="4" t="s">
        <v>22</v>
      </c>
      <c r="G3" s="4" t="s">
        <v>23</v>
      </c>
      <c r="H3" s="4" t="s">
        <v>24</v>
      </c>
      <c r="I3" s="4" t="s">
        <v>25</v>
      </c>
      <c r="J3" s="5" t="s">
        <v>25</v>
      </c>
      <c r="K3" s="5" t="s">
        <v>33</v>
      </c>
      <c r="L3" s="5" t="s">
        <v>34</v>
      </c>
      <c r="M3" s="5"/>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c r="P4" s="4" t="str">
        <f t="shared" si="0"/>
        <v>Outstanding</v>
      </c>
      <c r="Q4" s="13" t="s">
        <v>25</v>
      </c>
    </row>
    <row r="5" spans="1:17" ht="60" customHeight="1" x14ac:dyDescent="0.35">
      <c r="A5" s="11" t="s">
        <v>42</v>
      </c>
      <c r="B5" s="2" t="s">
        <v>43</v>
      </c>
      <c r="C5" s="1" t="s">
        <v>44</v>
      </c>
      <c r="D5" s="3" t="s">
        <v>20</v>
      </c>
      <c r="E5" s="3" t="s">
        <v>32</v>
      </c>
      <c r="F5" s="4" t="s">
        <v>22</v>
      </c>
      <c r="G5" s="4" t="s">
        <v>23</v>
      </c>
      <c r="H5" s="4" t="s">
        <v>24</v>
      </c>
      <c r="I5" s="4" t="s">
        <v>25</v>
      </c>
      <c r="J5" s="5" t="s">
        <v>25</v>
      </c>
      <c r="K5" s="5" t="s">
        <v>45</v>
      </c>
      <c r="L5" s="5" t="s">
        <v>46</v>
      </c>
      <c r="M5" s="5" t="s">
        <v>47</v>
      </c>
      <c r="N5" s="5" t="s">
        <v>48</v>
      </c>
      <c r="O5" s="5"/>
      <c r="P5" s="4" t="str">
        <f t="shared" si="0"/>
        <v>Outstanding</v>
      </c>
      <c r="Q5" s="13" t="s">
        <v>25</v>
      </c>
    </row>
    <row r="6" spans="1:17" ht="60" customHeight="1" x14ac:dyDescent="0.35">
      <c r="A6" s="11" t="s">
        <v>42</v>
      </c>
      <c r="B6" s="2" t="s">
        <v>49</v>
      </c>
      <c r="C6" s="1" t="s">
        <v>50</v>
      </c>
      <c r="D6" s="3" t="s">
        <v>20</v>
      </c>
      <c r="E6" s="3" t="s">
        <v>32</v>
      </c>
      <c r="F6" s="4" t="s">
        <v>22</v>
      </c>
      <c r="G6" s="4" t="s">
        <v>23</v>
      </c>
      <c r="H6" s="4" t="s">
        <v>24</v>
      </c>
      <c r="I6" s="4" t="s">
        <v>25</v>
      </c>
      <c r="J6" s="5" t="s">
        <v>25</v>
      </c>
      <c r="K6" s="5" t="s">
        <v>51</v>
      </c>
      <c r="L6" s="5" t="s">
        <v>52</v>
      </c>
      <c r="M6" s="5"/>
      <c r="N6" s="5" t="s">
        <v>53</v>
      </c>
      <c r="O6" s="5"/>
      <c r="P6" s="4" t="str">
        <f t="shared" si="0"/>
        <v>Outstanding</v>
      </c>
      <c r="Q6" s="13" t="s">
        <v>25</v>
      </c>
    </row>
    <row r="7" spans="1:17" ht="60" customHeight="1" x14ac:dyDescent="0.35">
      <c r="A7" s="11" t="s">
        <v>42</v>
      </c>
      <c r="B7" s="2" t="s">
        <v>54</v>
      </c>
      <c r="C7" s="1" t="s">
        <v>55</v>
      </c>
      <c r="D7" s="3" t="s">
        <v>20</v>
      </c>
      <c r="E7" s="3" t="s">
        <v>32</v>
      </c>
      <c r="F7" s="4" t="s">
        <v>22</v>
      </c>
      <c r="G7" s="4" t="s">
        <v>23</v>
      </c>
      <c r="H7" s="4" t="s">
        <v>24</v>
      </c>
      <c r="I7" s="4" t="s">
        <v>25</v>
      </c>
      <c r="J7" s="5" t="s">
        <v>25</v>
      </c>
      <c r="K7" s="5" t="s">
        <v>56</v>
      </c>
      <c r="L7" s="5" t="s">
        <v>57</v>
      </c>
      <c r="M7" s="5"/>
      <c r="N7" s="5" t="s">
        <v>58</v>
      </c>
      <c r="O7" s="5"/>
      <c r="P7" s="4" t="str">
        <f t="shared" si="0"/>
        <v>Outstanding</v>
      </c>
      <c r="Q7" s="13" t="s">
        <v>25</v>
      </c>
    </row>
    <row r="8" spans="1:17" ht="60" customHeight="1" x14ac:dyDescent="0.35">
      <c r="A8" s="11" t="s">
        <v>42</v>
      </c>
      <c r="B8" s="2" t="s">
        <v>59</v>
      </c>
      <c r="C8" s="1" t="s">
        <v>60</v>
      </c>
      <c r="D8" s="3" t="s">
        <v>20</v>
      </c>
      <c r="E8" s="3" t="s">
        <v>32</v>
      </c>
      <c r="F8" s="4" t="s">
        <v>22</v>
      </c>
      <c r="G8" s="4" t="s">
        <v>23</v>
      </c>
      <c r="H8" s="4" t="s">
        <v>24</v>
      </c>
      <c r="I8" s="4" t="s">
        <v>25</v>
      </c>
      <c r="J8" s="5" t="s">
        <v>25</v>
      </c>
      <c r="K8" s="5" t="s">
        <v>61</v>
      </c>
      <c r="L8" s="5" t="s">
        <v>62</v>
      </c>
      <c r="M8" s="5"/>
      <c r="N8" s="5" t="s">
        <v>63</v>
      </c>
      <c r="O8" s="5"/>
      <c r="P8" s="4" t="str">
        <f t="shared" si="0"/>
        <v>Outstanding</v>
      </c>
      <c r="Q8" s="13" t="s">
        <v>25</v>
      </c>
    </row>
    <row r="9" spans="1:17" ht="60" customHeight="1" x14ac:dyDescent="0.35">
      <c r="A9" s="11" t="s">
        <v>42</v>
      </c>
      <c r="B9" s="2" t="s">
        <v>64</v>
      </c>
      <c r="C9" s="1" t="s">
        <v>65</v>
      </c>
      <c r="D9" s="3" t="s">
        <v>20</v>
      </c>
      <c r="E9" s="3" t="s">
        <v>32</v>
      </c>
      <c r="F9" s="4" t="s">
        <v>22</v>
      </c>
      <c r="G9" s="4" t="s">
        <v>23</v>
      </c>
      <c r="H9" s="4" t="s">
        <v>24</v>
      </c>
      <c r="I9" s="4" t="s">
        <v>25</v>
      </c>
      <c r="J9" s="5" t="s">
        <v>25</v>
      </c>
      <c r="K9" s="5" t="s">
        <v>66</v>
      </c>
      <c r="L9" s="5" t="s">
        <v>67</v>
      </c>
      <c r="M9" s="5"/>
      <c r="N9" s="5" t="s">
        <v>68</v>
      </c>
      <c r="O9" s="5"/>
      <c r="P9" s="4" t="str">
        <f t="shared" si="0"/>
        <v>Outstanding</v>
      </c>
      <c r="Q9" s="13" t="s">
        <v>25</v>
      </c>
    </row>
    <row r="10" spans="1:17" ht="60" customHeight="1" x14ac:dyDescent="0.35">
      <c r="A10" s="11" t="s">
        <v>42</v>
      </c>
      <c r="B10" s="2" t="s">
        <v>69</v>
      </c>
      <c r="C10" s="1" t="s">
        <v>70</v>
      </c>
      <c r="D10" s="3" t="s">
        <v>20</v>
      </c>
      <c r="E10" s="3" t="s">
        <v>32</v>
      </c>
      <c r="F10" s="4" t="s">
        <v>22</v>
      </c>
      <c r="G10" s="4" t="s">
        <v>23</v>
      </c>
      <c r="H10" s="4" t="s">
        <v>24</v>
      </c>
      <c r="I10" s="4" t="s">
        <v>25</v>
      </c>
      <c r="J10" s="5" t="s">
        <v>25</v>
      </c>
      <c r="K10" s="5" t="s">
        <v>71</v>
      </c>
      <c r="L10" s="5" t="s">
        <v>72</v>
      </c>
      <c r="M10" s="5"/>
      <c r="N10" s="5" t="s">
        <v>73</v>
      </c>
      <c r="O10" s="5"/>
      <c r="P10" s="4" t="str">
        <f t="shared" si="0"/>
        <v>Outstanding</v>
      </c>
      <c r="Q10" s="13" t="s">
        <v>25</v>
      </c>
    </row>
    <row r="11" spans="1:17" ht="60" customHeight="1" x14ac:dyDescent="0.35">
      <c r="A11" s="11" t="s">
        <v>42</v>
      </c>
      <c r="B11" s="2" t="s">
        <v>74</v>
      </c>
      <c r="C11" s="1" t="s">
        <v>75</v>
      </c>
      <c r="D11" s="3" t="s">
        <v>20</v>
      </c>
      <c r="E11" s="3" t="s">
        <v>32</v>
      </c>
      <c r="F11" s="4" t="s">
        <v>22</v>
      </c>
      <c r="G11" s="4" t="s">
        <v>23</v>
      </c>
      <c r="H11" s="4" t="s">
        <v>24</v>
      </c>
      <c r="I11" s="4" t="s">
        <v>25</v>
      </c>
      <c r="J11" s="5" t="s">
        <v>25</v>
      </c>
      <c r="K11" s="5" t="s">
        <v>76</v>
      </c>
      <c r="L11" s="5" t="s">
        <v>77</v>
      </c>
      <c r="M11" s="5"/>
      <c r="N11" s="5" t="s">
        <v>78</v>
      </c>
      <c r="O11" s="5"/>
      <c r="P11" s="4" t="str">
        <f t="shared" si="0"/>
        <v>Outstanding</v>
      </c>
      <c r="Q11" s="13" t="s">
        <v>25</v>
      </c>
    </row>
    <row r="12" spans="1:17" ht="60" customHeight="1" x14ac:dyDescent="0.35">
      <c r="A12" s="11" t="s">
        <v>42</v>
      </c>
      <c r="B12" s="2" t="s">
        <v>79</v>
      </c>
      <c r="C12" s="1" t="s">
        <v>80</v>
      </c>
      <c r="D12" s="3" t="s">
        <v>20</v>
      </c>
      <c r="E12" s="3" t="s">
        <v>32</v>
      </c>
      <c r="F12" s="4" t="s">
        <v>22</v>
      </c>
      <c r="G12" s="4" t="s">
        <v>23</v>
      </c>
      <c r="H12" s="4" t="s">
        <v>24</v>
      </c>
      <c r="I12" s="4" t="s">
        <v>25</v>
      </c>
      <c r="J12" s="5" t="s">
        <v>25</v>
      </c>
      <c r="K12" s="5" t="s">
        <v>81</v>
      </c>
      <c r="L12" s="5" t="s">
        <v>82</v>
      </c>
      <c r="M12" s="5"/>
      <c r="N12" s="5" t="s">
        <v>83</v>
      </c>
      <c r="O12" s="5"/>
      <c r="P12" s="4" t="str">
        <f t="shared" si="0"/>
        <v>Outstanding</v>
      </c>
      <c r="Q12" s="13" t="s">
        <v>25</v>
      </c>
    </row>
    <row r="13" spans="1:17" ht="60" customHeight="1" x14ac:dyDescent="0.35">
      <c r="A13" s="11" t="s">
        <v>42</v>
      </c>
      <c r="B13" s="2" t="s">
        <v>84</v>
      </c>
      <c r="C13" s="1" t="s">
        <v>85</v>
      </c>
      <c r="D13" s="3" t="s">
        <v>20</v>
      </c>
      <c r="E13" s="3" t="s">
        <v>21</v>
      </c>
      <c r="F13" s="4" t="s">
        <v>22</v>
      </c>
      <c r="G13" s="4" t="s">
        <v>23</v>
      </c>
      <c r="H13" s="4" t="s">
        <v>24</v>
      </c>
      <c r="I13" s="4" t="s">
        <v>25</v>
      </c>
      <c r="J13" s="5" t="s">
        <v>25</v>
      </c>
      <c r="K13" s="5" t="s">
        <v>86</v>
      </c>
      <c r="L13" s="5" t="s">
        <v>87</v>
      </c>
      <c r="M13" s="5" t="s">
        <v>88</v>
      </c>
      <c r="N13" s="5" t="s">
        <v>89</v>
      </c>
      <c r="O13" s="5"/>
      <c r="P13" s="4" t="str">
        <f t="shared" si="0"/>
        <v>Outstanding</v>
      </c>
      <c r="Q13" s="13" t="s">
        <v>25</v>
      </c>
    </row>
    <row r="14" spans="1:17" ht="60" customHeight="1" x14ac:dyDescent="0.35">
      <c r="A14" s="11" t="s">
        <v>42</v>
      </c>
      <c r="B14" s="2" t="s">
        <v>90</v>
      </c>
      <c r="C14" s="1" t="s">
        <v>91</v>
      </c>
      <c r="D14" s="3" t="s">
        <v>20</v>
      </c>
      <c r="E14" s="3" t="s">
        <v>21</v>
      </c>
      <c r="F14" s="4" t="s">
        <v>22</v>
      </c>
      <c r="G14" s="4" t="s">
        <v>23</v>
      </c>
      <c r="H14" s="4" t="s">
        <v>24</v>
      </c>
      <c r="I14" s="4" t="s">
        <v>25</v>
      </c>
      <c r="J14" s="5" t="s">
        <v>25</v>
      </c>
      <c r="K14" s="5" t="s">
        <v>92</v>
      </c>
      <c r="L14" s="5" t="s">
        <v>93</v>
      </c>
      <c r="M14" s="5" t="s">
        <v>88</v>
      </c>
      <c r="N14" s="5" t="s">
        <v>94</v>
      </c>
      <c r="O14" s="5"/>
      <c r="P14" s="4" t="str">
        <f t="shared" si="0"/>
        <v>Outstanding</v>
      </c>
      <c r="Q14" s="13" t="s">
        <v>25</v>
      </c>
    </row>
    <row r="15" spans="1:17" ht="60" customHeight="1" x14ac:dyDescent="0.35">
      <c r="A15" s="11" t="s">
        <v>42</v>
      </c>
      <c r="B15" s="2" t="s">
        <v>95</v>
      </c>
      <c r="C15" s="1" t="s">
        <v>96</v>
      </c>
      <c r="D15" s="3" t="s">
        <v>20</v>
      </c>
      <c r="E15" s="3" t="s">
        <v>32</v>
      </c>
      <c r="F15" s="4" t="s">
        <v>22</v>
      </c>
      <c r="G15" s="4" t="s">
        <v>23</v>
      </c>
      <c r="H15" s="4" t="s">
        <v>24</v>
      </c>
      <c r="I15" s="4" t="s">
        <v>25</v>
      </c>
      <c r="J15" s="5" t="s">
        <v>25</v>
      </c>
      <c r="K15" s="5" t="s">
        <v>97</v>
      </c>
      <c r="L15" s="5" t="s">
        <v>52</v>
      </c>
      <c r="M15" s="5"/>
      <c r="N15" s="5" t="s">
        <v>98</v>
      </c>
      <c r="O15" s="5"/>
      <c r="P15" s="4" t="str">
        <f t="shared" si="0"/>
        <v>Outstanding</v>
      </c>
      <c r="Q15" s="13" t="s">
        <v>25</v>
      </c>
    </row>
    <row r="16" spans="1:17" ht="60" customHeight="1" x14ac:dyDescent="0.35">
      <c r="A16" s="11" t="s">
        <v>42</v>
      </c>
      <c r="B16" s="2" t="s">
        <v>99</v>
      </c>
      <c r="C16" s="1" t="s">
        <v>100</v>
      </c>
      <c r="D16" s="3" t="s">
        <v>20</v>
      </c>
      <c r="E16" s="3" t="s">
        <v>32</v>
      </c>
      <c r="F16" s="4" t="s">
        <v>22</v>
      </c>
      <c r="G16" s="4" t="s">
        <v>23</v>
      </c>
      <c r="H16" s="4" t="s">
        <v>24</v>
      </c>
      <c r="I16" s="4" t="s">
        <v>25</v>
      </c>
      <c r="J16" s="5" t="s">
        <v>25</v>
      </c>
      <c r="K16" s="5" t="s">
        <v>101</v>
      </c>
      <c r="L16" s="5" t="s">
        <v>57</v>
      </c>
      <c r="M16" s="5"/>
      <c r="N16" s="5" t="s">
        <v>102</v>
      </c>
      <c r="O16" s="5"/>
      <c r="P16" s="4" t="str">
        <f t="shared" si="0"/>
        <v>Outstanding</v>
      </c>
      <c r="Q16" s="13" t="s">
        <v>25</v>
      </c>
    </row>
    <row r="17" spans="1:17" ht="60" customHeight="1" x14ac:dyDescent="0.35">
      <c r="A17" s="11" t="s">
        <v>42</v>
      </c>
      <c r="B17" s="2" t="s">
        <v>103</v>
      </c>
      <c r="C17" s="1" t="s">
        <v>104</v>
      </c>
      <c r="D17" s="3" t="s">
        <v>20</v>
      </c>
      <c r="E17" s="3" t="s">
        <v>32</v>
      </c>
      <c r="F17" s="4" t="s">
        <v>22</v>
      </c>
      <c r="G17" s="4" t="s">
        <v>23</v>
      </c>
      <c r="H17" s="4" t="s">
        <v>24</v>
      </c>
      <c r="I17" s="4" t="s">
        <v>25</v>
      </c>
      <c r="J17" s="5" t="s">
        <v>25</v>
      </c>
      <c r="K17" s="5" t="s">
        <v>105</v>
      </c>
      <c r="L17" s="5" t="s">
        <v>62</v>
      </c>
      <c r="M17" s="5"/>
      <c r="N17" s="5" t="s">
        <v>106</v>
      </c>
      <c r="O17" s="5"/>
      <c r="P17" s="4" t="str">
        <f t="shared" si="0"/>
        <v>Outstanding</v>
      </c>
      <c r="Q17" s="13" t="s">
        <v>25</v>
      </c>
    </row>
    <row r="18" spans="1:17" ht="60" customHeight="1" x14ac:dyDescent="0.35">
      <c r="A18" s="11" t="s">
        <v>42</v>
      </c>
      <c r="B18" s="2" t="s">
        <v>107</v>
      </c>
      <c r="C18" s="1" t="s">
        <v>108</v>
      </c>
      <c r="D18" s="3" t="s">
        <v>20</v>
      </c>
      <c r="E18" s="3" t="s">
        <v>21</v>
      </c>
      <c r="F18" s="4" t="s">
        <v>22</v>
      </c>
      <c r="G18" s="4" t="s">
        <v>23</v>
      </c>
      <c r="H18" s="4" t="s">
        <v>24</v>
      </c>
      <c r="I18" s="4" t="s">
        <v>25</v>
      </c>
      <c r="J18" s="5" t="s">
        <v>25</v>
      </c>
      <c r="K18" s="5" t="s">
        <v>109</v>
      </c>
      <c r="L18" s="5" t="s">
        <v>110</v>
      </c>
      <c r="M18" s="5" t="s">
        <v>88</v>
      </c>
      <c r="N18" s="5" t="s">
        <v>111</v>
      </c>
      <c r="O18" s="5"/>
      <c r="P18" s="4" t="str">
        <f t="shared" si="0"/>
        <v>Outstanding</v>
      </c>
      <c r="Q18" s="13" t="s">
        <v>25</v>
      </c>
    </row>
    <row r="19" spans="1:17" ht="60" customHeight="1" x14ac:dyDescent="0.35">
      <c r="A19" s="11" t="s">
        <v>42</v>
      </c>
      <c r="B19" s="2" t="s">
        <v>112</v>
      </c>
      <c r="C19" s="1" t="s">
        <v>113</v>
      </c>
      <c r="D19" s="3" t="s">
        <v>20</v>
      </c>
      <c r="E19" s="3" t="s">
        <v>21</v>
      </c>
      <c r="F19" s="4" t="s">
        <v>22</v>
      </c>
      <c r="G19" s="4" t="s">
        <v>23</v>
      </c>
      <c r="H19" s="4" t="s">
        <v>24</v>
      </c>
      <c r="I19" s="4" t="s">
        <v>25</v>
      </c>
      <c r="J19" s="5" t="s">
        <v>25</v>
      </c>
      <c r="K19" s="5" t="s">
        <v>114</v>
      </c>
      <c r="L19" s="5" t="s">
        <v>115</v>
      </c>
      <c r="M19" s="5" t="s">
        <v>88</v>
      </c>
      <c r="N19" s="5" t="s">
        <v>116</v>
      </c>
      <c r="O19" s="5"/>
      <c r="P19" s="4" t="str">
        <f t="shared" si="0"/>
        <v>Outstanding</v>
      </c>
      <c r="Q19" s="13" t="s">
        <v>25</v>
      </c>
    </row>
    <row r="20" spans="1:17" ht="60" customHeight="1" x14ac:dyDescent="0.35">
      <c r="A20" s="11" t="s">
        <v>42</v>
      </c>
      <c r="B20" s="2" t="s">
        <v>117</v>
      </c>
      <c r="C20" s="1" t="s">
        <v>118</v>
      </c>
      <c r="D20" s="3" t="s">
        <v>20</v>
      </c>
      <c r="E20" s="3" t="s">
        <v>21</v>
      </c>
      <c r="F20" s="4" t="s">
        <v>22</v>
      </c>
      <c r="G20" s="4" t="s">
        <v>23</v>
      </c>
      <c r="H20" s="4" t="s">
        <v>24</v>
      </c>
      <c r="I20" s="4" t="s">
        <v>25</v>
      </c>
      <c r="J20" s="5" t="s">
        <v>25</v>
      </c>
      <c r="K20" s="5" t="s">
        <v>119</v>
      </c>
      <c r="L20" s="5" t="s">
        <v>120</v>
      </c>
      <c r="M20" s="5" t="s">
        <v>88</v>
      </c>
      <c r="N20" s="5" t="s">
        <v>121</v>
      </c>
      <c r="O20" s="5"/>
      <c r="P20" s="4" t="str">
        <f t="shared" si="0"/>
        <v>Outstanding</v>
      </c>
      <c r="Q20" s="13" t="s">
        <v>25</v>
      </c>
    </row>
    <row r="21" spans="1:17" ht="60" customHeight="1" x14ac:dyDescent="0.35">
      <c r="A21" s="11" t="s">
        <v>42</v>
      </c>
      <c r="B21" s="2" t="s">
        <v>122</v>
      </c>
      <c r="C21" s="1" t="s">
        <v>123</v>
      </c>
      <c r="D21" s="3" t="s">
        <v>20</v>
      </c>
      <c r="E21" s="3" t="s">
        <v>32</v>
      </c>
      <c r="F21" s="4" t="s">
        <v>22</v>
      </c>
      <c r="G21" s="4" t="s">
        <v>23</v>
      </c>
      <c r="H21" s="4" t="s">
        <v>24</v>
      </c>
      <c r="I21" s="4" t="s">
        <v>25</v>
      </c>
      <c r="J21" s="5" t="s">
        <v>25</v>
      </c>
      <c r="K21" s="5" t="s">
        <v>124</v>
      </c>
      <c r="L21" s="5" t="s">
        <v>125</v>
      </c>
      <c r="M21" s="5"/>
      <c r="N21" s="5" t="s">
        <v>126</v>
      </c>
      <c r="O21" s="5"/>
      <c r="P21" s="4" t="str">
        <f t="shared" si="0"/>
        <v>Outstanding</v>
      </c>
      <c r="Q21" s="13" t="s">
        <v>25</v>
      </c>
    </row>
    <row r="22" spans="1:17" ht="60" customHeight="1" x14ac:dyDescent="0.35">
      <c r="A22" s="11" t="s">
        <v>42</v>
      </c>
      <c r="B22" s="2" t="s">
        <v>127</v>
      </c>
      <c r="C22" s="1" t="s">
        <v>128</v>
      </c>
      <c r="D22" s="3" t="s">
        <v>129</v>
      </c>
      <c r="E22" s="3" t="s">
        <v>32</v>
      </c>
      <c r="F22" s="4" t="s">
        <v>22</v>
      </c>
      <c r="G22" s="4" t="s">
        <v>23</v>
      </c>
      <c r="H22" s="4" t="s">
        <v>24</v>
      </c>
      <c r="I22" s="4" t="s">
        <v>25</v>
      </c>
      <c r="J22" s="5" t="s">
        <v>25</v>
      </c>
      <c r="K22" s="5" t="s">
        <v>130</v>
      </c>
      <c r="L22" s="5" t="s">
        <v>52</v>
      </c>
      <c r="M22" s="5"/>
      <c r="N22" s="5" t="s">
        <v>131</v>
      </c>
      <c r="O22" s="5"/>
      <c r="P22" s="4" t="str">
        <f t="shared" si="0"/>
        <v>Outstanding</v>
      </c>
      <c r="Q22" s="13" t="s">
        <v>25</v>
      </c>
    </row>
    <row r="23" spans="1:17" ht="60" customHeight="1" x14ac:dyDescent="0.35">
      <c r="A23" s="11" t="s">
        <v>42</v>
      </c>
      <c r="B23" s="2" t="s">
        <v>132</v>
      </c>
      <c r="C23" s="1" t="s">
        <v>133</v>
      </c>
      <c r="D23" s="3" t="s">
        <v>129</v>
      </c>
      <c r="E23" s="3" t="s">
        <v>32</v>
      </c>
      <c r="F23" s="4" t="s">
        <v>22</v>
      </c>
      <c r="G23" s="4" t="s">
        <v>23</v>
      </c>
      <c r="H23" s="4" t="s">
        <v>24</v>
      </c>
      <c r="I23" s="4" t="s">
        <v>25</v>
      </c>
      <c r="J23" s="5" t="s">
        <v>25</v>
      </c>
      <c r="K23" s="5" t="s">
        <v>134</v>
      </c>
      <c r="L23" s="5" t="s">
        <v>57</v>
      </c>
      <c r="M23" s="5"/>
      <c r="N23" s="5" t="s">
        <v>135</v>
      </c>
      <c r="O23" s="5"/>
      <c r="P23" s="4" t="str">
        <f t="shared" si="0"/>
        <v>Outstanding</v>
      </c>
      <c r="Q23" s="13" t="s">
        <v>25</v>
      </c>
    </row>
    <row r="24" spans="1:17" ht="60" customHeight="1" x14ac:dyDescent="0.35">
      <c r="A24" s="11" t="s">
        <v>42</v>
      </c>
      <c r="B24" s="2" t="s">
        <v>136</v>
      </c>
      <c r="C24" s="1" t="s">
        <v>137</v>
      </c>
      <c r="D24" s="3" t="s">
        <v>129</v>
      </c>
      <c r="E24" s="3" t="s">
        <v>32</v>
      </c>
      <c r="F24" s="4" t="s">
        <v>22</v>
      </c>
      <c r="G24" s="4" t="s">
        <v>23</v>
      </c>
      <c r="H24" s="4" t="s">
        <v>24</v>
      </c>
      <c r="I24" s="4" t="s">
        <v>25</v>
      </c>
      <c r="J24" s="5" t="s">
        <v>25</v>
      </c>
      <c r="K24" s="5" t="s">
        <v>138</v>
      </c>
      <c r="L24" s="5" t="s">
        <v>62</v>
      </c>
      <c r="M24" s="5"/>
      <c r="N24" s="5" t="s">
        <v>139</v>
      </c>
      <c r="O24" s="5"/>
      <c r="P24" s="4" t="str">
        <f t="shared" si="0"/>
        <v>Outstanding</v>
      </c>
      <c r="Q24" s="13" t="s">
        <v>25</v>
      </c>
    </row>
    <row r="25" spans="1:17" ht="60" customHeight="1" x14ac:dyDescent="0.35">
      <c r="A25" s="11" t="s">
        <v>42</v>
      </c>
      <c r="B25" s="2" t="s">
        <v>140</v>
      </c>
      <c r="C25" s="1" t="s">
        <v>141</v>
      </c>
      <c r="D25" s="3" t="s">
        <v>20</v>
      </c>
      <c r="E25" s="3" t="s">
        <v>32</v>
      </c>
      <c r="F25" s="4" t="s">
        <v>22</v>
      </c>
      <c r="G25" s="4" t="s">
        <v>23</v>
      </c>
      <c r="H25" s="4" t="s">
        <v>24</v>
      </c>
      <c r="I25" s="4" t="s">
        <v>25</v>
      </c>
      <c r="J25" s="5" t="s">
        <v>25</v>
      </c>
      <c r="K25" s="5" t="s">
        <v>142</v>
      </c>
      <c r="L25" s="5" t="s">
        <v>143</v>
      </c>
      <c r="M25" s="5"/>
      <c r="N25" s="5" t="s">
        <v>144</v>
      </c>
      <c r="O25" s="5"/>
      <c r="P25" s="4" t="str">
        <f t="shared" si="0"/>
        <v>Outstanding</v>
      </c>
      <c r="Q25" s="13" t="s">
        <v>25</v>
      </c>
    </row>
    <row r="26" spans="1:17" ht="60" customHeight="1" x14ac:dyDescent="0.35">
      <c r="A26" s="11" t="s">
        <v>42</v>
      </c>
      <c r="B26" s="2" t="s">
        <v>145</v>
      </c>
      <c r="C26" s="1" t="s">
        <v>146</v>
      </c>
      <c r="D26" s="3" t="s">
        <v>20</v>
      </c>
      <c r="E26" s="3" t="s">
        <v>32</v>
      </c>
      <c r="F26" s="4" t="s">
        <v>22</v>
      </c>
      <c r="G26" s="4" t="s">
        <v>23</v>
      </c>
      <c r="H26" s="4" t="s">
        <v>24</v>
      </c>
      <c r="I26" s="4" t="s">
        <v>25</v>
      </c>
      <c r="J26" s="5" t="s">
        <v>25</v>
      </c>
      <c r="K26" s="5" t="s">
        <v>147</v>
      </c>
      <c r="L26" s="5" t="s">
        <v>148</v>
      </c>
      <c r="M26" s="5" t="s">
        <v>149</v>
      </c>
      <c r="N26" s="5" t="s">
        <v>150</v>
      </c>
      <c r="O26" s="5"/>
      <c r="P26" s="4" t="str">
        <f t="shared" si="0"/>
        <v>Outstanding</v>
      </c>
      <c r="Q26" s="13" t="s">
        <v>25</v>
      </c>
    </row>
    <row r="27" spans="1:17" ht="60" customHeight="1" x14ac:dyDescent="0.35">
      <c r="A27" s="11" t="s">
        <v>151</v>
      </c>
      <c r="B27" s="2" t="s">
        <v>152</v>
      </c>
      <c r="C27" s="1" t="s">
        <v>153</v>
      </c>
      <c r="D27" s="3" t="s">
        <v>129</v>
      </c>
      <c r="E27" s="3" t="s">
        <v>32</v>
      </c>
      <c r="F27" s="4" t="s">
        <v>22</v>
      </c>
      <c r="G27" s="4" t="s">
        <v>23</v>
      </c>
      <c r="H27" s="4" t="s">
        <v>24</v>
      </c>
      <c r="I27" s="4" t="s">
        <v>25</v>
      </c>
      <c r="J27" s="5" t="s">
        <v>25</v>
      </c>
      <c r="K27" s="5" t="s">
        <v>154</v>
      </c>
      <c r="L27" s="5" t="s">
        <v>155</v>
      </c>
      <c r="M27" s="5"/>
      <c r="N27" s="5" t="s">
        <v>156</v>
      </c>
      <c r="O27" s="5"/>
      <c r="P27" s="4" t="str">
        <f t="shared" si="0"/>
        <v>Outstanding</v>
      </c>
      <c r="Q27" s="13" t="s">
        <v>25</v>
      </c>
    </row>
    <row r="28" spans="1:17" ht="60" customHeight="1" x14ac:dyDescent="0.35">
      <c r="A28" s="11" t="s">
        <v>151</v>
      </c>
      <c r="B28" s="2" t="s">
        <v>157</v>
      </c>
      <c r="C28" s="1" t="s">
        <v>158</v>
      </c>
      <c r="D28" s="3" t="s">
        <v>129</v>
      </c>
      <c r="E28" s="3" t="s">
        <v>32</v>
      </c>
      <c r="F28" s="4" t="s">
        <v>22</v>
      </c>
      <c r="G28" s="4" t="s">
        <v>23</v>
      </c>
      <c r="H28" s="4" t="s">
        <v>24</v>
      </c>
      <c r="I28" s="4" t="s">
        <v>25</v>
      </c>
      <c r="J28" s="5" t="s">
        <v>25</v>
      </c>
      <c r="K28" s="5" t="s">
        <v>159</v>
      </c>
      <c r="L28" s="5" t="s">
        <v>160</v>
      </c>
      <c r="M28" s="5"/>
      <c r="N28" s="5" t="s">
        <v>161</v>
      </c>
      <c r="O28" s="5"/>
      <c r="P28" s="4" t="str">
        <f t="shared" si="0"/>
        <v>Outstanding</v>
      </c>
      <c r="Q28" s="13" t="s">
        <v>25</v>
      </c>
    </row>
    <row r="29" spans="1:17" ht="60" customHeight="1" x14ac:dyDescent="0.35">
      <c r="A29" s="11" t="s">
        <v>151</v>
      </c>
      <c r="B29" s="2" t="s">
        <v>162</v>
      </c>
      <c r="C29" s="1" t="s">
        <v>163</v>
      </c>
      <c r="D29" s="3" t="s">
        <v>20</v>
      </c>
      <c r="E29" s="3" t="s">
        <v>32</v>
      </c>
      <c r="F29" s="4" t="s">
        <v>22</v>
      </c>
      <c r="G29" s="4" t="s">
        <v>23</v>
      </c>
      <c r="H29" s="4" t="s">
        <v>24</v>
      </c>
      <c r="I29" s="4" t="s">
        <v>25</v>
      </c>
      <c r="J29" s="5" t="s">
        <v>25</v>
      </c>
      <c r="K29" s="5" t="s">
        <v>164</v>
      </c>
      <c r="L29" s="5" t="s">
        <v>165</v>
      </c>
      <c r="M29" s="5"/>
      <c r="N29" s="5" t="s">
        <v>166</v>
      </c>
      <c r="O29" s="5"/>
      <c r="P29" s="4" t="str">
        <f t="shared" si="0"/>
        <v>Outstanding</v>
      </c>
      <c r="Q29" s="13" t="s">
        <v>25</v>
      </c>
    </row>
    <row r="30" spans="1:17" ht="60" customHeight="1" x14ac:dyDescent="0.35">
      <c r="A30" s="11" t="s">
        <v>167</v>
      </c>
      <c r="B30" s="2" t="s">
        <v>168</v>
      </c>
      <c r="C30" s="1" t="s">
        <v>169</v>
      </c>
      <c r="D30" s="3" t="s">
        <v>20</v>
      </c>
      <c r="E30" s="3" t="s">
        <v>32</v>
      </c>
      <c r="F30" s="4" t="s">
        <v>22</v>
      </c>
      <c r="G30" s="4" t="s">
        <v>23</v>
      </c>
      <c r="H30" s="4" t="s">
        <v>24</v>
      </c>
      <c r="I30" s="4" t="s">
        <v>25</v>
      </c>
      <c r="J30" s="5" t="s">
        <v>25</v>
      </c>
      <c r="K30" s="5" t="s">
        <v>170</v>
      </c>
      <c r="L30" s="5" t="s">
        <v>171</v>
      </c>
      <c r="M30" s="5"/>
      <c r="N30" s="5" t="s">
        <v>172</v>
      </c>
      <c r="O30" s="5"/>
      <c r="P30" s="4" t="str">
        <f t="shared" si="0"/>
        <v>Outstanding</v>
      </c>
      <c r="Q30" s="13" t="s">
        <v>25</v>
      </c>
    </row>
    <row r="31" spans="1:17" ht="60" customHeight="1" x14ac:dyDescent="0.35">
      <c r="A31" s="11" t="s">
        <v>167</v>
      </c>
      <c r="B31" s="2" t="s">
        <v>173</v>
      </c>
      <c r="C31" s="1" t="s">
        <v>174</v>
      </c>
      <c r="D31" s="3" t="s">
        <v>20</v>
      </c>
      <c r="E31" s="3" t="s">
        <v>32</v>
      </c>
      <c r="F31" s="4" t="s">
        <v>22</v>
      </c>
      <c r="G31" s="4" t="s">
        <v>23</v>
      </c>
      <c r="H31" s="4" t="s">
        <v>24</v>
      </c>
      <c r="I31" s="4" t="s">
        <v>25</v>
      </c>
      <c r="J31" s="5" t="s">
        <v>25</v>
      </c>
      <c r="K31" s="5" t="s">
        <v>175</v>
      </c>
      <c r="L31" s="5" t="s">
        <v>176</v>
      </c>
      <c r="M31" s="5"/>
      <c r="N31" s="5" t="s">
        <v>177</v>
      </c>
      <c r="O31" s="5"/>
      <c r="P31" s="4" t="str">
        <f t="shared" si="0"/>
        <v>Outstanding</v>
      </c>
      <c r="Q31" s="13" t="s">
        <v>25</v>
      </c>
    </row>
    <row r="32" spans="1:17" ht="60" customHeight="1" x14ac:dyDescent="0.35">
      <c r="A32" s="11" t="s">
        <v>167</v>
      </c>
      <c r="B32" s="2" t="s">
        <v>178</v>
      </c>
      <c r="C32" s="1" t="s">
        <v>179</v>
      </c>
      <c r="D32" s="3" t="s">
        <v>20</v>
      </c>
      <c r="E32" s="3" t="s">
        <v>32</v>
      </c>
      <c r="F32" s="4" t="s">
        <v>22</v>
      </c>
      <c r="G32" s="4" t="s">
        <v>23</v>
      </c>
      <c r="H32" s="4" t="s">
        <v>24</v>
      </c>
      <c r="I32" s="4" t="s">
        <v>25</v>
      </c>
      <c r="J32" s="5" t="s">
        <v>25</v>
      </c>
      <c r="K32" s="5" t="s">
        <v>180</v>
      </c>
      <c r="L32" s="5" t="s">
        <v>181</v>
      </c>
      <c r="M32" s="5" t="s">
        <v>182</v>
      </c>
      <c r="N32" s="5" t="s">
        <v>183</v>
      </c>
      <c r="O32" s="5"/>
      <c r="P32" s="4" t="str">
        <f t="shared" si="0"/>
        <v>Outstanding</v>
      </c>
      <c r="Q32" s="13" t="s">
        <v>25</v>
      </c>
    </row>
    <row r="33" spans="1:17" ht="60" customHeight="1" x14ac:dyDescent="0.35">
      <c r="A33" s="11" t="s">
        <v>184</v>
      </c>
      <c r="B33" s="2" t="s">
        <v>185</v>
      </c>
      <c r="C33" s="1" t="s">
        <v>186</v>
      </c>
      <c r="D33" s="3" t="s">
        <v>20</v>
      </c>
      <c r="E33" s="3" t="s">
        <v>32</v>
      </c>
      <c r="F33" s="4" t="s">
        <v>22</v>
      </c>
      <c r="G33" s="4" t="s">
        <v>23</v>
      </c>
      <c r="H33" s="4" t="s">
        <v>24</v>
      </c>
      <c r="I33" s="4" t="s">
        <v>25</v>
      </c>
      <c r="J33" s="5" t="s">
        <v>25</v>
      </c>
      <c r="K33" s="5" t="s">
        <v>187</v>
      </c>
      <c r="L33" s="5" t="s">
        <v>188</v>
      </c>
      <c r="M33" s="5"/>
      <c r="N33" s="5" t="s">
        <v>189</v>
      </c>
      <c r="O33" s="5"/>
      <c r="P33" s="4" t="str">
        <f t="shared" si="0"/>
        <v>Outstanding</v>
      </c>
      <c r="Q33" s="13" t="s">
        <v>25</v>
      </c>
    </row>
    <row r="34" spans="1:17" ht="60" customHeight="1" x14ac:dyDescent="0.35">
      <c r="A34" s="11" t="s">
        <v>184</v>
      </c>
      <c r="B34" s="2" t="s">
        <v>190</v>
      </c>
      <c r="C34" s="1" t="s">
        <v>191</v>
      </c>
      <c r="D34" s="3" t="s">
        <v>20</v>
      </c>
      <c r="E34" s="3" t="s">
        <v>32</v>
      </c>
      <c r="F34" s="4" t="s">
        <v>22</v>
      </c>
      <c r="G34" s="4" t="s">
        <v>23</v>
      </c>
      <c r="H34" s="4" t="s">
        <v>24</v>
      </c>
      <c r="I34" s="4" t="s">
        <v>25</v>
      </c>
      <c r="J34" s="5" t="s">
        <v>25</v>
      </c>
      <c r="K34" s="5" t="s">
        <v>192</v>
      </c>
      <c r="L34" s="5" t="s">
        <v>193</v>
      </c>
      <c r="M34" s="5"/>
      <c r="N34" s="5" t="s">
        <v>194</v>
      </c>
      <c r="O34" s="5"/>
      <c r="P34" s="4" t="str">
        <f t="shared" si="0"/>
        <v>Outstanding</v>
      </c>
      <c r="Q34" s="13" t="s">
        <v>25</v>
      </c>
    </row>
    <row r="35" spans="1:17" ht="60" customHeight="1" x14ac:dyDescent="0.35">
      <c r="A35" s="11" t="s">
        <v>195</v>
      </c>
      <c r="B35" s="2" t="s">
        <v>196</v>
      </c>
      <c r="C35" s="1" t="s">
        <v>197</v>
      </c>
      <c r="D35" s="3" t="s">
        <v>20</v>
      </c>
      <c r="E35" s="3" t="s">
        <v>32</v>
      </c>
      <c r="F35" s="4" t="s">
        <v>22</v>
      </c>
      <c r="G35" s="4" t="s">
        <v>23</v>
      </c>
      <c r="H35" s="4" t="s">
        <v>24</v>
      </c>
      <c r="I35" s="4" t="s">
        <v>25</v>
      </c>
      <c r="J35" s="5" t="s">
        <v>25</v>
      </c>
      <c r="K35" s="5" t="s">
        <v>198</v>
      </c>
      <c r="L35" s="5" t="s">
        <v>199</v>
      </c>
      <c r="M35" s="5" t="s">
        <v>200</v>
      </c>
      <c r="N35" s="5" t="s">
        <v>201</v>
      </c>
      <c r="O35" s="5"/>
      <c r="P35" s="4" t="str">
        <f t="shared" si="0"/>
        <v>Outstanding</v>
      </c>
      <c r="Q35" s="13" t="s">
        <v>25</v>
      </c>
    </row>
    <row r="36" spans="1:17" ht="60" customHeight="1" x14ac:dyDescent="0.35">
      <c r="A36" s="11" t="s">
        <v>195</v>
      </c>
      <c r="B36" s="2" t="s">
        <v>202</v>
      </c>
      <c r="C36" s="1" t="s">
        <v>203</v>
      </c>
      <c r="D36" s="3" t="s">
        <v>20</v>
      </c>
      <c r="E36" s="3" t="s">
        <v>32</v>
      </c>
      <c r="F36" s="4" t="s">
        <v>22</v>
      </c>
      <c r="G36" s="4" t="s">
        <v>23</v>
      </c>
      <c r="H36" s="4" t="s">
        <v>24</v>
      </c>
      <c r="I36" s="4" t="s">
        <v>25</v>
      </c>
      <c r="J36" s="5" t="s">
        <v>25</v>
      </c>
      <c r="K36" s="5" t="s">
        <v>204</v>
      </c>
      <c r="L36" s="5" t="s">
        <v>205</v>
      </c>
      <c r="M36" s="5"/>
      <c r="N36" s="5" t="s">
        <v>206</v>
      </c>
      <c r="O36" s="5"/>
      <c r="P36" s="4" t="str">
        <f t="shared" si="0"/>
        <v>Outstanding</v>
      </c>
      <c r="Q36" s="13" t="s">
        <v>25</v>
      </c>
    </row>
    <row r="37" spans="1:17" ht="60" customHeight="1" x14ac:dyDescent="0.35">
      <c r="A37" s="11" t="s">
        <v>195</v>
      </c>
      <c r="B37" s="2" t="s">
        <v>207</v>
      </c>
      <c r="C37" s="1" t="s">
        <v>208</v>
      </c>
      <c r="D37" s="3" t="s">
        <v>20</v>
      </c>
      <c r="E37" s="3" t="s">
        <v>32</v>
      </c>
      <c r="F37" s="4" t="s">
        <v>22</v>
      </c>
      <c r="G37" s="4" t="s">
        <v>23</v>
      </c>
      <c r="H37" s="4" t="s">
        <v>24</v>
      </c>
      <c r="I37" s="4" t="s">
        <v>25</v>
      </c>
      <c r="J37" s="5" t="s">
        <v>25</v>
      </c>
      <c r="K37" s="5" t="s">
        <v>209</v>
      </c>
      <c r="L37" s="5" t="s">
        <v>210</v>
      </c>
      <c r="M37" s="5"/>
      <c r="N37" s="5" t="s">
        <v>211</v>
      </c>
      <c r="O37" s="5"/>
      <c r="P37" s="4" t="str">
        <f t="shared" si="0"/>
        <v>Outstanding</v>
      </c>
      <c r="Q37" s="13" t="s">
        <v>25</v>
      </c>
    </row>
    <row r="38" spans="1:17" ht="60" customHeight="1" x14ac:dyDescent="0.35">
      <c r="A38" s="11" t="s">
        <v>212</v>
      </c>
      <c r="B38" s="2" t="s">
        <v>213</v>
      </c>
      <c r="C38" s="1" t="s">
        <v>214</v>
      </c>
      <c r="D38" s="3" t="s">
        <v>20</v>
      </c>
      <c r="E38" s="3" t="s">
        <v>32</v>
      </c>
      <c r="F38" s="4" t="s">
        <v>22</v>
      </c>
      <c r="G38" s="4" t="s">
        <v>23</v>
      </c>
      <c r="H38" s="4" t="s">
        <v>24</v>
      </c>
      <c r="I38" s="4" t="s">
        <v>25</v>
      </c>
      <c r="J38" s="5" t="s">
        <v>25</v>
      </c>
      <c r="K38" s="5" t="s">
        <v>215</v>
      </c>
      <c r="L38" s="5" t="s">
        <v>216</v>
      </c>
      <c r="M38" s="5"/>
      <c r="N38" s="5" t="s">
        <v>217</v>
      </c>
      <c r="O38" s="5"/>
      <c r="P38" s="4" t="str">
        <f t="shared" si="0"/>
        <v>Outstanding</v>
      </c>
      <c r="Q38" s="13" t="s">
        <v>25</v>
      </c>
    </row>
    <row r="39" spans="1:17" ht="60" customHeight="1" x14ac:dyDescent="0.35">
      <c r="A39" s="11" t="s">
        <v>212</v>
      </c>
      <c r="B39" s="2" t="s">
        <v>218</v>
      </c>
      <c r="C39" s="1" t="s">
        <v>219</v>
      </c>
      <c r="D39" s="3" t="s">
        <v>20</v>
      </c>
      <c r="E39" s="3" t="s">
        <v>32</v>
      </c>
      <c r="F39" s="4" t="s">
        <v>22</v>
      </c>
      <c r="G39" s="4" t="s">
        <v>23</v>
      </c>
      <c r="H39" s="4" t="s">
        <v>24</v>
      </c>
      <c r="I39" s="4" t="s">
        <v>25</v>
      </c>
      <c r="J39" s="5" t="s">
        <v>25</v>
      </c>
      <c r="K39" s="5" t="s">
        <v>220</v>
      </c>
      <c r="L39" s="5" t="s">
        <v>221</v>
      </c>
      <c r="M39" s="5"/>
      <c r="N39" s="5" t="s">
        <v>222</v>
      </c>
      <c r="O39" s="5"/>
      <c r="P39" s="4" t="str">
        <f t="shared" si="0"/>
        <v>Outstanding</v>
      </c>
      <c r="Q39" s="13" t="s">
        <v>25</v>
      </c>
    </row>
    <row r="40" spans="1:17" ht="60" customHeight="1" x14ac:dyDescent="0.35">
      <c r="A40" s="11" t="s">
        <v>212</v>
      </c>
      <c r="B40" s="2" t="s">
        <v>223</v>
      </c>
      <c r="C40" s="1" t="s">
        <v>224</v>
      </c>
      <c r="D40" s="3" t="s">
        <v>20</v>
      </c>
      <c r="E40" s="3" t="s">
        <v>32</v>
      </c>
      <c r="F40" s="4" t="s">
        <v>22</v>
      </c>
      <c r="G40" s="4" t="s">
        <v>23</v>
      </c>
      <c r="H40" s="4" t="s">
        <v>24</v>
      </c>
      <c r="I40" s="4" t="s">
        <v>25</v>
      </c>
      <c r="J40" s="5" t="s">
        <v>25</v>
      </c>
      <c r="K40" s="5" t="s">
        <v>225</v>
      </c>
      <c r="L40" s="5" t="s">
        <v>226</v>
      </c>
      <c r="M40" s="5"/>
      <c r="N40" s="5" t="s">
        <v>227</v>
      </c>
      <c r="O40" s="5"/>
      <c r="P40" s="4" t="str">
        <f t="shared" si="0"/>
        <v>Outstanding</v>
      </c>
      <c r="Q40" s="13" t="s">
        <v>25</v>
      </c>
    </row>
    <row r="41" spans="1:17" ht="60" customHeight="1" x14ac:dyDescent="0.35">
      <c r="A41" s="11" t="s">
        <v>212</v>
      </c>
      <c r="B41" s="2" t="s">
        <v>228</v>
      </c>
      <c r="C41" s="1" t="s">
        <v>229</v>
      </c>
      <c r="D41" s="3" t="s">
        <v>20</v>
      </c>
      <c r="E41" s="3" t="s">
        <v>32</v>
      </c>
      <c r="F41" s="4" t="s">
        <v>22</v>
      </c>
      <c r="G41" s="4" t="s">
        <v>23</v>
      </c>
      <c r="H41" s="4" t="s">
        <v>24</v>
      </c>
      <c r="I41" s="4" t="s">
        <v>25</v>
      </c>
      <c r="J41" s="5" t="s">
        <v>25</v>
      </c>
      <c r="K41" s="5" t="s">
        <v>230</v>
      </c>
      <c r="L41" s="5" t="s">
        <v>231</v>
      </c>
      <c r="M41" s="5"/>
      <c r="N41" s="5" t="s">
        <v>232</v>
      </c>
      <c r="O41" s="5"/>
      <c r="P41" s="4" t="str">
        <f t="shared" si="0"/>
        <v>Outstanding</v>
      </c>
      <c r="Q41" s="13" t="s">
        <v>25</v>
      </c>
    </row>
    <row r="42" spans="1:17" ht="60" customHeight="1" x14ac:dyDescent="0.35">
      <c r="A42" s="11" t="s">
        <v>233</v>
      </c>
      <c r="B42" s="2" t="s">
        <v>234</v>
      </c>
      <c r="C42" s="1" t="s">
        <v>235</v>
      </c>
      <c r="D42" s="3" t="s">
        <v>20</v>
      </c>
      <c r="E42" s="3" t="s">
        <v>32</v>
      </c>
      <c r="F42" s="4" t="s">
        <v>22</v>
      </c>
      <c r="G42" s="4" t="s">
        <v>23</v>
      </c>
      <c r="H42" s="4" t="s">
        <v>24</v>
      </c>
      <c r="I42" s="4" t="s">
        <v>25</v>
      </c>
      <c r="J42" s="5" t="s">
        <v>25</v>
      </c>
      <c r="K42" s="5" t="s">
        <v>236</v>
      </c>
      <c r="L42" s="5" t="s">
        <v>237</v>
      </c>
      <c r="M42" s="5"/>
      <c r="N42" s="5" t="s">
        <v>238</v>
      </c>
      <c r="O42" s="5" t="s">
        <v>239</v>
      </c>
      <c r="P42" s="4" t="str">
        <f t="shared" si="0"/>
        <v>Outstanding</v>
      </c>
      <c r="Q42" s="13" t="s">
        <v>25</v>
      </c>
    </row>
    <row r="43" spans="1:17" ht="60" customHeight="1" x14ac:dyDescent="0.35">
      <c r="A43" s="11" t="s">
        <v>233</v>
      </c>
      <c r="B43" s="2" t="s">
        <v>240</v>
      </c>
      <c r="C43" s="1" t="s">
        <v>241</v>
      </c>
      <c r="D43" s="3" t="s">
        <v>20</v>
      </c>
      <c r="E43" s="3" t="s">
        <v>32</v>
      </c>
      <c r="F43" s="4" t="s">
        <v>22</v>
      </c>
      <c r="G43" s="4" t="s">
        <v>23</v>
      </c>
      <c r="H43" s="4" t="s">
        <v>24</v>
      </c>
      <c r="I43" s="4" t="s">
        <v>25</v>
      </c>
      <c r="J43" s="5" t="s">
        <v>25</v>
      </c>
      <c r="K43" s="5" t="s">
        <v>242</v>
      </c>
      <c r="L43" s="5" t="s">
        <v>243</v>
      </c>
      <c r="M43" s="5"/>
      <c r="N43" s="5" t="s">
        <v>244</v>
      </c>
      <c r="O43" s="5"/>
      <c r="P43" s="4" t="str">
        <f t="shared" si="0"/>
        <v>Outstanding</v>
      </c>
      <c r="Q43" s="13" t="s">
        <v>25</v>
      </c>
    </row>
    <row r="44" spans="1:17" ht="60" customHeight="1" x14ac:dyDescent="0.35">
      <c r="A44" s="11" t="s">
        <v>233</v>
      </c>
      <c r="B44" s="2" t="s">
        <v>245</v>
      </c>
      <c r="C44" s="1" t="s">
        <v>246</v>
      </c>
      <c r="D44" s="3" t="s">
        <v>20</v>
      </c>
      <c r="E44" s="3" t="s">
        <v>32</v>
      </c>
      <c r="F44" s="4" t="s">
        <v>22</v>
      </c>
      <c r="G44" s="4" t="s">
        <v>23</v>
      </c>
      <c r="H44" s="4" t="s">
        <v>24</v>
      </c>
      <c r="I44" s="4" t="s">
        <v>25</v>
      </c>
      <c r="J44" s="5" t="s">
        <v>25</v>
      </c>
      <c r="K44" s="5" t="s">
        <v>247</v>
      </c>
      <c r="L44" s="5" t="s">
        <v>248</v>
      </c>
      <c r="M44" s="5"/>
      <c r="N44" s="5" t="s">
        <v>249</v>
      </c>
      <c r="O44" s="5"/>
      <c r="P44" s="4" t="str">
        <f t="shared" si="0"/>
        <v>Outstanding</v>
      </c>
      <c r="Q44" s="13" t="s">
        <v>25</v>
      </c>
    </row>
    <row r="45" spans="1:17" ht="60" customHeight="1" x14ac:dyDescent="0.35">
      <c r="A45" s="11" t="s">
        <v>233</v>
      </c>
      <c r="B45" s="2" t="s">
        <v>250</v>
      </c>
      <c r="C45" s="1" t="s">
        <v>251</v>
      </c>
      <c r="D45" s="3" t="s">
        <v>20</v>
      </c>
      <c r="E45" s="3" t="s">
        <v>21</v>
      </c>
      <c r="F45" s="4" t="s">
        <v>22</v>
      </c>
      <c r="G45" s="4" t="s">
        <v>23</v>
      </c>
      <c r="H45" s="4" t="s">
        <v>24</v>
      </c>
      <c r="I45" s="4" t="s">
        <v>25</v>
      </c>
      <c r="J45" s="5" t="s">
        <v>25</v>
      </c>
      <c r="K45" s="5" t="s">
        <v>252</v>
      </c>
      <c r="L45" s="5" t="s">
        <v>248</v>
      </c>
      <c r="M45" s="5"/>
      <c r="N45" s="5" t="s">
        <v>253</v>
      </c>
      <c r="O45" s="5"/>
      <c r="P45" s="4" t="str">
        <f t="shared" si="0"/>
        <v>Outstanding</v>
      </c>
      <c r="Q45" s="13" t="s">
        <v>25</v>
      </c>
    </row>
    <row r="46" spans="1:17" ht="60" customHeight="1" x14ac:dyDescent="0.35">
      <c r="A46" s="11" t="s">
        <v>254</v>
      </c>
      <c r="B46" s="2" t="s">
        <v>255</v>
      </c>
      <c r="C46" s="1" t="s">
        <v>256</v>
      </c>
      <c r="D46" s="3" t="s">
        <v>20</v>
      </c>
      <c r="E46" s="3" t="s">
        <v>32</v>
      </c>
      <c r="F46" s="4" t="s">
        <v>22</v>
      </c>
      <c r="G46" s="4" t="s">
        <v>23</v>
      </c>
      <c r="H46" s="4" t="s">
        <v>24</v>
      </c>
      <c r="I46" s="4" t="s">
        <v>25</v>
      </c>
      <c r="J46" s="5" t="s">
        <v>25</v>
      </c>
      <c r="K46" s="5" t="s">
        <v>257</v>
      </c>
      <c r="L46" s="5" t="s">
        <v>258</v>
      </c>
      <c r="M46" s="5"/>
      <c r="N46" s="5" t="s">
        <v>259</v>
      </c>
      <c r="O46" s="5"/>
      <c r="P46" s="4" t="str">
        <f t="shared" si="0"/>
        <v>Outstanding</v>
      </c>
      <c r="Q46" s="13" t="s">
        <v>25</v>
      </c>
    </row>
    <row r="47" spans="1:17" ht="60" customHeight="1" x14ac:dyDescent="0.35">
      <c r="A47" s="11" t="s">
        <v>254</v>
      </c>
      <c r="B47" s="2" t="s">
        <v>260</v>
      </c>
      <c r="C47" s="1" t="s">
        <v>261</v>
      </c>
      <c r="D47" s="3" t="s">
        <v>20</v>
      </c>
      <c r="E47" s="3" t="s">
        <v>32</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254</v>
      </c>
      <c r="B48" s="2" t="s">
        <v>265</v>
      </c>
      <c r="C48" s="1" t="s">
        <v>266</v>
      </c>
      <c r="D48" s="3" t="s">
        <v>20</v>
      </c>
      <c r="E48" s="3" t="s">
        <v>32</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254</v>
      </c>
      <c r="B49" s="2" t="s">
        <v>270</v>
      </c>
      <c r="C49" s="1" t="s">
        <v>271</v>
      </c>
      <c r="D49" s="3" t="s">
        <v>20</v>
      </c>
      <c r="E49" s="3" t="s">
        <v>32</v>
      </c>
      <c r="F49" s="4" t="s">
        <v>22</v>
      </c>
      <c r="G49" s="4" t="s">
        <v>23</v>
      </c>
      <c r="H49" s="4" t="s">
        <v>24</v>
      </c>
      <c r="I49" s="4" t="s">
        <v>25</v>
      </c>
      <c r="J49" s="5" t="s">
        <v>25</v>
      </c>
      <c r="K49" s="5" t="s">
        <v>272</v>
      </c>
      <c r="L49" s="5" t="s">
        <v>273</v>
      </c>
      <c r="M49" s="5"/>
      <c r="N49" s="5" t="s">
        <v>274</v>
      </c>
      <c r="O49" s="5"/>
      <c r="P49" s="4" t="str">
        <f t="shared" si="0"/>
        <v>Outstanding</v>
      </c>
      <c r="Q49" s="13" t="s">
        <v>25</v>
      </c>
    </row>
    <row r="50" spans="1:17" ht="60" customHeight="1" x14ac:dyDescent="0.35">
      <c r="A50" s="11" t="s">
        <v>254</v>
      </c>
      <c r="B50" s="2" t="s">
        <v>275</v>
      </c>
      <c r="C50" s="1" t="s">
        <v>276</v>
      </c>
      <c r="D50" s="3" t="s">
        <v>20</v>
      </c>
      <c r="E50" s="3" t="s">
        <v>32</v>
      </c>
      <c r="F50" s="4" t="s">
        <v>22</v>
      </c>
      <c r="G50" s="4" t="s">
        <v>23</v>
      </c>
      <c r="H50" s="4" t="s">
        <v>24</v>
      </c>
      <c r="I50" s="4" t="s">
        <v>25</v>
      </c>
      <c r="J50" s="5" t="s">
        <v>25</v>
      </c>
      <c r="K50" s="5" t="s">
        <v>277</v>
      </c>
      <c r="L50" s="5" t="s">
        <v>278</v>
      </c>
      <c r="M50" s="5"/>
      <c r="N50" s="5" t="s">
        <v>279</v>
      </c>
      <c r="O50" s="5"/>
      <c r="P50" s="4" t="str">
        <f t="shared" si="0"/>
        <v>Outstanding</v>
      </c>
      <c r="Q50" s="13" t="s">
        <v>25</v>
      </c>
    </row>
    <row r="51" spans="1:17" ht="60" customHeight="1" x14ac:dyDescent="0.35">
      <c r="A51" s="11" t="s">
        <v>254</v>
      </c>
      <c r="B51" s="2" t="s">
        <v>280</v>
      </c>
      <c r="C51" s="1" t="s">
        <v>281</v>
      </c>
      <c r="D51" s="3" t="s">
        <v>20</v>
      </c>
      <c r="E51" s="3" t="s">
        <v>32</v>
      </c>
      <c r="F51" s="4" t="s">
        <v>22</v>
      </c>
      <c r="G51" s="4" t="s">
        <v>23</v>
      </c>
      <c r="H51" s="4" t="s">
        <v>24</v>
      </c>
      <c r="I51" s="4" t="s">
        <v>25</v>
      </c>
      <c r="J51" s="5" t="s">
        <v>25</v>
      </c>
      <c r="K51" s="5" t="s">
        <v>282</v>
      </c>
      <c r="L51" s="5" t="s">
        <v>283</v>
      </c>
      <c r="M51" s="5"/>
      <c r="N51" s="5" t="s">
        <v>284</v>
      </c>
      <c r="O51" s="5"/>
      <c r="P51" s="4" t="str">
        <f t="shared" si="0"/>
        <v>Outstanding</v>
      </c>
      <c r="Q51" s="13" t="s">
        <v>25</v>
      </c>
    </row>
    <row r="52" spans="1:17" ht="60" customHeight="1" x14ac:dyDescent="0.35">
      <c r="A52" s="11" t="s">
        <v>285</v>
      </c>
      <c r="B52" s="2" t="s">
        <v>286</v>
      </c>
      <c r="C52" s="1" t="s">
        <v>287</v>
      </c>
      <c r="D52" s="3" t="s">
        <v>129</v>
      </c>
      <c r="E52" s="3" t="s">
        <v>32</v>
      </c>
      <c r="F52" s="4" t="s">
        <v>22</v>
      </c>
      <c r="G52" s="4" t="s">
        <v>23</v>
      </c>
      <c r="H52" s="4" t="s">
        <v>24</v>
      </c>
      <c r="I52" s="4" t="s">
        <v>25</v>
      </c>
      <c r="J52" s="5" t="s">
        <v>25</v>
      </c>
      <c r="K52" s="5" t="s">
        <v>288</v>
      </c>
      <c r="L52" s="5" t="s">
        <v>289</v>
      </c>
      <c r="M52" s="5"/>
      <c r="N52" s="5" t="s">
        <v>290</v>
      </c>
      <c r="O52" s="5"/>
      <c r="P52" s="4" t="str">
        <f t="shared" si="0"/>
        <v>Outstanding</v>
      </c>
      <c r="Q52" s="13" t="s">
        <v>25</v>
      </c>
    </row>
    <row r="53" spans="1:17" ht="60" customHeight="1" x14ac:dyDescent="0.35">
      <c r="A53" s="11" t="s">
        <v>285</v>
      </c>
      <c r="B53" s="2" t="s">
        <v>291</v>
      </c>
      <c r="C53" s="1" t="s">
        <v>292</v>
      </c>
      <c r="D53" s="3" t="s">
        <v>20</v>
      </c>
      <c r="E53" s="3" t="s">
        <v>32</v>
      </c>
      <c r="F53" s="4" t="s">
        <v>22</v>
      </c>
      <c r="G53" s="4" t="s">
        <v>23</v>
      </c>
      <c r="H53" s="4" t="s">
        <v>24</v>
      </c>
      <c r="I53" s="4" t="s">
        <v>25</v>
      </c>
      <c r="J53" s="5" t="s">
        <v>25</v>
      </c>
      <c r="K53" s="5" t="s">
        <v>293</v>
      </c>
      <c r="L53" s="5" t="s">
        <v>294</v>
      </c>
      <c r="M53" s="5"/>
      <c r="N53" s="5" t="s">
        <v>295</v>
      </c>
      <c r="O53" s="5"/>
      <c r="P53" s="4" t="str">
        <f t="shared" si="0"/>
        <v>Outstanding</v>
      </c>
      <c r="Q53" s="13" t="s">
        <v>25</v>
      </c>
    </row>
    <row r="54" spans="1:17" ht="60" customHeight="1" x14ac:dyDescent="0.35">
      <c r="A54" s="11" t="s">
        <v>296</v>
      </c>
      <c r="B54" s="2" t="s">
        <v>297</v>
      </c>
      <c r="C54" s="1" t="s">
        <v>298</v>
      </c>
      <c r="D54" s="3" t="s">
        <v>20</v>
      </c>
      <c r="E54" s="3" t="s">
        <v>32</v>
      </c>
      <c r="F54" s="4" t="s">
        <v>22</v>
      </c>
      <c r="G54" s="4" t="s">
        <v>23</v>
      </c>
      <c r="H54" s="4" t="s">
        <v>24</v>
      </c>
      <c r="I54" s="4" t="s">
        <v>25</v>
      </c>
      <c r="J54" s="5" t="s">
        <v>25</v>
      </c>
      <c r="K54" s="5" t="s">
        <v>299</v>
      </c>
      <c r="L54" s="5" t="s">
        <v>300</v>
      </c>
      <c r="M54" s="5"/>
      <c r="N54" s="5" t="s">
        <v>301</v>
      </c>
      <c r="O54" s="5"/>
      <c r="P54" s="4" t="str">
        <f t="shared" si="0"/>
        <v>Outstanding</v>
      </c>
      <c r="Q54" s="13" t="s">
        <v>25</v>
      </c>
    </row>
    <row r="55" spans="1:17" ht="60" customHeight="1" x14ac:dyDescent="0.35">
      <c r="A55" s="11" t="s">
        <v>302</v>
      </c>
      <c r="B55" s="2" t="s">
        <v>303</v>
      </c>
      <c r="C55" s="1" t="s">
        <v>304</v>
      </c>
      <c r="D55" s="3" t="s">
        <v>20</v>
      </c>
      <c r="E55" s="3" t="s">
        <v>32</v>
      </c>
      <c r="F55" s="4" t="s">
        <v>22</v>
      </c>
      <c r="G55" s="4" t="s">
        <v>23</v>
      </c>
      <c r="H55" s="4" t="s">
        <v>24</v>
      </c>
      <c r="I55" s="4" t="s">
        <v>25</v>
      </c>
      <c r="J55" s="5" t="s">
        <v>25</v>
      </c>
      <c r="K55" s="5" t="s">
        <v>305</v>
      </c>
      <c r="L55" s="5" t="s">
        <v>306</v>
      </c>
      <c r="M55" s="5"/>
      <c r="N55" s="5" t="s">
        <v>307</v>
      </c>
      <c r="O55" s="5"/>
      <c r="P55" s="4" t="str">
        <f t="shared" si="0"/>
        <v>Outstanding</v>
      </c>
      <c r="Q55" s="13" t="s">
        <v>25</v>
      </c>
    </row>
    <row r="56" spans="1:17" ht="60" customHeight="1" x14ac:dyDescent="0.35">
      <c r="A56" s="11" t="s">
        <v>302</v>
      </c>
      <c r="B56" s="2" t="s">
        <v>308</v>
      </c>
      <c r="C56" s="1" t="s">
        <v>309</v>
      </c>
      <c r="D56" s="3" t="s">
        <v>129</v>
      </c>
      <c r="E56" s="3" t="s">
        <v>32</v>
      </c>
      <c r="F56" s="4" t="s">
        <v>22</v>
      </c>
      <c r="G56" s="4" t="s">
        <v>23</v>
      </c>
      <c r="H56" s="4" t="s">
        <v>24</v>
      </c>
      <c r="I56" s="4" t="s">
        <v>25</v>
      </c>
      <c r="J56" s="5" t="s">
        <v>25</v>
      </c>
      <c r="K56" s="5" t="s">
        <v>310</v>
      </c>
      <c r="L56" s="5" t="s">
        <v>311</v>
      </c>
      <c r="M56" s="5"/>
      <c r="N56" s="5" t="s">
        <v>312</v>
      </c>
      <c r="O56" s="5"/>
      <c r="P56" s="4" t="str">
        <f t="shared" si="0"/>
        <v>Outstanding</v>
      </c>
      <c r="Q56" s="13" t="s">
        <v>25</v>
      </c>
    </row>
    <row r="57" spans="1:17" ht="60" customHeight="1" x14ac:dyDescent="0.35">
      <c r="A57" s="11" t="s">
        <v>302</v>
      </c>
      <c r="B57" s="2" t="s">
        <v>313</v>
      </c>
      <c r="C57" s="1" t="s">
        <v>314</v>
      </c>
      <c r="D57" s="3" t="s">
        <v>20</v>
      </c>
      <c r="E57" s="3" t="s">
        <v>32</v>
      </c>
      <c r="F57" s="4" t="s">
        <v>22</v>
      </c>
      <c r="G57" s="4" t="s">
        <v>23</v>
      </c>
      <c r="H57" s="4" t="s">
        <v>24</v>
      </c>
      <c r="I57" s="4" t="s">
        <v>25</v>
      </c>
      <c r="J57" s="5" t="s">
        <v>25</v>
      </c>
      <c r="K57" s="5" t="s">
        <v>315</v>
      </c>
      <c r="L57" s="5" t="s">
        <v>316</v>
      </c>
      <c r="M57" s="5"/>
      <c r="N57" s="5" t="s">
        <v>317</v>
      </c>
      <c r="O57" s="5"/>
      <c r="P57" s="4" t="str">
        <f t="shared" si="0"/>
        <v>Outstanding</v>
      </c>
      <c r="Q57" s="13" t="s">
        <v>25</v>
      </c>
    </row>
    <row r="58" spans="1:17" ht="60" customHeight="1" x14ac:dyDescent="0.35">
      <c r="A58" s="11" t="s">
        <v>302</v>
      </c>
      <c r="B58" s="2" t="s">
        <v>318</v>
      </c>
      <c r="C58" s="1" t="s">
        <v>319</v>
      </c>
      <c r="D58" s="3" t="s">
        <v>20</v>
      </c>
      <c r="E58" s="3" t="s">
        <v>32</v>
      </c>
      <c r="F58" s="4" t="s">
        <v>22</v>
      </c>
      <c r="G58" s="4" t="s">
        <v>23</v>
      </c>
      <c r="H58" s="4" t="s">
        <v>24</v>
      </c>
      <c r="I58" s="4" t="s">
        <v>25</v>
      </c>
      <c r="J58" s="5" t="s">
        <v>25</v>
      </c>
      <c r="K58" s="5" t="s">
        <v>320</v>
      </c>
      <c r="L58" s="5" t="s">
        <v>321</v>
      </c>
      <c r="M58" s="5"/>
      <c r="N58" s="5" t="s">
        <v>322</v>
      </c>
      <c r="O58" s="5"/>
      <c r="P58" s="4" t="str">
        <f t="shared" si="0"/>
        <v>Outstanding</v>
      </c>
      <c r="Q58" s="13" t="s">
        <v>25</v>
      </c>
    </row>
    <row r="59" spans="1:17" ht="60" customHeight="1" x14ac:dyDescent="0.35">
      <c r="A59" s="11" t="s">
        <v>323</v>
      </c>
      <c r="B59" s="2" t="s">
        <v>324</v>
      </c>
      <c r="C59" s="1" t="s">
        <v>325</v>
      </c>
      <c r="D59" s="3" t="s">
        <v>20</v>
      </c>
      <c r="E59" s="3" t="s">
        <v>32</v>
      </c>
      <c r="F59" s="4" t="s">
        <v>22</v>
      </c>
      <c r="G59" s="4" t="s">
        <v>23</v>
      </c>
      <c r="H59" s="4" t="s">
        <v>24</v>
      </c>
      <c r="I59" s="4" t="s">
        <v>25</v>
      </c>
      <c r="J59" s="5" t="s">
        <v>25</v>
      </c>
      <c r="K59" s="5" t="s">
        <v>326</v>
      </c>
      <c r="L59" s="5" t="s">
        <v>327</v>
      </c>
      <c r="M59" s="5" t="s">
        <v>328</v>
      </c>
      <c r="N59" s="5" t="s">
        <v>329</v>
      </c>
      <c r="O59" s="5"/>
      <c r="P59" s="4" t="str">
        <f t="shared" si="0"/>
        <v>Outstanding</v>
      </c>
      <c r="Q59" s="13" t="s">
        <v>25</v>
      </c>
    </row>
    <row r="60" spans="1:17" ht="60" customHeight="1" x14ac:dyDescent="0.35">
      <c r="A60" s="11" t="s">
        <v>323</v>
      </c>
      <c r="B60" s="2" t="s">
        <v>330</v>
      </c>
      <c r="C60" s="1" t="s">
        <v>331</v>
      </c>
      <c r="D60" s="3" t="s">
        <v>20</v>
      </c>
      <c r="E60" s="3" t="s">
        <v>32</v>
      </c>
      <c r="F60" s="4" t="s">
        <v>22</v>
      </c>
      <c r="G60" s="4" t="s">
        <v>23</v>
      </c>
      <c r="H60" s="4" t="s">
        <v>24</v>
      </c>
      <c r="I60" s="4" t="s">
        <v>25</v>
      </c>
      <c r="J60" s="5" t="s">
        <v>25</v>
      </c>
      <c r="K60" s="5" t="s">
        <v>332</v>
      </c>
      <c r="L60" s="5" t="s">
        <v>333</v>
      </c>
      <c r="M60" s="5"/>
      <c r="N60" s="5" t="s">
        <v>334</v>
      </c>
      <c r="O60" s="5"/>
      <c r="P60" s="4" t="str">
        <f t="shared" si="0"/>
        <v>Outstanding</v>
      </c>
      <c r="Q60" s="13" t="s">
        <v>25</v>
      </c>
    </row>
    <row r="61" spans="1:17" ht="60" customHeight="1" x14ac:dyDescent="0.35">
      <c r="A61" s="11" t="s">
        <v>323</v>
      </c>
      <c r="B61" s="2" t="s">
        <v>335</v>
      </c>
      <c r="C61" s="1" t="s">
        <v>336</v>
      </c>
      <c r="D61" s="3" t="s">
        <v>20</v>
      </c>
      <c r="E61" s="3" t="s">
        <v>32</v>
      </c>
      <c r="F61" s="4" t="s">
        <v>22</v>
      </c>
      <c r="G61" s="4" t="s">
        <v>23</v>
      </c>
      <c r="H61" s="4" t="s">
        <v>24</v>
      </c>
      <c r="I61" s="4" t="s">
        <v>25</v>
      </c>
      <c r="J61" s="5" t="s">
        <v>25</v>
      </c>
      <c r="K61" s="5" t="s">
        <v>337</v>
      </c>
      <c r="L61" s="5" t="s">
        <v>338</v>
      </c>
      <c r="M61" s="5" t="s">
        <v>339</v>
      </c>
      <c r="N61" s="5" t="s">
        <v>340</v>
      </c>
      <c r="O61" s="5"/>
      <c r="P61" s="4" t="str">
        <f t="shared" si="0"/>
        <v>Outstanding</v>
      </c>
      <c r="Q61" s="13" t="s">
        <v>25</v>
      </c>
    </row>
    <row r="62" spans="1:17" ht="60" customHeight="1" x14ac:dyDescent="0.35">
      <c r="A62" s="11" t="s">
        <v>323</v>
      </c>
      <c r="B62" s="2" t="s">
        <v>341</v>
      </c>
      <c r="C62" s="1" t="s">
        <v>342</v>
      </c>
      <c r="D62" s="3" t="s">
        <v>20</v>
      </c>
      <c r="E62" s="3" t="s">
        <v>32</v>
      </c>
      <c r="F62" s="4" t="s">
        <v>22</v>
      </c>
      <c r="G62" s="4" t="s">
        <v>23</v>
      </c>
      <c r="H62" s="4" t="s">
        <v>24</v>
      </c>
      <c r="I62" s="4" t="s">
        <v>25</v>
      </c>
      <c r="J62" s="5" t="s">
        <v>25</v>
      </c>
      <c r="K62" s="5" t="s">
        <v>343</v>
      </c>
      <c r="L62" s="5" t="s">
        <v>344</v>
      </c>
      <c r="M62" s="5"/>
      <c r="N62" s="5" t="s">
        <v>345</v>
      </c>
      <c r="O62" s="5"/>
      <c r="P62" s="4" t="str">
        <f t="shared" si="0"/>
        <v>Outstanding</v>
      </c>
      <c r="Q62" s="13" t="s">
        <v>25</v>
      </c>
    </row>
    <row r="63" spans="1:17" ht="60" customHeight="1" x14ac:dyDescent="0.35">
      <c r="A63" s="11" t="s">
        <v>323</v>
      </c>
      <c r="B63" s="2" t="s">
        <v>346</v>
      </c>
      <c r="C63" s="1" t="s">
        <v>347</v>
      </c>
      <c r="D63" s="3" t="s">
        <v>20</v>
      </c>
      <c r="E63" s="3" t="s">
        <v>32</v>
      </c>
      <c r="F63" s="4" t="s">
        <v>22</v>
      </c>
      <c r="G63" s="4" t="s">
        <v>23</v>
      </c>
      <c r="H63" s="4" t="s">
        <v>24</v>
      </c>
      <c r="I63" s="4" t="s">
        <v>25</v>
      </c>
      <c r="J63" s="5" t="s">
        <v>25</v>
      </c>
      <c r="K63" s="5" t="s">
        <v>348</v>
      </c>
      <c r="L63" s="5" t="s">
        <v>349</v>
      </c>
      <c r="M63" s="5"/>
      <c r="N63" s="5" t="s">
        <v>350</v>
      </c>
      <c r="O63" s="5"/>
      <c r="P63" s="4" t="str">
        <f t="shared" si="0"/>
        <v>Outstanding</v>
      </c>
      <c r="Q63" s="13" t="s">
        <v>25</v>
      </c>
    </row>
    <row r="64" spans="1:17" ht="60" customHeight="1" x14ac:dyDescent="0.35">
      <c r="A64" s="11" t="s">
        <v>323</v>
      </c>
      <c r="B64" s="2" t="s">
        <v>351</v>
      </c>
      <c r="C64" s="1" t="s">
        <v>352</v>
      </c>
      <c r="D64" s="3" t="s">
        <v>20</v>
      </c>
      <c r="E64" s="3" t="s">
        <v>32</v>
      </c>
      <c r="F64" s="4" t="s">
        <v>22</v>
      </c>
      <c r="G64" s="4" t="s">
        <v>23</v>
      </c>
      <c r="H64" s="4" t="s">
        <v>24</v>
      </c>
      <c r="I64" s="4" t="s">
        <v>25</v>
      </c>
      <c r="J64" s="5" t="s">
        <v>25</v>
      </c>
      <c r="K64" s="5" t="s">
        <v>353</v>
      </c>
      <c r="L64" s="5" t="s">
        <v>354</v>
      </c>
      <c r="M64" s="5"/>
      <c r="N64" s="5" t="s">
        <v>355</v>
      </c>
      <c r="O64" s="5"/>
      <c r="P64" s="4" t="str">
        <f t="shared" si="0"/>
        <v>Outstanding</v>
      </c>
      <c r="Q64" s="13" t="s">
        <v>25</v>
      </c>
    </row>
    <row r="65" spans="1:17" ht="60" customHeight="1" x14ac:dyDescent="0.35">
      <c r="A65" s="11" t="s">
        <v>323</v>
      </c>
      <c r="B65" s="2" t="s">
        <v>356</v>
      </c>
      <c r="C65" s="1" t="s">
        <v>357</v>
      </c>
      <c r="D65" s="3" t="s">
        <v>20</v>
      </c>
      <c r="E65" s="3" t="s">
        <v>32</v>
      </c>
      <c r="F65" s="4" t="s">
        <v>22</v>
      </c>
      <c r="G65" s="4" t="s">
        <v>23</v>
      </c>
      <c r="H65" s="4" t="s">
        <v>24</v>
      </c>
      <c r="I65" s="4" t="s">
        <v>25</v>
      </c>
      <c r="J65" s="5" t="s">
        <v>25</v>
      </c>
      <c r="K65" s="5" t="s">
        <v>358</v>
      </c>
      <c r="L65" s="5" t="s">
        <v>359</v>
      </c>
      <c r="M65" s="5"/>
      <c r="N65" s="5" t="s">
        <v>360</v>
      </c>
      <c r="O65" s="5"/>
      <c r="P65" s="4" t="str">
        <f t="shared" si="0"/>
        <v>Outstanding</v>
      </c>
      <c r="Q65" s="13" t="s">
        <v>25</v>
      </c>
    </row>
    <row r="66" spans="1:17" ht="60" customHeight="1" x14ac:dyDescent="0.35">
      <c r="A66" s="11" t="s">
        <v>323</v>
      </c>
      <c r="B66" s="2" t="s">
        <v>361</v>
      </c>
      <c r="C66" s="1" t="s">
        <v>362</v>
      </c>
      <c r="D66" s="3" t="s">
        <v>20</v>
      </c>
      <c r="E66" s="3" t="s">
        <v>32</v>
      </c>
      <c r="F66" s="4" t="s">
        <v>22</v>
      </c>
      <c r="G66" s="4" t="s">
        <v>23</v>
      </c>
      <c r="H66" s="4" t="s">
        <v>24</v>
      </c>
      <c r="I66" s="4" t="s">
        <v>25</v>
      </c>
      <c r="J66" s="5" t="s">
        <v>25</v>
      </c>
      <c r="K66" s="5" t="s">
        <v>363</v>
      </c>
      <c r="L66" s="5" t="s">
        <v>364</v>
      </c>
      <c r="M66" s="5"/>
      <c r="N66" s="5" t="s">
        <v>365</v>
      </c>
      <c r="O66" s="5"/>
      <c r="P66" s="4" t="str">
        <f t="shared" si="0"/>
        <v>Outstanding</v>
      </c>
      <c r="Q66" s="13" t="s">
        <v>25</v>
      </c>
    </row>
    <row r="67" spans="1:17" ht="60" customHeight="1" x14ac:dyDescent="0.35">
      <c r="A67" s="11" t="s">
        <v>323</v>
      </c>
      <c r="B67" s="2" t="s">
        <v>366</v>
      </c>
      <c r="C67" s="1" t="s">
        <v>367</v>
      </c>
      <c r="D67" s="3" t="s">
        <v>20</v>
      </c>
      <c r="E67" s="3" t="s">
        <v>32</v>
      </c>
      <c r="F67" s="4" t="s">
        <v>22</v>
      </c>
      <c r="G67" s="4" t="s">
        <v>23</v>
      </c>
      <c r="H67" s="4" t="s">
        <v>24</v>
      </c>
      <c r="I67" s="4" t="s">
        <v>25</v>
      </c>
      <c r="J67" s="5" t="s">
        <v>25</v>
      </c>
      <c r="K67" s="5" t="s">
        <v>368</v>
      </c>
      <c r="L67" s="5" t="s">
        <v>369</v>
      </c>
      <c r="M67" s="5"/>
      <c r="N67" s="5" t="s">
        <v>370</v>
      </c>
      <c r="O67" s="5"/>
      <c r="P67" s="4" t="str">
        <f t="shared" si="0"/>
        <v>Outstanding</v>
      </c>
      <c r="Q67" s="13" t="s">
        <v>25</v>
      </c>
    </row>
    <row r="68" spans="1:17" ht="60" customHeight="1" x14ac:dyDescent="0.35">
      <c r="A68" s="11" t="s">
        <v>323</v>
      </c>
      <c r="B68" s="2" t="s">
        <v>371</v>
      </c>
      <c r="C68" s="1" t="s">
        <v>372</v>
      </c>
      <c r="D68" s="3" t="s">
        <v>20</v>
      </c>
      <c r="E68" s="3" t="s">
        <v>32</v>
      </c>
      <c r="F68" s="4" t="s">
        <v>22</v>
      </c>
      <c r="G68" s="4" t="s">
        <v>23</v>
      </c>
      <c r="H68" s="4" t="s">
        <v>24</v>
      </c>
      <c r="I68" s="4" t="s">
        <v>25</v>
      </c>
      <c r="J68" s="5" t="s">
        <v>25</v>
      </c>
      <c r="K68" s="5" t="s">
        <v>373</v>
      </c>
      <c r="L68" s="5" t="s">
        <v>374</v>
      </c>
      <c r="M68" s="5"/>
      <c r="N68" s="5" t="s">
        <v>375</v>
      </c>
      <c r="O68" s="5"/>
      <c r="P68" s="4" t="str">
        <f t="shared" si="0"/>
        <v>Outstanding</v>
      </c>
      <c r="Q68" s="13" t="s">
        <v>25</v>
      </c>
    </row>
    <row r="69" spans="1:17" ht="60" customHeight="1" x14ac:dyDescent="0.35">
      <c r="A69" s="11" t="s">
        <v>323</v>
      </c>
      <c r="B69" s="2" t="s">
        <v>376</v>
      </c>
      <c r="C69" s="1" t="s">
        <v>377</v>
      </c>
      <c r="D69" s="3" t="s">
        <v>20</v>
      </c>
      <c r="E69" s="3" t="s">
        <v>32</v>
      </c>
      <c r="F69" s="4" t="s">
        <v>22</v>
      </c>
      <c r="G69" s="4" t="s">
        <v>23</v>
      </c>
      <c r="H69" s="4" t="s">
        <v>24</v>
      </c>
      <c r="I69" s="4" t="s">
        <v>25</v>
      </c>
      <c r="J69" s="5" t="s">
        <v>25</v>
      </c>
      <c r="K69" s="5" t="s">
        <v>378</v>
      </c>
      <c r="L69" s="5" t="s">
        <v>379</v>
      </c>
      <c r="M69" s="5"/>
      <c r="N69" s="5" t="s">
        <v>380</v>
      </c>
      <c r="O69" s="5"/>
      <c r="P69" s="4" t="str">
        <f t="shared" si="0"/>
        <v>Outstanding</v>
      </c>
      <c r="Q69" s="13" t="s">
        <v>25</v>
      </c>
    </row>
    <row r="70" spans="1:17" ht="60" customHeight="1" x14ac:dyDescent="0.35">
      <c r="A70" s="11" t="s">
        <v>323</v>
      </c>
      <c r="B70" s="2" t="s">
        <v>381</v>
      </c>
      <c r="C70" s="1" t="s">
        <v>382</v>
      </c>
      <c r="D70" s="3" t="s">
        <v>20</v>
      </c>
      <c r="E70" s="3" t="s">
        <v>32</v>
      </c>
      <c r="F70" s="4" t="s">
        <v>22</v>
      </c>
      <c r="G70" s="4" t="s">
        <v>23</v>
      </c>
      <c r="H70" s="4" t="s">
        <v>24</v>
      </c>
      <c r="I70" s="4" t="s">
        <v>25</v>
      </c>
      <c r="J70" s="5" t="s">
        <v>25</v>
      </c>
      <c r="K70" s="5" t="s">
        <v>383</v>
      </c>
      <c r="L70" s="5" t="s">
        <v>384</v>
      </c>
      <c r="M70" s="5"/>
      <c r="N70" s="5" t="s">
        <v>385</v>
      </c>
      <c r="O70" s="5"/>
      <c r="P70" s="4" t="str">
        <f t="shared" si="0"/>
        <v>Outstanding</v>
      </c>
      <c r="Q70" s="13" t="s">
        <v>25</v>
      </c>
    </row>
    <row r="71" spans="1:17" ht="60" customHeight="1" x14ac:dyDescent="0.35">
      <c r="A71" s="11" t="s">
        <v>323</v>
      </c>
      <c r="B71" s="2" t="s">
        <v>386</v>
      </c>
      <c r="C71" s="1" t="s">
        <v>387</v>
      </c>
      <c r="D71" s="3" t="s">
        <v>20</v>
      </c>
      <c r="E71" s="3" t="s">
        <v>32</v>
      </c>
      <c r="F71" s="4" t="s">
        <v>22</v>
      </c>
      <c r="G71" s="4" t="s">
        <v>23</v>
      </c>
      <c r="H71" s="4" t="s">
        <v>24</v>
      </c>
      <c r="I71" s="4" t="s">
        <v>25</v>
      </c>
      <c r="J71" s="5" t="s">
        <v>25</v>
      </c>
      <c r="K71" s="5" t="s">
        <v>388</v>
      </c>
      <c r="L71" s="5" t="s">
        <v>389</v>
      </c>
      <c r="M71" s="5"/>
      <c r="N71" s="5" t="s">
        <v>390</v>
      </c>
      <c r="O71" s="5"/>
      <c r="P71" s="4" t="str">
        <f t="shared" si="0"/>
        <v>Outstanding</v>
      </c>
      <c r="Q71" s="13" t="s">
        <v>25</v>
      </c>
    </row>
    <row r="72" spans="1:17" ht="60" customHeight="1" x14ac:dyDescent="0.35">
      <c r="A72" s="11" t="s">
        <v>323</v>
      </c>
      <c r="B72" s="2" t="s">
        <v>391</v>
      </c>
      <c r="C72" s="1" t="s">
        <v>392</v>
      </c>
      <c r="D72" s="3" t="s">
        <v>20</v>
      </c>
      <c r="E72" s="3" t="s">
        <v>32</v>
      </c>
      <c r="F72" s="4" t="s">
        <v>22</v>
      </c>
      <c r="G72" s="4" t="s">
        <v>23</v>
      </c>
      <c r="H72" s="4" t="s">
        <v>24</v>
      </c>
      <c r="I72" s="4" t="s">
        <v>25</v>
      </c>
      <c r="J72" s="5" t="s">
        <v>25</v>
      </c>
      <c r="K72" s="5" t="s">
        <v>393</v>
      </c>
      <c r="L72" s="5" t="s">
        <v>394</v>
      </c>
      <c r="M72" s="5"/>
      <c r="N72" s="5" t="s">
        <v>395</v>
      </c>
      <c r="O72" s="5"/>
      <c r="P72" s="4" t="str">
        <f t="shared" si="0"/>
        <v>Outstanding</v>
      </c>
      <c r="Q72" s="13" t="s">
        <v>25</v>
      </c>
    </row>
    <row r="73" spans="1:17" ht="60" customHeight="1" x14ac:dyDescent="0.35">
      <c r="A73" s="11" t="s">
        <v>323</v>
      </c>
      <c r="B73" s="2" t="s">
        <v>396</v>
      </c>
      <c r="C73" s="1" t="s">
        <v>397</v>
      </c>
      <c r="D73" s="3" t="s">
        <v>20</v>
      </c>
      <c r="E73" s="3" t="s">
        <v>32</v>
      </c>
      <c r="F73" s="4" t="s">
        <v>22</v>
      </c>
      <c r="G73" s="4" t="s">
        <v>23</v>
      </c>
      <c r="H73" s="4" t="s">
        <v>24</v>
      </c>
      <c r="I73" s="4" t="s">
        <v>25</v>
      </c>
      <c r="J73" s="5" t="s">
        <v>25</v>
      </c>
      <c r="K73" s="5" t="s">
        <v>398</v>
      </c>
      <c r="L73" s="5" t="s">
        <v>399</v>
      </c>
      <c r="M73" s="5"/>
      <c r="N73" s="5" t="s">
        <v>400</v>
      </c>
      <c r="O73" s="5"/>
      <c r="P73" s="4" t="str">
        <f t="shared" si="0"/>
        <v>Outstanding</v>
      </c>
      <c r="Q73" s="13" t="s">
        <v>25</v>
      </c>
    </row>
    <row r="74" spans="1:17" ht="60" customHeight="1" x14ac:dyDescent="0.35">
      <c r="A74" s="11" t="s">
        <v>323</v>
      </c>
      <c r="B74" s="2" t="s">
        <v>401</v>
      </c>
      <c r="C74" s="1" t="s">
        <v>402</v>
      </c>
      <c r="D74" s="3" t="s">
        <v>20</v>
      </c>
      <c r="E74" s="3" t="s">
        <v>32</v>
      </c>
      <c r="F74" s="4" t="s">
        <v>22</v>
      </c>
      <c r="G74" s="4" t="s">
        <v>23</v>
      </c>
      <c r="H74" s="4" t="s">
        <v>24</v>
      </c>
      <c r="I74" s="4" t="s">
        <v>25</v>
      </c>
      <c r="J74" s="5" t="s">
        <v>25</v>
      </c>
      <c r="K74" s="5" t="s">
        <v>403</v>
      </c>
      <c r="L74" s="5" t="s">
        <v>404</v>
      </c>
      <c r="M74" s="5" t="s">
        <v>405</v>
      </c>
      <c r="N74" s="5" t="s">
        <v>406</v>
      </c>
      <c r="O74" s="5"/>
      <c r="P74" s="4" t="str">
        <f t="shared" si="0"/>
        <v>Outstanding</v>
      </c>
      <c r="Q74" s="13" t="s">
        <v>25</v>
      </c>
    </row>
    <row r="75" spans="1:17" ht="60" customHeight="1" x14ac:dyDescent="0.35">
      <c r="A75" s="11" t="s">
        <v>323</v>
      </c>
      <c r="B75" s="2" t="s">
        <v>407</v>
      </c>
      <c r="C75" s="1" t="s">
        <v>408</v>
      </c>
      <c r="D75" s="3" t="s">
        <v>20</v>
      </c>
      <c r="E75" s="3" t="s">
        <v>32</v>
      </c>
      <c r="F75" s="4" t="s">
        <v>22</v>
      </c>
      <c r="G75" s="4" t="s">
        <v>23</v>
      </c>
      <c r="H75" s="4" t="s">
        <v>24</v>
      </c>
      <c r="I75" s="4" t="s">
        <v>25</v>
      </c>
      <c r="J75" s="5" t="s">
        <v>25</v>
      </c>
      <c r="K75" s="5" t="s">
        <v>409</v>
      </c>
      <c r="L75" s="5" t="s">
        <v>410</v>
      </c>
      <c r="M75" s="5"/>
      <c r="N75" s="5" t="s">
        <v>411</v>
      </c>
      <c r="O75" s="5"/>
      <c r="P75" s="4" t="str">
        <f t="shared" si="0"/>
        <v>Outstanding</v>
      </c>
      <c r="Q75" s="13" t="s">
        <v>25</v>
      </c>
    </row>
    <row r="76" spans="1:17" ht="60" customHeight="1" x14ac:dyDescent="0.35">
      <c r="A76" s="11" t="s">
        <v>323</v>
      </c>
      <c r="B76" s="2" t="s">
        <v>412</v>
      </c>
      <c r="C76" s="1" t="s">
        <v>413</v>
      </c>
      <c r="D76" s="3" t="s">
        <v>20</v>
      </c>
      <c r="E76" s="3" t="s">
        <v>32</v>
      </c>
      <c r="F76" s="4" t="s">
        <v>22</v>
      </c>
      <c r="G76" s="4" t="s">
        <v>23</v>
      </c>
      <c r="H76" s="4" t="s">
        <v>24</v>
      </c>
      <c r="I76" s="4" t="s">
        <v>25</v>
      </c>
      <c r="J76" s="5" t="s">
        <v>25</v>
      </c>
      <c r="K76" s="5" t="s">
        <v>414</v>
      </c>
      <c r="L76" s="5" t="s">
        <v>415</v>
      </c>
      <c r="M76" s="5"/>
      <c r="N76" s="5" t="s">
        <v>416</v>
      </c>
      <c r="O76" s="5"/>
      <c r="P76" s="4" t="str">
        <f t="shared" si="0"/>
        <v>Outstanding</v>
      </c>
      <c r="Q76" s="13" t="s">
        <v>25</v>
      </c>
    </row>
    <row r="77" spans="1:17" ht="60" customHeight="1" x14ac:dyDescent="0.35">
      <c r="A77" s="11" t="s">
        <v>417</v>
      </c>
      <c r="B77" s="2" t="s">
        <v>418</v>
      </c>
      <c r="C77" s="1" t="s">
        <v>419</v>
      </c>
      <c r="D77" s="3" t="s">
        <v>20</v>
      </c>
      <c r="E77" s="3" t="s">
        <v>32</v>
      </c>
      <c r="F77" s="4" t="s">
        <v>22</v>
      </c>
      <c r="G77" s="4" t="s">
        <v>23</v>
      </c>
      <c r="H77" s="4" t="s">
        <v>24</v>
      </c>
      <c r="I77" s="4" t="s">
        <v>25</v>
      </c>
      <c r="J77" s="5" t="s">
        <v>25</v>
      </c>
      <c r="K77" s="5" t="s">
        <v>420</v>
      </c>
      <c r="L77" s="5" t="s">
        <v>421</v>
      </c>
      <c r="M77" s="5" t="s">
        <v>422</v>
      </c>
      <c r="N77" s="5" t="s">
        <v>423</v>
      </c>
      <c r="O77" s="5"/>
      <c r="P77" s="4" t="str">
        <f t="shared" si="0"/>
        <v>Outstanding</v>
      </c>
      <c r="Q77" s="13" t="s">
        <v>25</v>
      </c>
    </row>
    <row r="78" spans="1:17" ht="60" customHeight="1" x14ac:dyDescent="0.35">
      <c r="A78" s="11" t="s">
        <v>417</v>
      </c>
      <c r="B78" s="2" t="s">
        <v>424</v>
      </c>
      <c r="C78" s="1" t="s">
        <v>425</v>
      </c>
      <c r="D78" s="3" t="s">
        <v>20</v>
      </c>
      <c r="E78" s="3" t="s">
        <v>32</v>
      </c>
      <c r="F78" s="4" t="s">
        <v>22</v>
      </c>
      <c r="G78" s="4" t="s">
        <v>23</v>
      </c>
      <c r="H78" s="4" t="s">
        <v>24</v>
      </c>
      <c r="I78" s="4" t="s">
        <v>25</v>
      </c>
      <c r="J78" s="5" t="s">
        <v>25</v>
      </c>
      <c r="K78" s="5" t="s">
        <v>426</v>
      </c>
      <c r="L78" s="5" t="s">
        <v>427</v>
      </c>
      <c r="M78" s="5" t="s">
        <v>422</v>
      </c>
      <c r="N78" s="5" t="s">
        <v>428</v>
      </c>
      <c r="O78" s="5"/>
      <c r="P78" s="4" t="str">
        <f t="shared" si="0"/>
        <v>Outstanding</v>
      </c>
      <c r="Q78" s="13" t="s">
        <v>25</v>
      </c>
    </row>
    <row r="79" spans="1:17" ht="60" customHeight="1" x14ac:dyDescent="0.35">
      <c r="A79" s="11" t="s">
        <v>417</v>
      </c>
      <c r="B79" s="2" t="s">
        <v>429</v>
      </c>
      <c r="C79" s="1" t="s">
        <v>430</v>
      </c>
      <c r="D79" s="3" t="s">
        <v>20</v>
      </c>
      <c r="E79" s="3" t="s">
        <v>32</v>
      </c>
      <c r="F79" s="4" t="s">
        <v>22</v>
      </c>
      <c r="G79" s="4" t="s">
        <v>23</v>
      </c>
      <c r="H79" s="4" t="s">
        <v>24</v>
      </c>
      <c r="I79" s="4" t="s">
        <v>25</v>
      </c>
      <c r="J79" s="5" t="s">
        <v>25</v>
      </c>
      <c r="K79" s="5" t="s">
        <v>431</v>
      </c>
      <c r="L79" s="5" t="s">
        <v>432</v>
      </c>
      <c r="M79" s="5" t="s">
        <v>422</v>
      </c>
      <c r="N79" s="5" t="s">
        <v>433</v>
      </c>
      <c r="O79" s="5"/>
      <c r="P79" s="4" t="str">
        <f t="shared" si="0"/>
        <v>Outstanding</v>
      </c>
      <c r="Q79" s="13" t="s">
        <v>25</v>
      </c>
    </row>
    <row r="80" spans="1:17" ht="60" customHeight="1" x14ac:dyDescent="0.35">
      <c r="A80" s="11" t="s">
        <v>417</v>
      </c>
      <c r="B80" s="2" t="s">
        <v>434</v>
      </c>
      <c r="C80" s="1" t="s">
        <v>435</v>
      </c>
      <c r="D80" s="3" t="s">
        <v>20</v>
      </c>
      <c r="E80" s="3" t="s">
        <v>32</v>
      </c>
      <c r="F80" s="4" t="s">
        <v>22</v>
      </c>
      <c r="G80" s="4" t="s">
        <v>23</v>
      </c>
      <c r="H80" s="4" t="s">
        <v>24</v>
      </c>
      <c r="I80" s="4" t="s">
        <v>25</v>
      </c>
      <c r="J80" s="5" t="s">
        <v>25</v>
      </c>
      <c r="K80" s="5" t="s">
        <v>436</v>
      </c>
      <c r="L80" s="5" t="s">
        <v>437</v>
      </c>
      <c r="M80" s="5" t="s">
        <v>422</v>
      </c>
      <c r="N80" s="5" t="s">
        <v>438</v>
      </c>
      <c r="O80" s="5"/>
      <c r="P80" s="4" t="str">
        <f t="shared" si="0"/>
        <v>Outstanding</v>
      </c>
      <c r="Q80" s="13" t="s">
        <v>25</v>
      </c>
    </row>
    <row r="81" spans="1:17" ht="60" customHeight="1" x14ac:dyDescent="0.35">
      <c r="A81" s="11" t="s">
        <v>417</v>
      </c>
      <c r="B81" s="2" t="s">
        <v>439</v>
      </c>
      <c r="C81" s="1" t="s">
        <v>440</v>
      </c>
      <c r="D81" s="3" t="s">
        <v>20</v>
      </c>
      <c r="E81" s="3" t="s">
        <v>32</v>
      </c>
      <c r="F81" s="4" t="s">
        <v>22</v>
      </c>
      <c r="G81" s="4" t="s">
        <v>23</v>
      </c>
      <c r="H81" s="4" t="s">
        <v>24</v>
      </c>
      <c r="I81" s="4" t="s">
        <v>25</v>
      </c>
      <c r="J81" s="5" t="s">
        <v>25</v>
      </c>
      <c r="K81" s="5" t="s">
        <v>441</v>
      </c>
      <c r="L81" s="5" t="s">
        <v>349</v>
      </c>
      <c r="M81" s="5" t="s">
        <v>442</v>
      </c>
      <c r="N81" s="5" t="s">
        <v>443</v>
      </c>
      <c r="O81" s="5"/>
      <c r="P81" s="4" t="str">
        <f t="shared" si="0"/>
        <v>Outstanding</v>
      </c>
      <c r="Q81" s="13" t="s">
        <v>25</v>
      </c>
    </row>
    <row r="82" spans="1:17" ht="60" customHeight="1" x14ac:dyDescent="0.35">
      <c r="A82" s="11" t="s">
        <v>444</v>
      </c>
      <c r="B82" s="2" t="s">
        <v>445</v>
      </c>
      <c r="C82" s="1" t="s">
        <v>446</v>
      </c>
      <c r="D82" s="3" t="s">
        <v>129</v>
      </c>
      <c r="E82" s="3" t="s">
        <v>32</v>
      </c>
      <c r="F82" s="4" t="s">
        <v>22</v>
      </c>
      <c r="G82" s="4" t="s">
        <v>23</v>
      </c>
      <c r="H82" s="4" t="s">
        <v>24</v>
      </c>
      <c r="I82" s="4" t="s">
        <v>25</v>
      </c>
      <c r="J82" s="5" t="s">
        <v>25</v>
      </c>
      <c r="K82" s="5" t="s">
        <v>447</v>
      </c>
      <c r="L82" s="5" t="s">
        <v>448</v>
      </c>
      <c r="M82" s="5"/>
      <c r="N82" s="5" t="s">
        <v>449</v>
      </c>
      <c r="O82" s="5"/>
      <c r="P82" s="4" t="str">
        <f t="shared" si="0"/>
        <v>Outstanding</v>
      </c>
      <c r="Q82" s="13" t="s">
        <v>25</v>
      </c>
    </row>
    <row r="83" spans="1:17" ht="60" customHeight="1" x14ac:dyDescent="0.35">
      <c r="A83" s="11" t="s">
        <v>450</v>
      </c>
      <c r="B83" s="2" t="s">
        <v>451</v>
      </c>
      <c r="C83" s="1" t="s">
        <v>452</v>
      </c>
      <c r="D83" s="3" t="s">
        <v>20</v>
      </c>
      <c r="E83" s="3" t="s">
        <v>21</v>
      </c>
      <c r="F83" s="4" t="s">
        <v>22</v>
      </c>
      <c r="G83" s="4" t="s">
        <v>23</v>
      </c>
      <c r="H83" s="4" t="s">
        <v>24</v>
      </c>
      <c r="I83" s="4" t="s">
        <v>25</v>
      </c>
      <c r="J83" s="5" t="s">
        <v>25</v>
      </c>
      <c r="K83" s="5" t="s">
        <v>453</v>
      </c>
      <c r="L83" s="5" t="s">
        <v>454</v>
      </c>
      <c r="M83" s="5" t="s">
        <v>455</v>
      </c>
      <c r="N83" s="5" t="s">
        <v>456</v>
      </c>
      <c r="O83" s="5"/>
      <c r="P83" s="4" t="str">
        <f t="shared" si="0"/>
        <v>Outstanding</v>
      </c>
      <c r="Q83" s="13" t="s">
        <v>25</v>
      </c>
    </row>
    <row r="84" spans="1:17" ht="60" customHeight="1" x14ac:dyDescent="0.35">
      <c r="A84" s="11" t="s">
        <v>450</v>
      </c>
      <c r="B84" s="2" t="s">
        <v>457</v>
      </c>
      <c r="C84" s="1" t="s">
        <v>458</v>
      </c>
      <c r="D84" s="3" t="s">
        <v>129</v>
      </c>
      <c r="E84" s="3" t="s">
        <v>32</v>
      </c>
      <c r="F84" s="4" t="s">
        <v>22</v>
      </c>
      <c r="G84" s="4" t="s">
        <v>23</v>
      </c>
      <c r="H84" s="4" t="s">
        <v>24</v>
      </c>
      <c r="I84" s="4" t="s">
        <v>25</v>
      </c>
      <c r="J84" s="5" t="s">
        <v>25</v>
      </c>
      <c r="K84" s="5" t="s">
        <v>459</v>
      </c>
      <c r="L84" s="5" t="s">
        <v>460</v>
      </c>
      <c r="M84" s="5" t="s">
        <v>461</v>
      </c>
      <c r="N84" s="5" t="s">
        <v>462</v>
      </c>
      <c r="O84" s="5"/>
      <c r="P84" s="4" t="str">
        <f t="shared" si="0"/>
        <v>Outstanding</v>
      </c>
      <c r="Q84" s="13" t="s">
        <v>25</v>
      </c>
    </row>
    <row r="85" spans="1:17" ht="60" customHeight="1" x14ac:dyDescent="0.35">
      <c r="A85" s="11" t="s">
        <v>463</v>
      </c>
      <c r="B85" s="2" t="s">
        <v>464</v>
      </c>
      <c r="C85" s="1" t="s">
        <v>465</v>
      </c>
      <c r="D85" s="3" t="s">
        <v>20</v>
      </c>
      <c r="E85" s="3" t="s">
        <v>32</v>
      </c>
      <c r="F85" s="4" t="s">
        <v>22</v>
      </c>
      <c r="G85" s="4" t="s">
        <v>23</v>
      </c>
      <c r="H85" s="4" t="s">
        <v>24</v>
      </c>
      <c r="I85" s="4" t="s">
        <v>25</v>
      </c>
      <c r="J85" s="5" t="s">
        <v>25</v>
      </c>
      <c r="K85" s="5" t="s">
        <v>466</v>
      </c>
      <c r="L85" s="5" t="s">
        <v>467</v>
      </c>
      <c r="M85" s="5"/>
      <c r="N85" s="5" t="s">
        <v>468</v>
      </c>
      <c r="O85" s="5"/>
      <c r="P85" s="4" t="str">
        <f t="shared" si="0"/>
        <v>Outstanding</v>
      </c>
      <c r="Q85" s="13" t="s">
        <v>25</v>
      </c>
    </row>
    <row r="86" spans="1:17" ht="60" customHeight="1" x14ac:dyDescent="0.35">
      <c r="A86" s="11" t="s">
        <v>463</v>
      </c>
      <c r="B86" s="2" t="s">
        <v>469</v>
      </c>
      <c r="C86" s="1" t="s">
        <v>470</v>
      </c>
      <c r="D86" s="3" t="s">
        <v>20</v>
      </c>
      <c r="E86" s="3" t="s">
        <v>32</v>
      </c>
      <c r="F86" s="4" t="s">
        <v>22</v>
      </c>
      <c r="G86" s="4" t="s">
        <v>23</v>
      </c>
      <c r="H86" s="4" t="s">
        <v>24</v>
      </c>
      <c r="I86" s="4" t="s">
        <v>25</v>
      </c>
      <c r="J86" s="5" t="s">
        <v>25</v>
      </c>
      <c r="K86" s="5" t="s">
        <v>471</v>
      </c>
      <c r="L86" s="5" t="s">
        <v>472</v>
      </c>
      <c r="M86" s="5"/>
      <c r="N86" s="5" t="s">
        <v>473</v>
      </c>
      <c r="O86" s="5"/>
      <c r="P86" s="4" t="str">
        <f t="shared" si="0"/>
        <v>Outstanding</v>
      </c>
      <c r="Q86" s="13" t="s">
        <v>25</v>
      </c>
    </row>
    <row r="87" spans="1:17" ht="60" customHeight="1" x14ac:dyDescent="0.35">
      <c r="A87" s="11" t="s">
        <v>474</v>
      </c>
      <c r="B87" s="2" t="s">
        <v>475</v>
      </c>
      <c r="C87" s="1" t="s">
        <v>476</v>
      </c>
      <c r="D87" s="3" t="s">
        <v>20</v>
      </c>
      <c r="E87" s="3" t="s">
        <v>32</v>
      </c>
      <c r="F87" s="4" t="s">
        <v>22</v>
      </c>
      <c r="G87" s="4" t="s">
        <v>23</v>
      </c>
      <c r="H87" s="4" t="s">
        <v>24</v>
      </c>
      <c r="I87" s="4" t="s">
        <v>25</v>
      </c>
      <c r="J87" s="5" t="s">
        <v>25</v>
      </c>
      <c r="K87" s="5" t="s">
        <v>477</v>
      </c>
      <c r="L87" s="5" t="s">
        <v>478</v>
      </c>
      <c r="M87" s="5"/>
      <c r="N87" s="5" t="s">
        <v>479</v>
      </c>
      <c r="O87" s="5"/>
      <c r="P87" s="4" t="str">
        <f t="shared" si="0"/>
        <v>Outstanding</v>
      </c>
      <c r="Q87" s="13" t="s">
        <v>25</v>
      </c>
    </row>
    <row r="88" spans="1:17" ht="60" customHeight="1" x14ac:dyDescent="0.35">
      <c r="A88" s="11" t="s">
        <v>474</v>
      </c>
      <c r="B88" s="2" t="s">
        <v>480</v>
      </c>
      <c r="C88" s="1" t="s">
        <v>481</v>
      </c>
      <c r="D88" s="3" t="s">
        <v>20</v>
      </c>
      <c r="E88" s="3" t="s">
        <v>32</v>
      </c>
      <c r="F88" s="4" t="s">
        <v>22</v>
      </c>
      <c r="G88" s="4" t="s">
        <v>23</v>
      </c>
      <c r="H88" s="4" t="s">
        <v>24</v>
      </c>
      <c r="I88" s="4" t="s">
        <v>25</v>
      </c>
      <c r="J88" s="5" t="s">
        <v>25</v>
      </c>
      <c r="K88" s="5" t="s">
        <v>482</v>
      </c>
      <c r="L88" s="5" t="s">
        <v>483</v>
      </c>
      <c r="M88" s="5"/>
      <c r="N88" s="5" t="s">
        <v>484</v>
      </c>
      <c r="O88" s="5"/>
      <c r="P88" s="4" t="str">
        <f t="shared" si="0"/>
        <v>Outstanding</v>
      </c>
      <c r="Q88" s="13" t="s">
        <v>25</v>
      </c>
    </row>
    <row r="89" spans="1:17" ht="60" customHeight="1" x14ac:dyDescent="0.35">
      <c r="A89" s="11" t="s">
        <v>474</v>
      </c>
      <c r="B89" s="2" t="s">
        <v>485</v>
      </c>
      <c r="C89" s="1" t="s">
        <v>486</v>
      </c>
      <c r="D89" s="3" t="s">
        <v>20</v>
      </c>
      <c r="E89" s="3" t="s">
        <v>32</v>
      </c>
      <c r="F89" s="4" t="s">
        <v>22</v>
      </c>
      <c r="G89" s="4" t="s">
        <v>23</v>
      </c>
      <c r="H89" s="4" t="s">
        <v>24</v>
      </c>
      <c r="I89" s="4" t="s">
        <v>25</v>
      </c>
      <c r="J89" s="5" t="s">
        <v>25</v>
      </c>
      <c r="K89" s="5" t="s">
        <v>487</v>
      </c>
      <c r="L89" s="5" t="s">
        <v>488</v>
      </c>
      <c r="M89" s="5"/>
      <c r="N89" s="5" t="s">
        <v>489</v>
      </c>
      <c r="O89" s="5"/>
      <c r="P89" s="4" t="str">
        <f t="shared" si="0"/>
        <v>Outstanding</v>
      </c>
      <c r="Q89" s="13" t="s">
        <v>25</v>
      </c>
    </row>
    <row r="90" spans="1:17" ht="60" customHeight="1" x14ac:dyDescent="0.35">
      <c r="A90" s="11" t="s">
        <v>474</v>
      </c>
      <c r="B90" s="2" t="s">
        <v>490</v>
      </c>
      <c r="C90" s="1" t="s">
        <v>491</v>
      </c>
      <c r="D90" s="3" t="s">
        <v>20</v>
      </c>
      <c r="E90" s="3" t="s">
        <v>32</v>
      </c>
      <c r="F90" s="4" t="s">
        <v>22</v>
      </c>
      <c r="G90" s="4" t="s">
        <v>23</v>
      </c>
      <c r="H90" s="4" t="s">
        <v>24</v>
      </c>
      <c r="I90" s="4" t="s">
        <v>25</v>
      </c>
      <c r="J90" s="5" t="s">
        <v>25</v>
      </c>
      <c r="K90" s="5" t="s">
        <v>492</v>
      </c>
      <c r="L90" s="5" t="s">
        <v>493</v>
      </c>
      <c r="M90" s="5"/>
      <c r="N90" s="5" t="s">
        <v>494</v>
      </c>
      <c r="O90" s="5"/>
      <c r="P90" s="4" t="str">
        <f t="shared" si="0"/>
        <v>Outstanding</v>
      </c>
      <c r="Q90" s="13" t="s">
        <v>25</v>
      </c>
    </row>
    <row r="91" spans="1:17" ht="60" customHeight="1" x14ac:dyDescent="0.35">
      <c r="A91" s="11" t="s">
        <v>474</v>
      </c>
      <c r="B91" s="2" t="s">
        <v>495</v>
      </c>
      <c r="C91" s="1" t="s">
        <v>496</v>
      </c>
      <c r="D91" s="3" t="s">
        <v>20</v>
      </c>
      <c r="E91" s="3" t="s">
        <v>32</v>
      </c>
      <c r="F91" s="4" t="s">
        <v>22</v>
      </c>
      <c r="G91" s="4" t="s">
        <v>23</v>
      </c>
      <c r="H91" s="4" t="s">
        <v>24</v>
      </c>
      <c r="I91" s="4" t="s">
        <v>25</v>
      </c>
      <c r="J91" s="5" t="s">
        <v>25</v>
      </c>
      <c r="K91" s="5" t="s">
        <v>497</v>
      </c>
      <c r="L91" s="5" t="s">
        <v>498</v>
      </c>
      <c r="M91" s="5"/>
      <c r="N91" s="5" t="s">
        <v>499</v>
      </c>
      <c r="O91" s="5"/>
      <c r="P91" s="4" t="str">
        <f t="shared" si="0"/>
        <v>Outstanding</v>
      </c>
      <c r="Q91" s="13" t="s">
        <v>25</v>
      </c>
    </row>
    <row r="92" spans="1:17" ht="60" customHeight="1" x14ac:dyDescent="0.35">
      <c r="A92" s="11" t="s">
        <v>474</v>
      </c>
      <c r="B92" s="2" t="s">
        <v>500</v>
      </c>
      <c r="C92" s="1" t="s">
        <v>501</v>
      </c>
      <c r="D92" s="3" t="s">
        <v>20</v>
      </c>
      <c r="E92" s="3" t="s">
        <v>32</v>
      </c>
      <c r="F92" s="4" t="s">
        <v>22</v>
      </c>
      <c r="G92" s="4" t="s">
        <v>23</v>
      </c>
      <c r="H92" s="4" t="s">
        <v>24</v>
      </c>
      <c r="I92" s="4" t="s">
        <v>25</v>
      </c>
      <c r="J92" s="5" t="s">
        <v>25</v>
      </c>
      <c r="K92" s="5" t="s">
        <v>502</v>
      </c>
      <c r="L92" s="5" t="s">
        <v>503</v>
      </c>
      <c r="M92" s="5"/>
      <c r="N92" s="5" t="s">
        <v>504</v>
      </c>
      <c r="O92" s="5"/>
      <c r="P92" s="4" t="str">
        <f t="shared" si="0"/>
        <v>Outstanding</v>
      </c>
      <c r="Q92" s="13" t="s">
        <v>25</v>
      </c>
    </row>
    <row r="93" spans="1:17" ht="60" customHeight="1" x14ac:dyDescent="0.35">
      <c r="A93" s="11" t="s">
        <v>474</v>
      </c>
      <c r="B93" s="2" t="s">
        <v>505</v>
      </c>
      <c r="C93" s="1" t="s">
        <v>506</v>
      </c>
      <c r="D93" s="3" t="s">
        <v>20</v>
      </c>
      <c r="E93" s="3" t="s">
        <v>32</v>
      </c>
      <c r="F93" s="4" t="s">
        <v>22</v>
      </c>
      <c r="G93" s="4" t="s">
        <v>23</v>
      </c>
      <c r="H93" s="4" t="s">
        <v>24</v>
      </c>
      <c r="I93" s="4" t="s">
        <v>25</v>
      </c>
      <c r="J93" s="5" t="s">
        <v>25</v>
      </c>
      <c r="K93" s="5" t="s">
        <v>507</v>
      </c>
      <c r="L93" s="5" t="s">
        <v>508</v>
      </c>
      <c r="M93" s="5"/>
      <c r="N93" s="5" t="s">
        <v>509</v>
      </c>
      <c r="O93" s="5"/>
      <c r="P93" s="4" t="str">
        <f t="shared" si="0"/>
        <v>Outstanding</v>
      </c>
      <c r="Q93" s="13" t="s">
        <v>25</v>
      </c>
    </row>
    <row r="94" spans="1:17" ht="60" customHeight="1" x14ac:dyDescent="0.35">
      <c r="A94" s="11" t="s">
        <v>474</v>
      </c>
      <c r="B94" s="2" t="s">
        <v>510</v>
      </c>
      <c r="C94" s="1" t="s">
        <v>511</v>
      </c>
      <c r="D94" s="3" t="s">
        <v>20</v>
      </c>
      <c r="E94" s="3" t="s">
        <v>32</v>
      </c>
      <c r="F94" s="4" t="s">
        <v>22</v>
      </c>
      <c r="G94" s="4" t="s">
        <v>23</v>
      </c>
      <c r="H94" s="4" t="s">
        <v>24</v>
      </c>
      <c r="I94" s="4" t="s">
        <v>25</v>
      </c>
      <c r="J94" s="5" t="s">
        <v>25</v>
      </c>
      <c r="K94" s="5" t="s">
        <v>512</v>
      </c>
      <c r="L94" s="5" t="s">
        <v>513</v>
      </c>
      <c r="M94" s="5"/>
      <c r="N94" s="5" t="s">
        <v>514</v>
      </c>
      <c r="O94" s="5"/>
      <c r="P94" s="4" t="str">
        <f t="shared" si="0"/>
        <v>Outstanding</v>
      </c>
      <c r="Q94" s="13" t="s">
        <v>25</v>
      </c>
    </row>
    <row r="95" spans="1:17" ht="60" customHeight="1" x14ac:dyDescent="0.35">
      <c r="A95" s="11" t="s">
        <v>474</v>
      </c>
      <c r="B95" s="2" t="s">
        <v>515</v>
      </c>
      <c r="C95" s="1" t="s">
        <v>516</v>
      </c>
      <c r="D95" s="3" t="s">
        <v>20</v>
      </c>
      <c r="E95" s="3" t="s">
        <v>32</v>
      </c>
      <c r="F95" s="4" t="s">
        <v>22</v>
      </c>
      <c r="G95" s="4" t="s">
        <v>23</v>
      </c>
      <c r="H95" s="4" t="s">
        <v>24</v>
      </c>
      <c r="I95" s="4" t="s">
        <v>25</v>
      </c>
      <c r="J95" s="5" t="s">
        <v>25</v>
      </c>
      <c r="K95" s="5" t="s">
        <v>517</v>
      </c>
      <c r="L95" s="5" t="s">
        <v>518</v>
      </c>
      <c r="M95" s="5"/>
      <c r="N95" s="5" t="s">
        <v>519</v>
      </c>
      <c r="O95" s="5"/>
      <c r="P95" s="4" t="str">
        <f t="shared" si="0"/>
        <v>Outstanding</v>
      </c>
      <c r="Q95" s="13" t="s">
        <v>25</v>
      </c>
    </row>
    <row r="96" spans="1:17" ht="60" customHeight="1" x14ac:dyDescent="0.35">
      <c r="A96" s="11" t="s">
        <v>520</v>
      </c>
      <c r="B96" s="2" t="s">
        <v>521</v>
      </c>
      <c r="C96" s="1" t="s">
        <v>522</v>
      </c>
      <c r="D96" s="3" t="s">
        <v>20</v>
      </c>
      <c r="E96" s="3" t="s">
        <v>21</v>
      </c>
      <c r="F96" s="4" t="s">
        <v>22</v>
      </c>
      <c r="G96" s="4" t="s">
        <v>23</v>
      </c>
      <c r="H96" s="4" t="s">
        <v>24</v>
      </c>
      <c r="I96" s="4" t="s">
        <v>25</v>
      </c>
      <c r="J96" s="5" t="s">
        <v>25</v>
      </c>
      <c r="K96" s="5" t="s">
        <v>523</v>
      </c>
      <c r="L96" s="5" t="s">
        <v>524</v>
      </c>
      <c r="M96" s="5"/>
      <c r="N96" s="5" t="s">
        <v>525</v>
      </c>
      <c r="O96" s="5"/>
      <c r="P96" s="4" t="str">
        <f t="shared" si="0"/>
        <v>Outstanding</v>
      </c>
      <c r="Q96" s="13" t="s">
        <v>25</v>
      </c>
    </row>
    <row r="97" spans="1:17" ht="60" customHeight="1" x14ac:dyDescent="0.35">
      <c r="A97" s="11" t="s">
        <v>520</v>
      </c>
      <c r="B97" s="2" t="s">
        <v>526</v>
      </c>
      <c r="C97" s="1" t="s">
        <v>527</v>
      </c>
      <c r="D97" s="3" t="s">
        <v>20</v>
      </c>
      <c r="E97" s="3" t="s">
        <v>21</v>
      </c>
      <c r="F97" s="4" t="s">
        <v>22</v>
      </c>
      <c r="G97" s="4" t="s">
        <v>23</v>
      </c>
      <c r="H97" s="4" t="s">
        <v>24</v>
      </c>
      <c r="I97" s="4" t="s">
        <v>25</v>
      </c>
      <c r="J97" s="5" t="s">
        <v>25</v>
      </c>
      <c r="K97" s="5" t="s">
        <v>528</v>
      </c>
      <c r="L97" s="5" t="s">
        <v>529</v>
      </c>
      <c r="M97" s="5"/>
      <c r="N97" s="5" t="s">
        <v>530</v>
      </c>
      <c r="O97" s="5"/>
      <c r="P97" s="4" t="str">
        <f t="shared" si="0"/>
        <v>Outstanding</v>
      </c>
      <c r="Q97" s="13" t="s">
        <v>25</v>
      </c>
    </row>
    <row r="98" spans="1:17" ht="60" customHeight="1" x14ac:dyDescent="0.35">
      <c r="A98" s="11" t="s">
        <v>531</v>
      </c>
      <c r="B98" s="2" t="s">
        <v>532</v>
      </c>
      <c r="C98" s="1" t="s">
        <v>533</v>
      </c>
      <c r="D98" s="3" t="s">
        <v>20</v>
      </c>
      <c r="E98" s="3" t="s">
        <v>32</v>
      </c>
      <c r="F98" s="4" t="s">
        <v>22</v>
      </c>
      <c r="G98" s="4" t="s">
        <v>23</v>
      </c>
      <c r="H98" s="4" t="s">
        <v>24</v>
      </c>
      <c r="I98" s="4" t="s">
        <v>25</v>
      </c>
      <c r="J98" s="5" t="s">
        <v>25</v>
      </c>
      <c r="K98" s="5" t="s">
        <v>534</v>
      </c>
      <c r="L98" s="5" t="s">
        <v>535</v>
      </c>
      <c r="M98" s="5"/>
      <c r="N98" s="5" t="s">
        <v>536</v>
      </c>
      <c r="O98" s="5" t="s">
        <v>537</v>
      </c>
      <c r="P98" s="4" t="str">
        <f t="shared" si="0"/>
        <v>Outstanding</v>
      </c>
      <c r="Q98" s="13" t="s">
        <v>25</v>
      </c>
    </row>
    <row r="99" spans="1:17" ht="60" customHeight="1" x14ac:dyDescent="0.35">
      <c r="A99" s="11" t="s">
        <v>538</v>
      </c>
      <c r="B99" s="2" t="s">
        <v>539</v>
      </c>
      <c r="C99" s="1" t="s">
        <v>540</v>
      </c>
      <c r="D99" s="3" t="s">
        <v>20</v>
      </c>
      <c r="E99" s="3" t="s">
        <v>32</v>
      </c>
      <c r="F99" s="4" t="s">
        <v>22</v>
      </c>
      <c r="G99" s="4" t="s">
        <v>23</v>
      </c>
      <c r="H99" s="4" t="s">
        <v>24</v>
      </c>
      <c r="I99" s="4" t="s">
        <v>25</v>
      </c>
      <c r="J99" s="5" t="s">
        <v>25</v>
      </c>
      <c r="K99" s="5" t="s">
        <v>541</v>
      </c>
      <c r="L99" s="5" t="s">
        <v>542</v>
      </c>
      <c r="M99" s="5"/>
      <c r="N99" s="5" t="s">
        <v>543</v>
      </c>
      <c r="O99" s="5"/>
      <c r="P99" s="4" t="str">
        <f t="shared" si="0"/>
        <v>Outstanding</v>
      </c>
      <c r="Q99" s="13" t="s">
        <v>25</v>
      </c>
    </row>
    <row r="100" spans="1:17" ht="60" customHeight="1" x14ac:dyDescent="0.35">
      <c r="A100" s="11" t="s">
        <v>538</v>
      </c>
      <c r="B100" s="2" t="s">
        <v>544</v>
      </c>
      <c r="C100" s="1" t="s">
        <v>545</v>
      </c>
      <c r="D100" s="3" t="s">
        <v>129</v>
      </c>
      <c r="E100" s="3" t="s">
        <v>32</v>
      </c>
      <c r="F100" s="4" t="s">
        <v>22</v>
      </c>
      <c r="G100" s="4" t="s">
        <v>23</v>
      </c>
      <c r="H100" s="4" t="s">
        <v>24</v>
      </c>
      <c r="I100" s="4" t="s">
        <v>25</v>
      </c>
      <c r="J100" s="5" t="s">
        <v>25</v>
      </c>
      <c r="K100" s="5" t="s">
        <v>546</v>
      </c>
      <c r="L100" s="5" t="s">
        <v>547</v>
      </c>
      <c r="M100" s="5"/>
      <c r="N100" s="5" t="s">
        <v>548</v>
      </c>
      <c r="O100" s="5"/>
      <c r="P100" s="4" t="str">
        <f t="shared" si="0"/>
        <v>Outstanding</v>
      </c>
      <c r="Q100" s="13" t="s">
        <v>25</v>
      </c>
    </row>
    <row r="101" spans="1:17" ht="60" customHeight="1" x14ac:dyDescent="0.35">
      <c r="A101" s="11" t="s">
        <v>538</v>
      </c>
      <c r="B101" s="2" t="s">
        <v>549</v>
      </c>
      <c r="C101" s="1" t="s">
        <v>550</v>
      </c>
      <c r="D101" s="3" t="s">
        <v>20</v>
      </c>
      <c r="E101" s="3" t="s">
        <v>32</v>
      </c>
      <c r="F101" s="4" t="s">
        <v>22</v>
      </c>
      <c r="G101" s="4" t="s">
        <v>23</v>
      </c>
      <c r="H101" s="4" t="s">
        <v>24</v>
      </c>
      <c r="I101" s="4" t="s">
        <v>25</v>
      </c>
      <c r="J101" s="5" t="s">
        <v>25</v>
      </c>
      <c r="K101" s="5" t="s">
        <v>551</v>
      </c>
      <c r="L101" s="5" t="s">
        <v>552</v>
      </c>
      <c r="M101" s="5"/>
      <c r="N101" s="5" t="s">
        <v>553</v>
      </c>
      <c r="O101" s="5"/>
      <c r="P101" s="4" t="str">
        <f t="shared" si="0"/>
        <v>Outstanding</v>
      </c>
      <c r="Q101" s="13" t="s">
        <v>25</v>
      </c>
    </row>
    <row r="102" spans="1:17" ht="60" customHeight="1" x14ac:dyDescent="0.35">
      <c r="A102" s="11" t="s">
        <v>538</v>
      </c>
      <c r="B102" s="2" t="s">
        <v>554</v>
      </c>
      <c r="C102" s="1" t="s">
        <v>555</v>
      </c>
      <c r="D102" s="3" t="s">
        <v>20</v>
      </c>
      <c r="E102" s="3" t="s">
        <v>32</v>
      </c>
      <c r="F102" s="4" t="s">
        <v>22</v>
      </c>
      <c r="G102" s="4" t="s">
        <v>23</v>
      </c>
      <c r="H102" s="4" t="s">
        <v>24</v>
      </c>
      <c r="I102" s="4" t="s">
        <v>25</v>
      </c>
      <c r="J102" s="5" t="s">
        <v>25</v>
      </c>
      <c r="K102" s="5" t="s">
        <v>556</v>
      </c>
      <c r="L102" s="5" t="s">
        <v>557</v>
      </c>
      <c r="M102" s="5"/>
      <c r="N102" s="5" t="s">
        <v>558</v>
      </c>
      <c r="O102" s="5"/>
      <c r="P102" s="4" t="str">
        <f t="shared" si="0"/>
        <v>Outstanding</v>
      </c>
      <c r="Q102" s="13" t="s">
        <v>25</v>
      </c>
    </row>
    <row r="103" spans="1:17" ht="60" customHeight="1" x14ac:dyDescent="0.35">
      <c r="A103" s="11" t="s">
        <v>559</v>
      </c>
      <c r="B103" s="2" t="s">
        <v>560</v>
      </c>
      <c r="C103" s="1" t="s">
        <v>561</v>
      </c>
      <c r="D103" s="3" t="s">
        <v>20</v>
      </c>
      <c r="E103" s="3" t="s">
        <v>32</v>
      </c>
      <c r="F103" s="4" t="s">
        <v>22</v>
      </c>
      <c r="G103" s="4" t="s">
        <v>23</v>
      </c>
      <c r="H103" s="4" t="s">
        <v>24</v>
      </c>
      <c r="I103" s="4" t="s">
        <v>25</v>
      </c>
      <c r="J103" s="5" t="s">
        <v>25</v>
      </c>
      <c r="K103" s="5" t="s">
        <v>562</v>
      </c>
      <c r="L103" s="5" t="s">
        <v>563</v>
      </c>
      <c r="M103" s="5"/>
      <c r="N103" s="5" t="s">
        <v>564</v>
      </c>
      <c r="O103" s="5"/>
      <c r="P103" s="4" t="str">
        <f t="shared" si="0"/>
        <v>Outstanding</v>
      </c>
      <c r="Q103" s="13" t="s">
        <v>25</v>
      </c>
    </row>
    <row r="104" spans="1:17" ht="60" customHeight="1" x14ac:dyDescent="0.35">
      <c r="A104" s="11" t="s">
        <v>559</v>
      </c>
      <c r="B104" s="2" t="s">
        <v>565</v>
      </c>
      <c r="C104" s="1" t="s">
        <v>566</v>
      </c>
      <c r="D104" s="3" t="s">
        <v>129</v>
      </c>
      <c r="E104" s="3" t="s">
        <v>32</v>
      </c>
      <c r="F104" s="4" t="s">
        <v>22</v>
      </c>
      <c r="G104" s="4" t="s">
        <v>23</v>
      </c>
      <c r="H104" s="4" t="s">
        <v>24</v>
      </c>
      <c r="I104" s="4" t="s">
        <v>25</v>
      </c>
      <c r="J104" s="5" t="s">
        <v>25</v>
      </c>
      <c r="K104" s="5" t="s">
        <v>567</v>
      </c>
      <c r="L104" s="5" t="s">
        <v>568</v>
      </c>
      <c r="M104" s="5"/>
      <c r="N104" s="5" t="s">
        <v>569</v>
      </c>
      <c r="O104" s="5"/>
      <c r="P104" s="4" t="str">
        <f t="shared" si="0"/>
        <v>Outstanding</v>
      </c>
      <c r="Q104" s="13" t="s">
        <v>25</v>
      </c>
    </row>
    <row r="105" spans="1:17" ht="60" customHeight="1" x14ac:dyDescent="0.35">
      <c r="A105" s="11" t="s">
        <v>559</v>
      </c>
      <c r="B105" s="2" t="s">
        <v>570</v>
      </c>
      <c r="C105" s="1" t="s">
        <v>571</v>
      </c>
      <c r="D105" s="3" t="s">
        <v>20</v>
      </c>
      <c r="E105" s="3" t="s">
        <v>32</v>
      </c>
      <c r="F105" s="4" t="s">
        <v>22</v>
      </c>
      <c r="G105" s="4" t="s">
        <v>23</v>
      </c>
      <c r="H105" s="4" t="s">
        <v>24</v>
      </c>
      <c r="I105" s="4" t="s">
        <v>25</v>
      </c>
      <c r="J105" s="5" t="s">
        <v>25</v>
      </c>
      <c r="K105" s="5" t="s">
        <v>572</v>
      </c>
      <c r="L105" s="5" t="s">
        <v>552</v>
      </c>
      <c r="M105" s="5"/>
      <c r="N105" s="5" t="s">
        <v>573</v>
      </c>
      <c r="O105" s="5"/>
      <c r="P105" s="4" t="str">
        <f t="shared" si="0"/>
        <v>Outstanding</v>
      </c>
      <c r="Q105" s="13" t="s">
        <v>25</v>
      </c>
    </row>
    <row r="106" spans="1:17" ht="60" customHeight="1" x14ac:dyDescent="0.35">
      <c r="A106" s="11" t="s">
        <v>559</v>
      </c>
      <c r="B106" s="2" t="s">
        <v>574</v>
      </c>
      <c r="C106" s="1" t="s">
        <v>575</v>
      </c>
      <c r="D106" s="3" t="s">
        <v>20</v>
      </c>
      <c r="E106" s="3" t="s">
        <v>32</v>
      </c>
      <c r="F106" s="4" t="s">
        <v>22</v>
      </c>
      <c r="G106" s="4" t="s">
        <v>23</v>
      </c>
      <c r="H106" s="4" t="s">
        <v>24</v>
      </c>
      <c r="I106" s="4" t="s">
        <v>25</v>
      </c>
      <c r="J106" s="5" t="s">
        <v>25</v>
      </c>
      <c r="K106" s="5" t="s">
        <v>576</v>
      </c>
      <c r="L106" s="5" t="s">
        <v>557</v>
      </c>
      <c r="M106" s="5"/>
      <c r="N106" s="5" t="s">
        <v>577</v>
      </c>
      <c r="O106" s="5"/>
      <c r="P106" s="4" t="str">
        <f t="shared" si="0"/>
        <v>Outstanding</v>
      </c>
      <c r="Q106" s="13" t="s">
        <v>25</v>
      </c>
    </row>
    <row r="107" spans="1:17" ht="60" customHeight="1" x14ac:dyDescent="0.35">
      <c r="A107" s="11" t="s">
        <v>578</v>
      </c>
      <c r="B107" s="2" t="s">
        <v>579</v>
      </c>
      <c r="C107" s="1" t="s">
        <v>580</v>
      </c>
      <c r="D107" s="3" t="s">
        <v>20</v>
      </c>
      <c r="E107" s="3" t="s">
        <v>21</v>
      </c>
      <c r="F107" s="4" t="s">
        <v>22</v>
      </c>
      <c r="G107" s="4" t="s">
        <v>23</v>
      </c>
      <c r="H107" s="4" t="s">
        <v>24</v>
      </c>
      <c r="I107" s="4" t="s">
        <v>25</v>
      </c>
      <c r="J107" s="5" t="s">
        <v>25</v>
      </c>
      <c r="K107" s="5" t="s">
        <v>581</v>
      </c>
      <c r="L107" s="5" t="s">
        <v>582</v>
      </c>
      <c r="M107" s="5"/>
      <c r="N107" s="5" t="s">
        <v>583</v>
      </c>
      <c r="O107" s="5"/>
      <c r="P107" s="4" t="str">
        <f t="shared" si="0"/>
        <v>Outstanding</v>
      </c>
      <c r="Q107" s="13" t="s">
        <v>25</v>
      </c>
    </row>
    <row r="108" spans="1:17" ht="60" customHeight="1" x14ac:dyDescent="0.35">
      <c r="A108" s="11" t="s">
        <v>578</v>
      </c>
      <c r="B108" s="2" t="s">
        <v>584</v>
      </c>
      <c r="C108" s="1" t="s">
        <v>585</v>
      </c>
      <c r="D108" s="3" t="s">
        <v>20</v>
      </c>
      <c r="E108" s="3" t="s">
        <v>21</v>
      </c>
      <c r="F108" s="4" t="s">
        <v>22</v>
      </c>
      <c r="G108" s="4" t="s">
        <v>23</v>
      </c>
      <c r="H108" s="4" t="s">
        <v>24</v>
      </c>
      <c r="I108" s="4" t="s">
        <v>25</v>
      </c>
      <c r="J108" s="5" t="s">
        <v>25</v>
      </c>
      <c r="K108" s="5" t="s">
        <v>586</v>
      </c>
      <c r="L108" s="5" t="s">
        <v>587</v>
      </c>
      <c r="M108" s="5"/>
      <c r="N108" s="5" t="s">
        <v>588</v>
      </c>
      <c r="O108" s="5"/>
      <c r="P108" s="4" t="str">
        <f t="shared" si="0"/>
        <v>Outstanding</v>
      </c>
      <c r="Q108" s="13" t="s">
        <v>25</v>
      </c>
    </row>
    <row r="109" spans="1:17" ht="60" customHeight="1" x14ac:dyDescent="0.35">
      <c r="A109" s="11" t="s">
        <v>578</v>
      </c>
      <c r="B109" s="2" t="s">
        <v>589</v>
      </c>
      <c r="C109" s="1" t="s">
        <v>590</v>
      </c>
      <c r="D109" s="3" t="s">
        <v>20</v>
      </c>
      <c r="E109" s="3" t="s">
        <v>21</v>
      </c>
      <c r="F109" s="4" t="s">
        <v>22</v>
      </c>
      <c r="G109" s="4" t="s">
        <v>23</v>
      </c>
      <c r="H109" s="4" t="s">
        <v>24</v>
      </c>
      <c r="I109" s="4" t="s">
        <v>25</v>
      </c>
      <c r="J109" s="5" t="s">
        <v>25</v>
      </c>
      <c r="K109" s="5" t="s">
        <v>591</v>
      </c>
      <c r="L109" s="5" t="s">
        <v>592</v>
      </c>
      <c r="M109" s="5"/>
      <c r="N109" s="5" t="s">
        <v>593</v>
      </c>
      <c r="O109" s="5"/>
      <c r="P109" s="4" t="str">
        <f t="shared" si="0"/>
        <v>Outstanding</v>
      </c>
      <c r="Q109" s="13" t="s">
        <v>25</v>
      </c>
    </row>
    <row r="110" spans="1:17" ht="60" customHeight="1" x14ac:dyDescent="0.35">
      <c r="A110" s="11" t="s">
        <v>594</v>
      </c>
      <c r="B110" s="2" t="s">
        <v>595</v>
      </c>
      <c r="C110" s="1" t="s">
        <v>596</v>
      </c>
      <c r="D110" s="3" t="s">
        <v>20</v>
      </c>
      <c r="E110" s="3" t="s">
        <v>21</v>
      </c>
      <c r="F110" s="4" t="s">
        <v>22</v>
      </c>
      <c r="G110" s="4" t="s">
        <v>23</v>
      </c>
      <c r="H110" s="4" t="s">
        <v>24</v>
      </c>
      <c r="I110" s="4" t="s">
        <v>25</v>
      </c>
      <c r="J110" s="5" t="s">
        <v>25</v>
      </c>
      <c r="K110" s="5" t="s">
        <v>597</v>
      </c>
      <c r="L110" s="5" t="s">
        <v>598</v>
      </c>
      <c r="M110" s="5"/>
      <c r="N110" s="5" t="s">
        <v>599</v>
      </c>
      <c r="O110" s="5"/>
      <c r="P110" s="4" t="str">
        <f t="shared" si="0"/>
        <v>Outstanding</v>
      </c>
      <c r="Q110" s="13" t="s">
        <v>25</v>
      </c>
    </row>
    <row r="111" spans="1:17" ht="60" customHeight="1" x14ac:dyDescent="0.35">
      <c r="A111" s="11" t="s">
        <v>594</v>
      </c>
      <c r="B111" s="2" t="s">
        <v>600</v>
      </c>
      <c r="C111" s="1" t="s">
        <v>601</v>
      </c>
      <c r="D111" s="3" t="s">
        <v>20</v>
      </c>
      <c r="E111" s="3" t="s">
        <v>21</v>
      </c>
      <c r="F111" s="4" t="s">
        <v>22</v>
      </c>
      <c r="G111" s="4" t="s">
        <v>23</v>
      </c>
      <c r="H111" s="4" t="s">
        <v>24</v>
      </c>
      <c r="I111" s="4" t="s">
        <v>25</v>
      </c>
      <c r="J111" s="5" t="s">
        <v>25</v>
      </c>
      <c r="K111" s="5" t="s">
        <v>602</v>
      </c>
      <c r="L111" s="5" t="s">
        <v>603</v>
      </c>
      <c r="M111" s="5"/>
      <c r="N111" s="5" t="s">
        <v>604</v>
      </c>
      <c r="O111" s="5"/>
      <c r="P111" s="4" t="str">
        <f t="shared" si="0"/>
        <v>Outstanding</v>
      </c>
      <c r="Q111" s="13" t="s">
        <v>25</v>
      </c>
    </row>
    <row r="112" spans="1:17" ht="60" customHeight="1" x14ac:dyDescent="0.35">
      <c r="A112" s="11" t="s">
        <v>594</v>
      </c>
      <c r="B112" s="2" t="s">
        <v>605</v>
      </c>
      <c r="C112" s="1" t="s">
        <v>606</v>
      </c>
      <c r="D112" s="3" t="s">
        <v>20</v>
      </c>
      <c r="E112" s="3" t="s">
        <v>21</v>
      </c>
      <c r="F112" s="4" t="s">
        <v>22</v>
      </c>
      <c r="G112" s="4" t="s">
        <v>23</v>
      </c>
      <c r="H112" s="4" t="s">
        <v>24</v>
      </c>
      <c r="I112" s="4" t="s">
        <v>25</v>
      </c>
      <c r="J112" s="5" t="s">
        <v>25</v>
      </c>
      <c r="K112" s="5" t="s">
        <v>607</v>
      </c>
      <c r="L112" s="5" t="s">
        <v>608</v>
      </c>
      <c r="M112" s="5"/>
      <c r="N112" s="5" t="s">
        <v>609</v>
      </c>
      <c r="O112" s="5"/>
      <c r="P112" s="4" t="str">
        <f t="shared" si="0"/>
        <v>Outstanding</v>
      </c>
      <c r="Q112" s="13" t="s">
        <v>25</v>
      </c>
    </row>
    <row r="113" spans="1:17" ht="60" customHeight="1" x14ac:dyDescent="0.35">
      <c r="A113" s="11" t="s">
        <v>594</v>
      </c>
      <c r="B113" s="2" t="s">
        <v>610</v>
      </c>
      <c r="C113" s="1" t="s">
        <v>611</v>
      </c>
      <c r="D113" s="3" t="s">
        <v>20</v>
      </c>
      <c r="E113" s="3" t="s">
        <v>21</v>
      </c>
      <c r="F113" s="4" t="s">
        <v>22</v>
      </c>
      <c r="G113" s="4" t="s">
        <v>23</v>
      </c>
      <c r="H113" s="4" t="s">
        <v>24</v>
      </c>
      <c r="I113" s="4" t="s">
        <v>25</v>
      </c>
      <c r="J113" s="5" t="s">
        <v>25</v>
      </c>
      <c r="K113" s="5" t="s">
        <v>612</v>
      </c>
      <c r="L113" s="5" t="s">
        <v>613</v>
      </c>
      <c r="M113" s="5"/>
      <c r="N113" s="5" t="s">
        <v>614</v>
      </c>
      <c r="O113" s="5"/>
      <c r="P113" s="4" t="str">
        <f t="shared" si="0"/>
        <v>Outstanding</v>
      </c>
      <c r="Q113" s="13" t="s">
        <v>25</v>
      </c>
    </row>
    <row r="114" spans="1:17" ht="60" customHeight="1" x14ac:dyDescent="0.35">
      <c r="A114" s="11" t="s">
        <v>615</v>
      </c>
      <c r="B114" s="2" t="s">
        <v>616</v>
      </c>
      <c r="C114" s="1" t="s">
        <v>617</v>
      </c>
      <c r="D114" s="3" t="s">
        <v>20</v>
      </c>
      <c r="E114" s="3" t="s">
        <v>21</v>
      </c>
      <c r="F114" s="4" t="s">
        <v>22</v>
      </c>
      <c r="G114" s="4" t="s">
        <v>23</v>
      </c>
      <c r="H114" s="4" t="s">
        <v>24</v>
      </c>
      <c r="I114" s="4" t="s">
        <v>25</v>
      </c>
      <c r="J114" s="5" t="s">
        <v>25</v>
      </c>
      <c r="K114" s="5" t="s">
        <v>618</v>
      </c>
      <c r="L114" s="5" t="s">
        <v>619</v>
      </c>
      <c r="M114" s="5"/>
      <c r="N114" s="5" t="s">
        <v>620</v>
      </c>
      <c r="O114" s="5"/>
      <c r="P114" s="4" t="str">
        <f t="shared" si="0"/>
        <v>Outstanding</v>
      </c>
      <c r="Q114" s="13" t="s">
        <v>25</v>
      </c>
    </row>
    <row r="115" spans="1:17" ht="60" customHeight="1" x14ac:dyDescent="0.35">
      <c r="A115" s="11" t="s">
        <v>615</v>
      </c>
      <c r="B115" s="2" t="s">
        <v>621</v>
      </c>
      <c r="C115" s="1" t="s">
        <v>622</v>
      </c>
      <c r="D115" s="3" t="s">
        <v>20</v>
      </c>
      <c r="E115" s="3" t="s">
        <v>21</v>
      </c>
      <c r="F115" s="4" t="s">
        <v>22</v>
      </c>
      <c r="G115" s="4" t="s">
        <v>23</v>
      </c>
      <c r="H115" s="4" t="s">
        <v>24</v>
      </c>
      <c r="I115" s="4" t="s">
        <v>25</v>
      </c>
      <c r="J115" s="5" t="s">
        <v>25</v>
      </c>
      <c r="K115" s="5" t="s">
        <v>623</v>
      </c>
      <c r="L115" s="5" t="s">
        <v>624</v>
      </c>
      <c r="M115" s="5"/>
      <c r="N115" s="5" t="s">
        <v>625</v>
      </c>
      <c r="O115" s="5"/>
      <c r="P115" s="4" t="str">
        <f t="shared" si="0"/>
        <v>Outstanding</v>
      </c>
      <c r="Q115" s="13" t="s">
        <v>25</v>
      </c>
    </row>
    <row r="116" spans="1:17" ht="60" customHeight="1" x14ac:dyDescent="0.35">
      <c r="A116" s="11" t="s">
        <v>615</v>
      </c>
      <c r="B116" s="2" t="s">
        <v>626</v>
      </c>
      <c r="C116" s="1" t="s">
        <v>627</v>
      </c>
      <c r="D116" s="3" t="s">
        <v>20</v>
      </c>
      <c r="E116" s="3" t="s">
        <v>21</v>
      </c>
      <c r="F116" s="4" t="s">
        <v>22</v>
      </c>
      <c r="G116" s="4" t="s">
        <v>23</v>
      </c>
      <c r="H116" s="4" t="s">
        <v>24</v>
      </c>
      <c r="I116" s="4" t="s">
        <v>25</v>
      </c>
      <c r="J116" s="5" t="s">
        <v>25</v>
      </c>
      <c r="K116" s="5" t="s">
        <v>628</v>
      </c>
      <c r="L116" s="5" t="s">
        <v>629</v>
      </c>
      <c r="M116" s="5"/>
      <c r="N116" s="5" t="s">
        <v>630</v>
      </c>
      <c r="O116" s="5"/>
      <c r="P116" s="4" t="str">
        <f t="shared" si="0"/>
        <v>Outstanding</v>
      </c>
      <c r="Q116" s="13" t="s">
        <v>25</v>
      </c>
    </row>
    <row r="117" spans="1:17" ht="60" customHeight="1" x14ac:dyDescent="0.35">
      <c r="A117" s="11" t="s">
        <v>615</v>
      </c>
      <c r="B117" s="2" t="s">
        <v>631</v>
      </c>
      <c r="C117" s="1" t="s">
        <v>632</v>
      </c>
      <c r="D117" s="3" t="s">
        <v>20</v>
      </c>
      <c r="E117" s="3" t="s">
        <v>21</v>
      </c>
      <c r="F117" s="4" t="s">
        <v>22</v>
      </c>
      <c r="G117" s="4" t="s">
        <v>23</v>
      </c>
      <c r="H117" s="4" t="s">
        <v>24</v>
      </c>
      <c r="I117" s="4" t="s">
        <v>25</v>
      </c>
      <c r="J117" s="5" t="s">
        <v>25</v>
      </c>
      <c r="K117" s="5" t="s">
        <v>633</v>
      </c>
      <c r="L117" s="5" t="s">
        <v>634</v>
      </c>
      <c r="M117" s="5"/>
      <c r="N117" s="5" t="s">
        <v>635</v>
      </c>
      <c r="O117" s="5"/>
      <c r="P117" s="4" t="str">
        <f t="shared" si="0"/>
        <v>Outstanding</v>
      </c>
      <c r="Q117" s="13" t="s">
        <v>25</v>
      </c>
    </row>
    <row r="118" spans="1:17" ht="60" customHeight="1" x14ac:dyDescent="0.35">
      <c r="A118" s="11" t="s">
        <v>615</v>
      </c>
      <c r="B118" s="2" t="s">
        <v>636</v>
      </c>
      <c r="C118" s="1" t="s">
        <v>637</v>
      </c>
      <c r="D118" s="3" t="s">
        <v>20</v>
      </c>
      <c r="E118" s="3" t="s">
        <v>21</v>
      </c>
      <c r="F118" s="4" t="s">
        <v>22</v>
      </c>
      <c r="G118" s="4" t="s">
        <v>23</v>
      </c>
      <c r="H118" s="4" t="s">
        <v>24</v>
      </c>
      <c r="I118" s="4" t="s">
        <v>25</v>
      </c>
      <c r="J118" s="5" t="s">
        <v>25</v>
      </c>
      <c r="K118" s="5" t="s">
        <v>638</v>
      </c>
      <c r="L118" s="5" t="s">
        <v>639</v>
      </c>
      <c r="M118" s="5"/>
      <c r="N118" s="5" t="s">
        <v>640</v>
      </c>
      <c r="O118" s="5"/>
      <c r="P118" s="4" t="str">
        <f t="shared" si="0"/>
        <v>Outstanding</v>
      </c>
      <c r="Q118" s="13" t="s">
        <v>25</v>
      </c>
    </row>
    <row r="119" spans="1:17" ht="60" customHeight="1" x14ac:dyDescent="0.35">
      <c r="A119" s="11" t="s">
        <v>615</v>
      </c>
      <c r="B119" s="2" t="s">
        <v>641</v>
      </c>
      <c r="C119" s="1" t="s">
        <v>642</v>
      </c>
      <c r="D119" s="3" t="s">
        <v>20</v>
      </c>
      <c r="E119" s="3" t="s">
        <v>21</v>
      </c>
      <c r="F119" s="4" t="s">
        <v>22</v>
      </c>
      <c r="G119" s="4" t="s">
        <v>23</v>
      </c>
      <c r="H119" s="4" t="s">
        <v>24</v>
      </c>
      <c r="I119" s="4" t="s">
        <v>25</v>
      </c>
      <c r="J119" s="5" t="s">
        <v>25</v>
      </c>
      <c r="K119" s="5" t="s">
        <v>643</v>
      </c>
      <c r="L119" s="5" t="s">
        <v>644</v>
      </c>
      <c r="M119" s="5"/>
      <c r="N119" s="5" t="s">
        <v>645</v>
      </c>
      <c r="O119" s="5"/>
      <c r="P119" s="4" t="str">
        <f t="shared" si="0"/>
        <v>Outstanding</v>
      </c>
      <c r="Q119" s="13" t="s">
        <v>25</v>
      </c>
    </row>
    <row r="120" spans="1:17" ht="60" customHeight="1" x14ac:dyDescent="0.35">
      <c r="A120" s="11" t="s">
        <v>615</v>
      </c>
      <c r="B120" s="2" t="s">
        <v>646</v>
      </c>
      <c r="C120" s="1" t="s">
        <v>647</v>
      </c>
      <c r="D120" s="3" t="s">
        <v>20</v>
      </c>
      <c r="E120" s="3" t="s">
        <v>21</v>
      </c>
      <c r="F120" s="4" t="s">
        <v>22</v>
      </c>
      <c r="G120" s="4" t="s">
        <v>23</v>
      </c>
      <c r="H120" s="4" t="s">
        <v>24</v>
      </c>
      <c r="I120" s="4" t="s">
        <v>25</v>
      </c>
      <c r="J120" s="5" t="s">
        <v>25</v>
      </c>
      <c r="K120" s="5" t="s">
        <v>648</v>
      </c>
      <c r="L120" s="5" t="s">
        <v>649</v>
      </c>
      <c r="M120" s="5"/>
      <c r="N120" s="5" t="s">
        <v>650</v>
      </c>
      <c r="O120" s="5"/>
      <c r="P120" s="4" t="str">
        <f t="shared" si="0"/>
        <v>Outstanding</v>
      </c>
      <c r="Q120" s="13" t="s">
        <v>25</v>
      </c>
    </row>
    <row r="121" spans="1:17" ht="60" customHeight="1" x14ac:dyDescent="0.35">
      <c r="A121" s="11" t="s">
        <v>615</v>
      </c>
      <c r="B121" s="2" t="s">
        <v>651</v>
      </c>
      <c r="C121" s="1" t="s">
        <v>652</v>
      </c>
      <c r="D121" s="3" t="s">
        <v>20</v>
      </c>
      <c r="E121" s="3" t="s">
        <v>21</v>
      </c>
      <c r="F121" s="4" t="s">
        <v>22</v>
      </c>
      <c r="G121" s="4" t="s">
        <v>23</v>
      </c>
      <c r="H121" s="4" t="s">
        <v>24</v>
      </c>
      <c r="I121" s="4" t="s">
        <v>25</v>
      </c>
      <c r="J121" s="5" t="s">
        <v>25</v>
      </c>
      <c r="K121" s="5" t="s">
        <v>653</v>
      </c>
      <c r="L121" s="5" t="s">
        <v>654</v>
      </c>
      <c r="M121" s="5"/>
      <c r="N121" s="5" t="s">
        <v>655</v>
      </c>
      <c r="O121" s="5"/>
      <c r="P121" s="4" t="str">
        <f t="shared" si="0"/>
        <v>Outstanding</v>
      </c>
      <c r="Q121" s="13" t="s">
        <v>25</v>
      </c>
    </row>
    <row r="122" spans="1:17" ht="60" customHeight="1" x14ac:dyDescent="0.35">
      <c r="A122" s="11" t="s">
        <v>615</v>
      </c>
      <c r="B122" s="2" t="s">
        <v>656</v>
      </c>
      <c r="C122" s="1" t="s">
        <v>657</v>
      </c>
      <c r="D122" s="3" t="s">
        <v>20</v>
      </c>
      <c r="E122" s="3" t="s">
        <v>21</v>
      </c>
      <c r="F122" s="4" t="s">
        <v>22</v>
      </c>
      <c r="G122" s="4" t="s">
        <v>23</v>
      </c>
      <c r="H122" s="4" t="s">
        <v>24</v>
      </c>
      <c r="I122" s="4" t="s">
        <v>25</v>
      </c>
      <c r="J122" s="5" t="s">
        <v>25</v>
      </c>
      <c r="K122" s="5" t="s">
        <v>658</v>
      </c>
      <c r="L122" s="5" t="s">
        <v>659</v>
      </c>
      <c r="M122" s="5"/>
      <c r="N122" s="5" t="s">
        <v>660</v>
      </c>
      <c r="O122" s="5"/>
      <c r="P122" s="4" t="str">
        <f t="shared" si="0"/>
        <v>Outstanding</v>
      </c>
      <c r="Q122" s="13" t="s">
        <v>25</v>
      </c>
    </row>
    <row r="123" spans="1:17" ht="60" customHeight="1" x14ac:dyDescent="0.35">
      <c r="A123" s="11" t="s">
        <v>615</v>
      </c>
      <c r="B123" s="2" t="s">
        <v>661</v>
      </c>
      <c r="C123" s="1" t="s">
        <v>662</v>
      </c>
      <c r="D123" s="3" t="s">
        <v>20</v>
      </c>
      <c r="E123" s="3" t="s">
        <v>21</v>
      </c>
      <c r="F123" s="4" t="s">
        <v>22</v>
      </c>
      <c r="G123" s="4" t="s">
        <v>23</v>
      </c>
      <c r="H123" s="4" t="s">
        <v>24</v>
      </c>
      <c r="I123" s="4" t="s">
        <v>25</v>
      </c>
      <c r="J123" s="5" t="s">
        <v>25</v>
      </c>
      <c r="K123" s="5" t="s">
        <v>663</v>
      </c>
      <c r="L123" s="5" t="s">
        <v>664</v>
      </c>
      <c r="M123" s="5"/>
      <c r="N123" s="5" t="s">
        <v>665</v>
      </c>
      <c r="O123" s="5"/>
      <c r="P123" s="4" t="str">
        <f t="shared" si="0"/>
        <v>Outstanding</v>
      </c>
      <c r="Q123" s="13" t="s">
        <v>25</v>
      </c>
    </row>
    <row r="124" spans="1:17" ht="60" customHeight="1" x14ac:dyDescent="0.35">
      <c r="A124" s="11" t="s">
        <v>615</v>
      </c>
      <c r="B124" s="2" t="s">
        <v>666</v>
      </c>
      <c r="C124" s="1" t="s">
        <v>667</v>
      </c>
      <c r="D124" s="3" t="s">
        <v>20</v>
      </c>
      <c r="E124" s="3" t="s">
        <v>21</v>
      </c>
      <c r="F124" s="4" t="s">
        <v>22</v>
      </c>
      <c r="G124" s="4" t="s">
        <v>23</v>
      </c>
      <c r="H124" s="4" t="s">
        <v>24</v>
      </c>
      <c r="I124" s="4" t="s">
        <v>25</v>
      </c>
      <c r="J124" s="5" t="s">
        <v>25</v>
      </c>
      <c r="K124" s="5" t="s">
        <v>668</v>
      </c>
      <c r="L124" s="5" t="s">
        <v>669</v>
      </c>
      <c r="M124" s="5"/>
      <c r="N124" s="5" t="s">
        <v>670</v>
      </c>
      <c r="O124" s="5"/>
      <c r="P124" s="4" t="str">
        <f t="shared" si="0"/>
        <v>Outstanding</v>
      </c>
      <c r="Q124" s="13" t="s">
        <v>25</v>
      </c>
    </row>
    <row r="125" spans="1:17" ht="60" customHeight="1" x14ac:dyDescent="0.35">
      <c r="A125" s="11" t="s">
        <v>615</v>
      </c>
      <c r="B125" s="2" t="s">
        <v>671</v>
      </c>
      <c r="C125" s="1" t="s">
        <v>672</v>
      </c>
      <c r="D125" s="3" t="s">
        <v>20</v>
      </c>
      <c r="E125" s="3" t="s">
        <v>21</v>
      </c>
      <c r="F125" s="4" t="s">
        <v>22</v>
      </c>
      <c r="G125" s="4" t="s">
        <v>23</v>
      </c>
      <c r="H125" s="4" t="s">
        <v>24</v>
      </c>
      <c r="I125" s="4" t="s">
        <v>25</v>
      </c>
      <c r="J125" s="5" t="s">
        <v>25</v>
      </c>
      <c r="K125" s="5" t="s">
        <v>673</v>
      </c>
      <c r="L125" s="5" t="s">
        <v>674</v>
      </c>
      <c r="M125" s="5"/>
      <c r="N125" s="5" t="s">
        <v>675</v>
      </c>
      <c r="O125" s="5"/>
      <c r="P125" s="4" t="str">
        <f t="shared" si="0"/>
        <v>Outstanding</v>
      </c>
      <c r="Q125" s="13" t="s">
        <v>25</v>
      </c>
    </row>
    <row r="126" spans="1:17" ht="60" customHeight="1" x14ac:dyDescent="0.35">
      <c r="A126" s="11" t="s">
        <v>615</v>
      </c>
      <c r="B126" s="2" t="s">
        <v>676</v>
      </c>
      <c r="C126" s="1" t="s">
        <v>677</v>
      </c>
      <c r="D126" s="3" t="s">
        <v>20</v>
      </c>
      <c r="E126" s="3" t="s">
        <v>21</v>
      </c>
      <c r="F126" s="4" t="s">
        <v>22</v>
      </c>
      <c r="G126" s="4" t="s">
        <v>23</v>
      </c>
      <c r="H126" s="4" t="s">
        <v>24</v>
      </c>
      <c r="I126" s="4" t="s">
        <v>25</v>
      </c>
      <c r="J126" s="5" t="s">
        <v>25</v>
      </c>
      <c r="K126" s="5" t="s">
        <v>678</v>
      </c>
      <c r="L126" s="5" t="s">
        <v>679</v>
      </c>
      <c r="M126" s="5"/>
      <c r="N126" s="5" t="s">
        <v>680</v>
      </c>
      <c r="O126" s="5"/>
      <c r="P126" s="4" t="str">
        <f t="shared" si="0"/>
        <v>Outstanding</v>
      </c>
      <c r="Q126" s="13" t="s">
        <v>25</v>
      </c>
    </row>
    <row r="127" spans="1:17" ht="60" customHeight="1" x14ac:dyDescent="0.35">
      <c r="A127" s="11" t="s">
        <v>615</v>
      </c>
      <c r="B127" s="2" t="s">
        <v>681</v>
      </c>
      <c r="C127" s="1" t="s">
        <v>682</v>
      </c>
      <c r="D127" s="3" t="s">
        <v>20</v>
      </c>
      <c r="E127" s="3" t="s">
        <v>21</v>
      </c>
      <c r="F127" s="4" t="s">
        <v>22</v>
      </c>
      <c r="G127" s="4" t="s">
        <v>23</v>
      </c>
      <c r="H127" s="4" t="s">
        <v>24</v>
      </c>
      <c r="I127" s="4" t="s">
        <v>25</v>
      </c>
      <c r="J127" s="5" t="s">
        <v>25</v>
      </c>
      <c r="K127" s="5" t="s">
        <v>683</v>
      </c>
      <c r="L127" s="5" t="s">
        <v>684</v>
      </c>
      <c r="M127" s="5"/>
      <c r="N127" s="5" t="s">
        <v>685</v>
      </c>
      <c r="O127" s="5"/>
      <c r="P127" s="4" t="str">
        <f t="shared" si="0"/>
        <v>Outstanding</v>
      </c>
      <c r="Q127" s="13" t="s">
        <v>25</v>
      </c>
    </row>
    <row r="128" spans="1:17" ht="60" customHeight="1" x14ac:dyDescent="0.35">
      <c r="A128" s="11" t="s">
        <v>615</v>
      </c>
      <c r="B128" s="2" t="s">
        <v>686</v>
      </c>
      <c r="C128" s="1" t="s">
        <v>687</v>
      </c>
      <c r="D128" s="3" t="s">
        <v>20</v>
      </c>
      <c r="E128" s="3" t="s">
        <v>21</v>
      </c>
      <c r="F128" s="4" t="s">
        <v>22</v>
      </c>
      <c r="G128" s="4" t="s">
        <v>23</v>
      </c>
      <c r="H128" s="4" t="s">
        <v>24</v>
      </c>
      <c r="I128" s="4" t="s">
        <v>25</v>
      </c>
      <c r="J128" s="5" t="s">
        <v>25</v>
      </c>
      <c r="K128" s="5" t="s">
        <v>688</v>
      </c>
      <c r="L128" s="5" t="s">
        <v>689</v>
      </c>
      <c r="M128" s="5"/>
      <c r="N128" s="5" t="s">
        <v>690</v>
      </c>
      <c r="O128" s="5"/>
      <c r="P128" s="4" t="str">
        <f t="shared" si="0"/>
        <v>Outstanding</v>
      </c>
      <c r="Q128" s="13" t="s">
        <v>25</v>
      </c>
    </row>
    <row r="129" spans="1:17" ht="60" customHeight="1" x14ac:dyDescent="0.35">
      <c r="A129" s="11" t="s">
        <v>691</v>
      </c>
      <c r="B129" s="2" t="s">
        <v>692</v>
      </c>
      <c r="C129" s="1" t="s">
        <v>693</v>
      </c>
      <c r="D129" s="3" t="s">
        <v>20</v>
      </c>
      <c r="E129" s="3" t="s">
        <v>32</v>
      </c>
      <c r="F129" s="4" t="s">
        <v>22</v>
      </c>
      <c r="G129" s="4" t="s">
        <v>23</v>
      </c>
      <c r="H129" s="4" t="s">
        <v>24</v>
      </c>
      <c r="I129" s="4" t="s">
        <v>25</v>
      </c>
      <c r="J129" s="5" t="s">
        <v>25</v>
      </c>
      <c r="K129" s="5" t="s">
        <v>694</v>
      </c>
      <c r="L129" s="5" t="s">
        <v>695</v>
      </c>
      <c r="M129" s="5"/>
      <c r="N129" s="5" t="s">
        <v>696</v>
      </c>
      <c r="O129" s="5"/>
      <c r="P129" s="4" t="str">
        <f t="shared" si="0"/>
        <v>Outstanding</v>
      </c>
      <c r="Q129" s="13" t="s">
        <v>25</v>
      </c>
    </row>
    <row r="130" spans="1:17" ht="60" customHeight="1" x14ac:dyDescent="0.35">
      <c r="A130" s="11" t="s">
        <v>691</v>
      </c>
      <c r="B130" s="2" t="s">
        <v>697</v>
      </c>
      <c r="C130" s="1" t="s">
        <v>698</v>
      </c>
      <c r="D130" s="3" t="s">
        <v>20</v>
      </c>
      <c r="E130" s="3" t="s">
        <v>32</v>
      </c>
      <c r="F130" s="4" t="s">
        <v>22</v>
      </c>
      <c r="G130" s="4" t="s">
        <v>23</v>
      </c>
      <c r="H130" s="4" t="s">
        <v>24</v>
      </c>
      <c r="I130" s="4" t="s">
        <v>25</v>
      </c>
      <c r="J130" s="5" t="s">
        <v>25</v>
      </c>
      <c r="K130" s="5" t="s">
        <v>699</v>
      </c>
      <c r="L130" s="5" t="s">
        <v>700</v>
      </c>
      <c r="M130" s="5"/>
      <c r="N130" s="5" t="s">
        <v>701</v>
      </c>
      <c r="O130" s="5"/>
      <c r="P130" s="4" t="str">
        <f t="shared" si="0"/>
        <v>Outstanding</v>
      </c>
      <c r="Q130" s="13" t="s">
        <v>25</v>
      </c>
    </row>
    <row r="131" spans="1:17" ht="60" customHeight="1" x14ac:dyDescent="0.35">
      <c r="A131" s="11" t="s">
        <v>691</v>
      </c>
      <c r="B131" s="2" t="s">
        <v>702</v>
      </c>
      <c r="C131" s="1" t="s">
        <v>703</v>
      </c>
      <c r="D131" s="3" t="s">
        <v>20</v>
      </c>
      <c r="E131" s="3" t="s">
        <v>32</v>
      </c>
      <c r="F131" s="4" t="s">
        <v>22</v>
      </c>
      <c r="G131" s="4" t="s">
        <v>23</v>
      </c>
      <c r="H131" s="4" t="s">
        <v>24</v>
      </c>
      <c r="I131" s="4" t="s">
        <v>25</v>
      </c>
      <c r="J131" s="5" t="s">
        <v>25</v>
      </c>
      <c r="K131" s="5" t="s">
        <v>704</v>
      </c>
      <c r="L131" s="5" t="s">
        <v>705</v>
      </c>
      <c r="M131" s="5"/>
      <c r="N131" s="5" t="s">
        <v>706</v>
      </c>
      <c r="O131" s="5"/>
      <c r="P131" s="4" t="str">
        <f t="shared" si="0"/>
        <v>Outstanding</v>
      </c>
      <c r="Q131" s="13" t="s">
        <v>25</v>
      </c>
    </row>
    <row r="132" spans="1:17" ht="60" customHeight="1" x14ac:dyDescent="0.35">
      <c r="A132" s="11" t="s">
        <v>691</v>
      </c>
      <c r="B132" s="2" t="s">
        <v>707</v>
      </c>
      <c r="C132" s="1" t="s">
        <v>708</v>
      </c>
      <c r="D132" s="3" t="s">
        <v>129</v>
      </c>
      <c r="E132" s="3" t="s">
        <v>32</v>
      </c>
      <c r="F132" s="4" t="s">
        <v>22</v>
      </c>
      <c r="G132" s="4" t="s">
        <v>23</v>
      </c>
      <c r="H132" s="4" t="s">
        <v>24</v>
      </c>
      <c r="I132" s="4" t="s">
        <v>25</v>
      </c>
      <c r="J132" s="5" t="s">
        <v>25</v>
      </c>
      <c r="K132" s="5" t="s">
        <v>709</v>
      </c>
      <c r="L132" s="5" t="s">
        <v>710</v>
      </c>
      <c r="M132" s="5"/>
      <c r="N132" s="5" t="s">
        <v>711</v>
      </c>
      <c r="O132" s="5"/>
      <c r="P132" s="4" t="str">
        <f t="shared" si="0"/>
        <v>Outstanding</v>
      </c>
      <c r="Q132" s="13" t="s">
        <v>25</v>
      </c>
    </row>
    <row r="133" spans="1:17" ht="60" customHeight="1" x14ac:dyDescent="0.35">
      <c r="A133" s="11" t="s">
        <v>691</v>
      </c>
      <c r="B133" s="2" t="s">
        <v>712</v>
      </c>
      <c r="C133" s="1" t="s">
        <v>713</v>
      </c>
      <c r="D133" s="3" t="s">
        <v>20</v>
      </c>
      <c r="E133" s="3" t="s">
        <v>32</v>
      </c>
      <c r="F133" s="4" t="s">
        <v>22</v>
      </c>
      <c r="G133" s="4" t="s">
        <v>23</v>
      </c>
      <c r="H133" s="4" t="s">
        <v>24</v>
      </c>
      <c r="I133" s="4" t="s">
        <v>25</v>
      </c>
      <c r="J133" s="5" t="s">
        <v>25</v>
      </c>
      <c r="K133" s="5" t="s">
        <v>714</v>
      </c>
      <c r="L133" s="5" t="s">
        <v>715</v>
      </c>
      <c r="M133" s="5"/>
      <c r="N133" s="5" t="s">
        <v>716</v>
      </c>
      <c r="O133" s="5"/>
      <c r="P133" s="4" t="str">
        <f t="shared" si="0"/>
        <v>Outstanding</v>
      </c>
      <c r="Q133" s="13" t="s">
        <v>25</v>
      </c>
    </row>
    <row r="134" spans="1:17" ht="60" customHeight="1" x14ac:dyDescent="0.35">
      <c r="A134" s="11" t="s">
        <v>691</v>
      </c>
      <c r="B134" s="2" t="s">
        <v>717</v>
      </c>
      <c r="C134" s="1" t="s">
        <v>718</v>
      </c>
      <c r="D134" s="3" t="s">
        <v>129</v>
      </c>
      <c r="E134" s="3" t="s">
        <v>32</v>
      </c>
      <c r="F134" s="4" t="s">
        <v>22</v>
      </c>
      <c r="G134" s="4" t="s">
        <v>23</v>
      </c>
      <c r="H134" s="4" t="s">
        <v>24</v>
      </c>
      <c r="I134" s="4" t="s">
        <v>25</v>
      </c>
      <c r="J134" s="5" t="s">
        <v>25</v>
      </c>
      <c r="K134" s="5" t="s">
        <v>719</v>
      </c>
      <c r="L134" s="5" t="s">
        <v>720</v>
      </c>
      <c r="M134" s="5"/>
      <c r="N134" s="5" t="s">
        <v>721</v>
      </c>
      <c r="O134" s="5"/>
      <c r="P134" s="4" t="str">
        <f t="shared" si="0"/>
        <v>Outstanding</v>
      </c>
      <c r="Q134" s="13" t="s">
        <v>25</v>
      </c>
    </row>
    <row r="135" spans="1:17" ht="60" customHeight="1" x14ac:dyDescent="0.35">
      <c r="A135" s="11" t="s">
        <v>722</v>
      </c>
      <c r="B135" s="2" t="s">
        <v>723</v>
      </c>
      <c r="C135" s="1" t="s">
        <v>724</v>
      </c>
      <c r="D135" s="3" t="s">
        <v>20</v>
      </c>
      <c r="E135" s="3" t="s">
        <v>32</v>
      </c>
      <c r="F135" s="4" t="s">
        <v>22</v>
      </c>
      <c r="G135" s="4" t="s">
        <v>23</v>
      </c>
      <c r="H135" s="4" t="s">
        <v>24</v>
      </c>
      <c r="I135" s="4" t="s">
        <v>25</v>
      </c>
      <c r="J135" s="5" t="s">
        <v>25</v>
      </c>
      <c r="K135" s="5" t="s">
        <v>725</v>
      </c>
      <c r="L135" s="5" t="s">
        <v>726</v>
      </c>
      <c r="M135" s="5"/>
      <c r="N135" s="5" t="s">
        <v>727</v>
      </c>
      <c r="O135" s="5" t="s">
        <v>728</v>
      </c>
      <c r="P135" s="4" t="str">
        <f t="shared" si="0"/>
        <v>Outstanding</v>
      </c>
      <c r="Q135" s="13" t="s">
        <v>25</v>
      </c>
    </row>
    <row r="136" spans="1:17" ht="60" customHeight="1" x14ac:dyDescent="0.35">
      <c r="A136" s="11" t="s">
        <v>722</v>
      </c>
      <c r="B136" s="2" t="s">
        <v>729</v>
      </c>
      <c r="C136" s="1" t="s">
        <v>730</v>
      </c>
      <c r="D136" s="3" t="s">
        <v>20</v>
      </c>
      <c r="E136" s="3" t="s">
        <v>32</v>
      </c>
      <c r="F136" s="4" t="s">
        <v>22</v>
      </c>
      <c r="G136" s="4" t="s">
        <v>23</v>
      </c>
      <c r="H136" s="4" t="s">
        <v>24</v>
      </c>
      <c r="I136" s="4" t="s">
        <v>25</v>
      </c>
      <c r="J136" s="5" t="s">
        <v>25</v>
      </c>
      <c r="K136" s="5" t="s">
        <v>731</v>
      </c>
      <c r="L136" s="5" t="s">
        <v>732</v>
      </c>
      <c r="M136" s="5"/>
      <c r="N136" s="5" t="s">
        <v>733</v>
      </c>
      <c r="O136" s="5" t="s">
        <v>734</v>
      </c>
      <c r="P136" s="4" t="str">
        <f t="shared" si="0"/>
        <v>Outstanding</v>
      </c>
      <c r="Q136" s="13" t="s">
        <v>25</v>
      </c>
    </row>
    <row r="137" spans="1:17" ht="60" customHeight="1" x14ac:dyDescent="0.35">
      <c r="A137" s="11" t="s">
        <v>722</v>
      </c>
      <c r="B137" s="2" t="s">
        <v>735</v>
      </c>
      <c r="C137" s="1" t="s">
        <v>736</v>
      </c>
      <c r="D137" s="3" t="s">
        <v>20</v>
      </c>
      <c r="E137" s="3" t="s">
        <v>32</v>
      </c>
      <c r="F137" s="4" t="s">
        <v>22</v>
      </c>
      <c r="G137" s="4" t="s">
        <v>23</v>
      </c>
      <c r="H137" s="4" t="s">
        <v>24</v>
      </c>
      <c r="I137" s="4" t="s">
        <v>25</v>
      </c>
      <c r="J137" s="5" t="s">
        <v>25</v>
      </c>
      <c r="K137" s="5" t="s">
        <v>737</v>
      </c>
      <c r="L137" s="5" t="s">
        <v>738</v>
      </c>
      <c r="M137" s="5"/>
      <c r="N137" s="5" t="s">
        <v>739</v>
      </c>
      <c r="O137" s="5"/>
      <c r="P137" s="4" t="str">
        <f t="shared" si="0"/>
        <v>Outstanding</v>
      </c>
      <c r="Q137" s="13" t="s">
        <v>25</v>
      </c>
    </row>
    <row r="138" spans="1:17" ht="60" customHeight="1" x14ac:dyDescent="0.35">
      <c r="A138" s="11" t="s">
        <v>740</v>
      </c>
      <c r="B138" s="2" t="s">
        <v>741</v>
      </c>
      <c r="C138" s="1" t="s">
        <v>742</v>
      </c>
      <c r="D138" s="3" t="s">
        <v>20</v>
      </c>
      <c r="E138" s="3" t="s">
        <v>32</v>
      </c>
      <c r="F138" s="4" t="s">
        <v>22</v>
      </c>
      <c r="G138" s="4" t="s">
        <v>23</v>
      </c>
      <c r="H138" s="4" t="s">
        <v>24</v>
      </c>
      <c r="I138" s="4" t="s">
        <v>25</v>
      </c>
      <c r="J138" s="5" t="s">
        <v>25</v>
      </c>
      <c r="K138" s="5" t="s">
        <v>743</v>
      </c>
      <c r="L138" s="5" t="s">
        <v>744</v>
      </c>
      <c r="M138" s="5"/>
      <c r="N138" s="5" t="s">
        <v>745</v>
      </c>
      <c r="O138" s="5"/>
      <c r="P138" s="4" t="str">
        <f t="shared" si="0"/>
        <v>Outstanding</v>
      </c>
      <c r="Q138" s="13" t="s">
        <v>25</v>
      </c>
    </row>
    <row r="139" spans="1:17" ht="60" customHeight="1" x14ac:dyDescent="0.35">
      <c r="A139" s="11" t="s">
        <v>740</v>
      </c>
      <c r="B139" s="2" t="s">
        <v>746</v>
      </c>
      <c r="C139" s="1" t="s">
        <v>747</v>
      </c>
      <c r="D139" s="3" t="s">
        <v>129</v>
      </c>
      <c r="E139" s="3" t="s">
        <v>32</v>
      </c>
      <c r="F139" s="4" t="s">
        <v>22</v>
      </c>
      <c r="G139" s="4" t="s">
        <v>23</v>
      </c>
      <c r="H139" s="4" t="s">
        <v>24</v>
      </c>
      <c r="I139" s="4" t="s">
        <v>25</v>
      </c>
      <c r="J139" s="5" t="s">
        <v>25</v>
      </c>
      <c r="K139" s="5" t="s">
        <v>748</v>
      </c>
      <c r="L139" s="5" t="s">
        <v>749</v>
      </c>
      <c r="M139" s="5"/>
      <c r="N139" s="5" t="s">
        <v>750</v>
      </c>
      <c r="O139" s="5"/>
      <c r="P139" s="4" t="str">
        <f t="shared" si="0"/>
        <v>Outstanding</v>
      </c>
      <c r="Q139" s="13" t="s">
        <v>25</v>
      </c>
    </row>
    <row r="140" spans="1:17" ht="60" customHeight="1" x14ac:dyDescent="0.35">
      <c r="A140" s="11" t="s">
        <v>751</v>
      </c>
      <c r="B140" s="2" t="s">
        <v>752</v>
      </c>
      <c r="C140" s="1" t="s">
        <v>753</v>
      </c>
      <c r="D140" s="3" t="s">
        <v>20</v>
      </c>
      <c r="E140" s="3" t="s">
        <v>32</v>
      </c>
      <c r="F140" s="4" t="s">
        <v>22</v>
      </c>
      <c r="G140" s="4" t="s">
        <v>23</v>
      </c>
      <c r="H140" s="4" t="s">
        <v>24</v>
      </c>
      <c r="I140" s="4" t="s">
        <v>25</v>
      </c>
      <c r="J140" s="5" t="s">
        <v>25</v>
      </c>
      <c r="K140" s="5" t="s">
        <v>754</v>
      </c>
      <c r="L140" s="5" t="s">
        <v>755</v>
      </c>
      <c r="M140" s="5"/>
      <c r="N140" s="5" t="s">
        <v>756</v>
      </c>
      <c r="O140" s="5"/>
      <c r="P140" s="4" t="str">
        <f t="shared" si="0"/>
        <v>Outstanding</v>
      </c>
      <c r="Q140" s="13" t="s">
        <v>25</v>
      </c>
    </row>
    <row r="141" spans="1:17" ht="60" customHeight="1" x14ac:dyDescent="0.35">
      <c r="A141" s="11" t="s">
        <v>751</v>
      </c>
      <c r="B141" s="2" t="s">
        <v>757</v>
      </c>
      <c r="C141" s="1" t="s">
        <v>758</v>
      </c>
      <c r="D141" s="3" t="s">
        <v>20</v>
      </c>
      <c r="E141" s="3" t="s">
        <v>32</v>
      </c>
      <c r="F141" s="4" t="s">
        <v>22</v>
      </c>
      <c r="G141" s="4" t="s">
        <v>23</v>
      </c>
      <c r="H141" s="4" t="s">
        <v>24</v>
      </c>
      <c r="I141" s="4" t="s">
        <v>25</v>
      </c>
      <c r="J141" s="5" t="s">
        <v>25</v>
      </c>
      <c r="K141" s="5" t="s">
        <v>759</v>
      </c>
      <c r="L141" s="5" t="s">
        <v>760</v>
      </c>
      <c r="M141" s="5"/>
      <c r="N141" s="5" t="s">
        <v>761</v>
      </c>
      <c r="O141" s="5"/>
      <c r="P141" s="4" t="str">
        <f t="shared" si="0"/>
        <v>Outstanding</v>
      </c>
      <c r="Q141" s="13" t="s">
        <v>25</v>
      </c>
    </row>
    <row r="142" spans="1:17" ht="60" customHeight="1" x14ac:dyDescent="0.35">
      <c r="A142" s="11" t="s">
        <v>751</v>
      </c>
      <c r="B142" s="2" t="s">
        <v>762</v>
      </c>
      <c r="C142" s="1" t="s">
        <v>763</v>
      </c>
      <c r="D142" s="3" t="s">
        <v>20</v>
      </c>
      <c r="E142" s="3" t="s">
        <v>32</v>
      </c>
      <c r="F142" s="4" t="s">
        <v>22</v>
      </c>
      <c r="G142" s="4" t="s">
        <v>23</v>
      </c>
      <c r="H142" s="4" t="s">
        <v>24</v>
      </c>
      <c r="I142" s="4" t="s">
        <v>25</v>
      </c>
      <c r="J142" s="5" t="s">
        <v>25</v>
      </c>
      <c r="K142" s="5" t="s">
        <v>764</v>
      </c>
      <c r="L142" s="5" t="s">
        <v>765</v>
      </c>
      <c r="M142" s="5"/>
      <c r="N142" s="5" t="s">
        <v>766</v>
      </c>
      <c r="O142" s="5"/>
      <c r="P142" s="4" t="str">
        <f t="shared" si="0"/>
        <v>Outstanding</v>
      </c>
      <c r="Q142" s="13" t="s">
        <v>25</v>
      </c>
    </row>
    <row r="143" spans="1:17" ht="60" customHeight="1" x14ac:dyDescent="0.35">
      <c r="A143" s="11" t="s">
        <v>751</v>
      </c>
      <c r="B143" s="2" t="s">
        <v>767</v>
      </c>
      <c r="C143" s="1" t="s">
        <v>768</v>
      </c>
      <c r="D143" s="3" t="s">
        <v>20</v>
      </c>
      <c r="E143" s="3" t="s">
        <v>32</v>
      </c>
      <c r="F143" s="4" t="s">
        <v>22</v>
      </c>
      <c r="G143" s="4" t="s">
        <v>23</v>
      </c>
      <c r="H143" s="4" t="s">
        <v>24</v>
      </c>
      <c r="I143" s="4" t="s">
        <v>25</v>
      </c>
      <c r="J143" s="5" t="s">
        <v>25</v>
      </c>
      <c r="K143" s="5" t="s">
        <v>769</v>
      </c>
      <c r="L143" s="5" t="s">
        <v>770</v>
      </c>
      <c r="M143" s="5"/>
      <c r="N143" s="5" t="s">
        <v>771</v>
      </c>
      <c r="O143" s="5"/>
      <c r="P143" s="4" t="str">
        <f t="shared" si="0"/>
        <v>Outstanding</v>
      </c>
      <c r="Q143" s="13" t="s">
        <v>25</v>
      </c>
    </row>
    <row r="144" spans="1:17" ht="60" customHeight="1" x14ac:dyDescent="0.35">
      <c r="A144" s="11" t="s">
        <v>751</v>
      </c>
      <c r="B144" s="2" t="s">
        <v>772</v>
      </c>
      <c r="C144" s="1" t="s">
        <v>773</v>
      </c>
      <c r="D144" s="3" t="s">
        <v>20</v>
      </c>
      <c r="E144" s="3" t="s">
        <v>32</v>
      </c>
      <c r="F144" s="4" t="s">
        <v>22</v>
      </c>
      <c r="G144" s="4" t="s">
        <v>23</v>
      </c>
      <c r="H144" s="4" t="s">
        <v>24</v>
      </c>
      <c r="I144" s="4" t="s">
        <v>25</v>
      </c>
      <c r="J144" s="5" t="s">
        <v>25</v>
      </c>
      <c r="K144" s="5" t="s">
        <v>774</v>
      </c>
      <c r="L144" s="5" t="s">
        <v>775</v>
      </c>
      <c r="M144" s="5"/>
      <c r="N144" s="5" t="s">
        <v>776</v>
      </c>
      <c r="O144" s="5"/>
      <c r="P144" s="4" t="str">
        <f t="shared" si="0"/>
        <v>Outstanding</v>
      </c>
      <c r="Q144" s="13" t="s">
        <v>25</v>
      </c>
    </row>
    <row r="145" spans="1:17" ht="60" customHeight="1" x14ac:dyDescent="0.35">
      <c r="A145" s="11" t="s">
        <v>751</v>
      </c>
      <c r="B145" s="2" t="s">
        <v>777</v>
      </c>
      <c r="C145" s="1" t="s">
        <v>778</v>
      </c>
      <c r="D145" s="3" t="s">
        <v>20</v>
      </c>
      <c r="E145" s="3" t="s">
        <v>32</v>
      </c>
      <c r="F145" s="4" t="s">
        <v>22</v>
      </c>
      <c r="G145" s="4" t="s">
        <v>23</v>
      </c>
      <c r="H145" s="4" t="s">
        <v>24</v>
      </c>
      <c r="I145" s="4" t="s">
        <v>25</v>
      </c>
      <c r="J145" s="5" t="s">
        <v>25</v>
      </c>
      <c r="K145" s="5" t="s">
        <v>779</v>
      </c>
      <c r="L145" s="5" t="s">
        <v>780</v>
      </c>
      <c r="M145" s="5"/>
      <c r="N145" s="5" t="s">
        <v>781</v>
      </c>
      <c r="O145" s="5"/>
      <c r="P145" s="4" t="str">
        <f t="shared" si="0"/>
        <v>Outstanding</v>
      </c>
      <c r="Q145" s="13" t="s">
        <v>25</v>
      </c>
    </row>
    <row r="146" spans="1:17" ht="60" customHeight="1" x14ac:dyDescent="0.35">
      <c r="A146" s="11" t="s">
        <v>751</v>
      </c>
      <c r="B146" s="2" t="s">
        <v>782</v>
      </c>
      <c r="C146" s="1" t="s">
        <v>783</v>
      </c>
      <c r="D146" s="3" t="s">
        <v>20</v>
      </c>
      <c r="E146" s="3" t="s">
        <v>32</v>
      </c>
      <c r="F146" s="4" t="s">
        <v>22</v>
      </c>
      <c r="G146" s="4" t="s">
        <v>23</v>
      </c>
      <c r="H146" s="4" t="s">
        <v>24</v>
      </c>
      <c r="I146" s="4" t="s">
        <v>25</v>
      </c>
      <c r="J146" s="5" t="s">
        <v>25</v>
      </c>
      <c r="K146" s="5" t="s">
        <v>784</v>
      </c>
      <c r="L146" s="5" t="s">
        <v>785</v>
      </c>
      <c r="M146" s="5"/>
      <c r="N146" s="5" t="s">
        <v>786</v>
      </c>
      <c r="O146" s="5"/>
      <c r="P146" s="4" t="str">
        <f t="shared" si="0"/>
        <v>Outstanding</v>
      </c>
      <c r="Q146" s="13" t="s">
        <v>25</v>
      </c>
    </row>
    <row r="147" spans="1:17" ht="60" customHeight="1" x14ac:dyDescent="0.35">
      <c r="A147" s="11" t="s">
        <v>751</v>
      </c>
      <c r="B147" s="2" t="s">
        <v>787</v>
      </c>
      <c r="C147" s="1" t="s">
        <v>788</v>
      </c>
      <c r="D147" s="3" t="s">
        <v>20</v>
      </c>
      <c r="E147" s="3" t="s">
        <v>32</v>
      </c>
      <c r="F147" s="4" t="s">
        <v>22</v>
      </c>
      <c r="G147" s="4" t="s">
        <v>23</v>
      </c>
      <c r="H147" s="4" t="s">
        <v>24</v>
      </c>
      <c r="I147" s="4" t="s">
        <v>25</v>
      </c>
      <c r="J147" s="5" t="s">
        <v>25</v>
      </c>
      <c r="K147" s="5" t="s">
        <v>789</v>
      </c>
      <c r="L147" s="5" t="s">
        <v>790</v>
      </c>
      <c r="M147" s="5"/>
      <c r="N147" s="5" t="s">
        <v>791</v>
      </c>
      <c r="O147" s="5"/>
      <c r="P147" s="4" t="str">
        <f t="shared" si="0"/>
        <v>Outstanding</v>
      </c>
      <c r="Q147" s="13" t="s">
        <v>25</v>
      </c>
    </row>
    <row r="148" spans="1:17" ht="60" customHeight="1" x14ac:dyDescent="0.35">
      <c r="A148" s="11" t="s">
        <v>751</v>
      </c>
      <c r="B148" s="2" t="s">
        <v>792</v>
      </c>
      <c r="C148" s="1" t="s">
        <v>793</v>
      </c>
      <c r="D148" s="3" t="s">
        <v>20</v>
      </c>
      <c r="E148" s="3" t="s">
        <v>32</v>
      </c>
      <c r="F148" s="4" t="s">
        <v>22</v>
      </c>
      <c r="G148" s="4" t="s">
        <v>23</v>
      </c>
      <c r="H148" s="4" t="s">
        <v>24</v>
      </c>
      <c r="I148" s="4" t="s">
        <v>25</v>
      </c>
      <c r="J148" s="5" t="s">
        <v>25</v>
      </c>
      <c r="K148" s="5" t="s">
        <v>794</v>
      </c>
      <c r="L148" s="5" t="s">
        <v>795</v>
      </c>
      <c r="M148" s="5"/>
      <c r="N148" s="5" t="s">
        <v>796</v>
      </c>
      <c r="O148" s="5"/>
      <c r="P148" s="4" t="str">
        <f t="shared" si="0"/>
        <v>Outstanding</v>
      </c>
      <c r="Q148" s="13" t="s">
        <v>25</v>
      </c>
    </row>
    <row r="149" spans="1:17" ht="60" customHeight="1" x14ac:dyDescent="0.35">
      <c r="A149" s="11" t="s">
        <v>797</v>
      </c>
      <c r="B149" s="2" t="s">
        <v>798</v>
      </c>
      <c r="C149" s="1" t="s">
        <v>799</v>
      </c>
      <c r="D149" s="3" t="s">
        <v>20</v>
      </c>
      <c r="E149" s="3" t="s">
        <v>32</v>
      </c>
      <c r="F149" s="4" t="s">
        <v>22</v>
      </c>
      <c r="G149" s="4" t="s">
        <v>23</v>
      </c>
      <c r="H149" s="4" t="s">
        <v>24</v>
      </c>
      <c r="I149" s="4" t="s">
        <v>25</v>
      </c>
      <c r="J149" s="5" t="s">
        <v>25</v>
      </c>
      <c r="K149" s="5" t="s">
        <v>800</v>
      </c>
      <c r="L149" s="5" t="s">
        <v>801</v>
      </c>
      <c r="M149" s="5"/>
      <c r="N149" s="5" t="s">
        <v>802</v>
      </c>
      <c r="O149" s="5"/>
      <c r="P149" s="4" t="str">
        <f t="shared" si="0"/>
        <v>Outstanding</v>
      </c>
      <c r="Q149" s="13" t="s">
        <v>25</v>
      </c>
    </row>
    <row r="150" spans="1:17" ht="60" customHeight="1" x14ac:dyDescent="0.35">
      <c r="A150" s="11" t="s">
        <v>797</v>
      </c>
      <c r="B150" s="2" t="s">
        <v>803</v>
      </c>
      <c r="C150" s="1" t="s">
        <v>804</v>
      </c>
      <c r="D150" s="3" t="s">
        <v>20</v>
      </c>
      <c r="E150" s="3" t="s">
        <v>32</v>
      </c>
      <c r="F150" s="4" t="s">
        <v>22</v>
      </c>
      <c r="G150" s="4" t="s">
        <v>23</v>
      </c>
      <c r="H150" s="4" t="s">
        <v>24</v>
      </c>
      <c r="I150" s="4" t="s">
        <v>25</v>
      </c>
      <c r="J150" s="5" t="s">
        <v>25</v>
      </c>
      <c r="K150" s="5" t="s">
        <v>805</v>
      </c>
      <c r="L150" s="5" t="s">
        <v>806</v>
      </c>
      <c r="M150" s="5"/>
      <c r="N150" s="5" t="s">
        <v>807</v>
      </c>
      <c r="O150" s="5"/>
      <c r="P150" s="4" t="str">
        <f t="shared" si="0"/>
        <v>Outstanding</v>
      </c>
      <c r="Q150" s="13" t="s">
        <v>25</v>
      </c>
    </row>
    <row r="151" spans="1:17" ht="60" customHeight="1" x14ac:dyDescent="0.35">
      <c r="A151" s="11" t="s">
        <v>797</v>
      </c>
      <c r="B151" s="2" t="s">
        <v>808</v>
      </c>
      <c r="C151" s="1" t="s">
        <v>809</v>
      </c>
      <c r="D151" s="3" t="s">
        <v>20</v>
      </c>
      <c r="E151" s="3" t="s">
        <v>32</v>
      </c>
      <c r="F151" s="4" t="s">
        <v>22</v>
      </c>
      <c r="G151" s="4" t="s">
        <v>23</v>
      </c>
      <c r="H151" s="4" t="s">
        <v>24</v>
      </c>
      <c r="I151" s="4" t="s">
        <v>25</v>
      </c>
      <c r="J151" s="5" t="s">
        <v>25</v>
      </c>
      <c r="K151" s="5" t="s">
        <v>810</v>
      </c>
      <c r="L151" s="5" t="s">
        <v>811</v>
      </c>
      <c r="M151" s="5"/>
      <c r="N151" s="5" t="s">
        <v>812</v>
      </c>
      <c r="O151" s="5"/>
      <c r="P151" s="4" t="str">
        <f t="shared" si="0"/>
        <v>Outstanding</v>
      </c>
      <c r="Q151" s="13" t="s">
        <v>25</v>
      </c>
    </row>
    <row r="152" spans="1:17" ht="60" customHeight="1" x14ac:dyDescent="0.35">
      <c r="A152" s="11" t="s">
        <v>797</v>
      </c>
      <c r="B152" s="2" t="s">
        <v>813</v>
      </c>
      <c r="C152" s="1" t="s">
        <v>814</v>
      </c>
      <c r="D152" s="3" t="s">
        <v>20</v>
      </c>
      <c r="E152" s="3" t="s">
        <v>32</v>
      </c>
      <c r="F152" s="4" t="s">
        <v>22</v>
      </c>
      <c r="G152" s="4" t="s">
        <v>23</v>
      </c>
      <c r="H152" s="4" t="s">
        <v>24</v>
      </c>
      <c r="I152" s="4" t="s">
        <v>25</v>
      </c>
      <c r="J152" s="5" t="s">
        <v>25</v>
      </c>
      <c r="K152" s="5" t="s">
        <v>815</v>
      </c>
      <c r="L152" s="5" t="s">
        <v>816</v>
      </c>
      <c r="M152" s="5"/>
      <c r="N152" s="5" t="s">
        <v>817</v>
      </c>
      <c r="O152" s="5"/>
      <c r="P152" s="4" t="str">
        <f t="shared" si="0"/>
        <v>Outstanding</v>
      </c>
      <c r="Q152" s="13" t="s">
        <v>25</v>
      </c>
    </row>
    <row r="153" spans="1:17" ht="60" customHeight="1" x14ac:dyDescent="0.35">
      <c r="A153" s="11" t="s">
        <v>797</v>
      </c>
      <c r="B153" s="2" t="s">
        <v>818</v>
      </c>
      <c r="C153" s="1" t="s">
        <v>819</v>
      </c>
      <c r="D153" s="3" t="s">
        <v>20</v>
      </c>
      <c r="E153" s="3" t="s">
        <v>32</v>
      </c>
      <c r="F153" s="4" t="s">
        <v>22</v>
      </c>
      <c r="G153" s="4" t="s">
        <v>23</v>
      </c>
      <c r="H153" s="4" t="s">
        <v>24</v>
      </c>
      <c r="I153" s="4" t="s">
        <v>25</v>
      </c>
      <c r="J153" s="5" t="s">
        <v>25</v>
      </c>
      <c r="K153" s="5" t="s">
        <v>820</v>
      </c>
      <c r="L153" s="5" t="s">
        <v>821</v>
      </c>
      <c r="M153" s="5"/>
      <c r="N153" s="5" t="s">
        <v>822</v>
      </c>
      <c r="O153" s="5" t="s">
        <v>823</v>
      </c>
      <c r="P153" s="4" t="str">
        <f t="shared" si="0"/>
        <v>Outstanding</v>
      </c>
      <c r="Q153" s="13" t="s">
        <v>25</v>
      </c>
    </row>
    <row r="154" spans="1:17" ht="60" customHeight="1" x14ac:dyDescent="0.35">
      <c r="A154" s="11" t="s">
        <v>797</v>
      </c>
      <c r="B154" s="2" t="s">
        <v>824</v>
      </c>
      <c r="C154" s="1" t="s">
        <v>825</v>
      </c>
      <c r="D154" s="3" t="s">
        <v>20</v>
      </c>
      <c r="E154" s="3" t="s">
        <v>32</v>
      </c>
      <c r="F154" s="4" t="s">
        <v>22</v>
      </c>
      <c r="G154" s="4" t="s">
        <v>23</v>
      </c>
      <c r="H154" s="4" t="s">
        <v>24</v>
      </c>
      <c r="I154" s="4" t="s">
        <v>25</v>
      </c>
      <c r="J154" s="5" t="s">
        <v>25</v>
      </c>
      <c r="K154" s="5" t="s">
        <v>826</v>
      </c>
      <c r="L154" s="5" t="s">
        <v>827</v>
      </c>
      <c r="M154" s="5"/>
      <c r="N154" s="5" t="s">
        <v>828</v>
      </c>
      <c r="O154" s="5"/>
      <c r="P154" s="4" t="str">
        <f t="shared" si="0"/>
        <v>Outstanding</v>
      </c>
      <c r="Q154" s="13" t="s">
        <v>25</v>
      </c>
    </row>
    <row r="155" spans="1:17" ht="60" customHeight="1" x14ac:dyDescent="0.35">
      <c r="A155" s="11" t="s">
        <v>797</v>
      </c>
      <c r="B155" s="2" t="s">
        <v>829</v>
      </c>
      <c r="C155" s="1" t="s">
        <v>830</v>
      </c>
      <c r="D155" s="3" t="s">
        <v>20</v>
      </c>
      <c r="E155" s="3" t="s">
        <v>32</v>
      </c>
      <c r="F155" s="4" t="s">
        <v>22</v>
      </c>
      <c r="G155" s="4" t="s">
        <v>23</v>
      </c>
      <c r="H155" s="4" t="s">
        <v>24</v>
      </c>
      <c r="I155" s="4" t="s">
        <v>25</v>
      </c>
      <c r="J155" s="5" t="s">
        <v>25</v>
      </c>
      <c r="K155" s="5" t="s">
        <v>831</v>
      </c>
      <c r="L155" s="5" t="s">
        <v>832</v>
      </c>
      <c r="M155" s="5"/>
      <c r="N155" s="5" t="s">
        <v>833</v>
      </c>
      <c r="O155" s="5" t="s">
        <v>834</v>
      </c>
      <c r="P155" s="4" t="str">
        <f t="shared" si="0"/>
        <v>Outstanding</v>
      </c>
      <c r="Q155" s="13" t="s">
        <v>25</v>
      </c>
    </row>
    <row r="156" spans="1:17" ht="60" customHeight="1" x14ac:dyDescent="0.35">
      <c r="A156" s="11" t="s">
        <v>797</v>
      </c>
      <c r="B156" s="2" t="s">
        <v>835</v>
      </c>
      <c r="C156" s="1" t="s">
        <v>836</v>
      </c>
      <c r="D156" s="3" t="s">
        <v>20</v>
      </c>
      <c r="E156" s="3" t="s">
        <v>32</v>
      </c>
      <c r="F156" s="4" t="s">
        <v>22</v>
      </c>
      <c r="G156" s="4" t="s">
        <v>23</v>
      </c>
      <c r="H156" s="4" t="s">
        <v>24</v>
      </c>
      <c r="I156" s="4" t="s">
        <v>25</v>
      </c>
      <c r="J156" s="5" t="s">
        <v>25</v>
      </c>
      <c r="K156" s="5" t="s">
        <v>837</v>
      </c>
      <c r="L156" s="5" t="s">
        <v>838</v>
      </c>
      <c r="M156" s="5"/>
      <c r="N156" s="5" t="s">
        <v>839</v>
      </c>
      <c r="O156" s="5" t="s">
        <v>840</v>
      </c>
      <c r="P156" s="4" t="str">
        <f t="shared" si="0"/>
        <v>Outstanding</v>
      </c>
      <c r="Q156" s="13" t="s">
        <v>25</v>
      </c>
    </row>
    <row r="157" spans="1:17" ht="60" customHeight="1" x14ac:dyDescent="0.35">
      <c r="A157" s="11" t="s">
        <v>797</v>
      </c>
      <c r="B157" s="2" t="s">
        <v>841</v>
      </c>
      <c r="C157" s="1" t="s">
        <v>842</v>
      </c>
      <c r="D157" s="3" t="s">
        <v>20</v>
      </c>
      <c r="E157" s="3" t="s">
        <v>32</v>
      </c>
      <c r="F157" s="4" t="s">
        <v>22</v>
      </c>
      <c r="G157" s="4" t="s">
        <v>23</v>
      </c>
      <c r="H157" s="4" t="s">
        <v>24</v>
      </c>
      <c r="I157" s="4" t="s">
        <v>25</v>
      </c>
      <c r="J157" s="5" t="s">
        <v>25</v>
      </c>
      <c r="K157" s="5" t="s">
        <v>843</v>
      </c>
      <c r="L157" s="5" t="s">
        <v>844</v>
      </c>
      <c r="M157" s="5"/>
      <c r="N157" s="5" t="s">
        <v>845</v>
      </c>
      <c r="O157" s="5" t="s">
        <v>846</v>
      </c>
      <c r="P157" s="4" t="str">
        <f t="shared" si="0"/>
        <v>Outstanding</v>
      </c>
      <c r="Q157" s="13" t="s">
        <v>25</v>
      </c>
    </row>
    <row r="158" spans="1:17" ht="60" customHeight="1" x14ac:dyDescent="0.35">
      <c r="A158" s="11" t="s">
        <v>797</v>
      </c>
      <c r="B158" s="2" t="s">
        <v>847</v>
      </c>
      <c r="C158" s="1" t="s">
        <v>848</v>
      </c>
      <c r="D158" s="3" t="s">
        <v>20</v>
      </c>
      <c r="E158" s="3" t="s">
        <v>32</v>
      </c>
      <c r="F158" s="4" t="s">
        <v>22</v>
      </c>
      <c r="G158" s="4" t="s">
        <v>23</v>
      </c>
      <c r="H158" s="4" t="s">
        <v>24</v>
      </c>
      <c r="I158" s="4" t="s">
        <v>25</v>
      </c>
      <c r="J158" s="5" t="s">
        <v>25</v>
      </c>
      <c r="K158" s="5" t="s">
        <v>849</v>
      </c>
      <c r="L158" s="5" t="s">
        <v>850</v>
      </c>
      <c r="M158" s="5"/>
      <c r="N158" s="5" t="s">
        <v>851</v>
      </c>
      <c r="O158" s="5" t="s">
        <v>852</v>
      </c>
      <c r="P158" s="4" t="str">
        <f t="shared" si="0"/>
        <v>Outstanding</v>
      </c>
      <c r="Q158" s="13" t="s">
        <v>25</v>
      </c>
    </row>
    <row r="159" spans="1:17" ht="60" customHeight="1" x14ac:dyDescent="0.35">
      <c r="A159" s="11" t="s">
        <v>797</v>
      </c>
      <c r="B159" s="2" t="s">
        <v>853</v>
      </c>
      <c r="C159" s="1" t="s">
        <v>854</v>
      </c>
      <c r="D159" s="3" t="s">
        <v>20</v>
      </c>
      <c r="E159" s="3" t="s">
        <v>32</v>
      </c>
      <c r="F159" s="4" t="s">
        <v>22</v>
      </c>
      <c r="G159" s="4" t="s">
        <v>23</v>
      </c>
      <c r="H159" s="4" t="s">
        <v>24</v>
      </c>
      <c r="I159" s="4" t="s">
        <v>25</v>
      </c>
      <c r="J159" s="5" t="s">
        <v>25</v>
      </c>
      <c r="K159" s="5" t="s">
        <v>855</v>
      </c>
      <c r="L159" s="5" t="s">
        <v>856</v>
      </c>
      <c r="M159" s="5"/>
      <c r="N159" s="5" t="s">
        <v>857</v>
      </c>
      <c r="O159" s="5" t="s">
        <v>858</v>
      </c>
      <c r="P159" s="4" t="str">
        <f t="shared" si="0"/>
        <v>Outstanding</v>
      </c>
      <c r="Q159" s="13" t="s">
        <v>25</v>
      </c>
    </row>
    <row r="160" spans="1:17" ht="60" customHeight="1" x14ac:dyDescent="0.35">
      <c r="A160" s="11" t="s">
        <v>797</v>
      </c>
      <c r="B160" s="2" t="s">
        <v>859</v>
      </c>
      <c r="C160" s="1" t="s">
        <v>860</v>
      </c>
      <c r="D160" s="3" t="s">
        <v>20</v>
      </c>
      <c r="E160" s="3" t="s">
        <v>32</v>
      </c>
      <c r="F160" s="4" t="s">
        <v>22</v>
      </c>
      <c r="G160" s="4" t="s">
        <v>23</v>
      </c>
      <c r="H160" s="4" t="s">
        <v>24</v>
      </c>
      <c r="I160" s="4" t="s">
        <v>25</v>
      </c>
      <c r="J160" s="5" t="s">
        <v>25</v>
      </c>
      <c r="K160" s="5" t="s">
        <v>861</v>
      </c>
      <c r="L160" s="5" t="s">
        <v>862</v>
      </c>
      <c r="M160" s="5"/>
      <c r="N160" s="5" t="s">
        <v>863</v>
      </c>
      <c r="O160" s="5" t="s">
        <v>864</v>
      </c>
      <c r="P160" s="4" t="str">
        <f t="shared" si="0"/>
        <v>Outstanding</v>
      </c>
      <c r="Q160" s="13" t="s">
        <v>25</v>
      </c>
    </row>
    <row r="161" spans="1:17" ht="60" customHeight="1" x14ac:dyDescent="0.35">
      <c r="A161" s="11" t="s">
        <v>797</v>
      </c>
      <c r="B161" s="2" t="s">
        <v>865</v>
      </c>
      <c r="C161" s="1" t="s">
        <v>866</v>
      </c>
      <c r="D161" s="3" t="s">
        <v>20</v>
      </c>
      <c r="E161" s="3" t="s">
        <v>32</v>
      </c>
      <c r="F161" s="4" t="s">
        <v>22</v>
      </c>
      <c r="G161" s="4" t="s">
        <v>23</v>
      </c>
      <c r="H161" s="4" t="s">
        <v>24</v>
      </c>
      <c r="I161" s="4" t="s">
        <v>25</v>
      </c>
      <c r="J161" s="5" t="s">
        <v>25</v>
      </c>
      <c r="K161" s="5" t="s">
        <v>867</v>
      </c>
      <c r="L161" s="5" t="s">
        <v>868</v>
      </c>
      <c r="M161" s="5"/>
      <c r="N161" s="5" t="s">
        <v>869</v>
      </c>
      <c r="O161" s="5" t="s">
        <v>870</v>
      </c>
      <c r="P161" s="4" t="str">
        <f t="shared" si="0"/>
        <v>Outstanding</v>
      </c>
      <c r="Q161" s="13" t="s">
        <v>25</v>
      </c>
    </row>
    <row r="162" spans="1:17" ht="60" customHeight="1" x14ac:dyDescent="0.35">
      <c r="A162" s="11" t="s">
        <v>797</v>
      </c>
      <c r="B162" s="2" t="s">
        <v>871</v>
      </c>
      <c r="C162" s="1" t="s">
        <v>872</v>
      </c>
      <c r="D162" s="3" t="s">
        <v>20</v>
      </c>
      <c r="E162" s="3" t="s">
        <v>32</v>
      </c>
      <c r="F162" s="4" t="s">
        <v>22</v>
      </c>
      <c r="G162" s="4" t="s">
        <v>23</v>
      </c>
      <c r="H162" s="4" t="s">
        <v>24</v>
      </c>
      <c r="I162" s="4" t="s">
        <v>25</v>
      </c>
      <c r="J162" s="5" t="s">
        <v>25</v>
      </c>
      <c r="K162" s="5" t="s">
        <v>873</v>
      </c>
      <c r="L162" s="5" t="s">
        <v>874</v>
      </c>
      <c r="M162" s="5"/>
      <c r="N162" s="5" t="s">
        <v>875</v>
      </c>
      <c r="O162" s="5" t="s">
        <v>876</v>
      </c>
      <c r="P162" s="4" t="str">
        <f t="shared" si="0"/>
        <v>Outstanding</v>
      </c>
      <c r="Q162" s="13" t="s">
        <v>25</v>
      </c>
    </row>
    <row r="163" spans="1:17" ht="60" customHeight="1" x14ac:dyDescent="0.35">
      <c r="A163" s="11" t="s">
        <v>797</v>
      </c>
      <c r="B163" s="2" t="s">
        <v>877</v>
      </c>
      <c r="C163" s="1" t="s">
        <v>878</v>
      </c>
      <c r="D163" s="3" t="s">
        <v>20</v>
      </c>
      <c r="E163" s="3" t="s">
        <v>32</v>
      </c>
      <c r="F163" s="4" t="s">
        <v>22</v>
      </c>
      <c r="G163" s="4" t="s">
        <v>23</v>
      </c>
      <c r="H163" s="4" t="s">
        <v>24</v>
      </c>
      <c r="I163" s="4" t="s">
        <v>25</v>
      </c>
      <c r="J163" s="5" t="s">
        <v>25</v>
      </c>
      <c r="K163" s="5" t="s">
        <v>879</v>
      </c>
      <c r="L163" s="5" t="s">
        <v>880</v>
      </c>
      <c r="M163" s="5"/>
      <c r="N163" s="5" t="s">
        <v>881</v>
      </c>
      <c r="O163" s="5" t="s">
        <v>882</v>
      </c>
      <c r="P163" s="4" t="str">
        <f t="shared" si="0"/>
        <v>Outstanding</v>
      </c>
      <c r="Q163" s="13" t="s">
        <v>25</v>
      </c>
    </row>
    <row r="164" spans="1:17" ht="60" customHeight="1" x14ac:dyDescent="0.35">
      <c r="A164" s="11" t="s">
        <v>797</v>
      </c>
      <c r="B164" s="2" t="s">
        <v>883</v>
      </c>
      <c r="C164" s="1" t="s">
        <v>884</v>
      </c>
      <c r="D164" s="3" t="s">
        <v>20</v>
      </c>
      <c r="E164" s="3" t="s">
        <v>32</v>
      </c>
      <c r="F164" s="4" t="s">
        <v>22</v>
      </c>
      <c r="G164" s="4" t="s">
        <v>23</v>
      </c>
      <c r="H164" s="4" t="s">
        <v>24</v>
      </c>
      <c r="I164" s="4" t="s">
        <v>25</v>
      </c>
      <c r="J164" s="5" t="s">
        <v>25</v>
      </c>
      <c r="K164" s="5" t="s">
        <v>885</v>
      </c>
      <c r="L164" s="5" t="s">
        <v>886</v>
      </c>
      <c r="M164" s="5"/>
      <c r="N164" s="5" t="s">
        <v>887</v>
      </c>
      <c r="O164" s="5" t="s">
        <v>888</v>
      </c>
      <c r="P164" s="4" t="str">
        <f t="shared" si="0"/>
        <v>Outstanding</v>
      </c>
      <c r="Q164" s="13" t="s">
        <v>25</v>
      </c>
    </row>
    <row r="165" spans="1:17" ht="60" customHeight="1" x14ac:dyDescent="0.35">
      <c r="A165" s="11" t="s">
        <v>797</v>
      </c>
      <c r="B165" s="2" t="s">
        <v>889</v>
      </c>
      <c r="C165" s="1" t="s">
        <v>890</v>
      </c>
      <c r="D165" s="3" t="s">
        <v>20</v>
      </c>
      <c r="E165" s="3" t="s">
        <v>32</v>
      </c>
      <c r="F165" s="4" t="s">
        <v>22</v>
      </c>
      <c r="G165" s="4" t="s">
        <v>23</v>
      </c>
      <c r="H165" s="4" t="s">
        <v>24</v>
      </c>
      <c r="I165" s="4" t="s">
        <v>25</v>
      </c>
      <c r="J165" s="5" t="s">
        <v>25</v>
      </c>
      <c r="K165" s="5" t="s">
        <v>891</v>
      </c>
      <c r="L165" s="5" t="s">
        <v>892</v>
      </c>
      <c r="M165" s="5"/>
      <c r="N165" s="5" t="s">
        <v>893</v>
      </c>
      <c r="O165" s="5" t="s">
        <v>894</v>
      </c>
      <c r="P165" s="4" t="str">
        <f t="shared" si="0"/>
        <v>Outstanding</v>
      </c>
      <c r="Q165" s="13" t="s">
        <v>25</v>
      </c>
    </row>
    <row r="166" spans="1:17" ht="60" customHeight="1" x14ac:dyDescent="0.35">
      <c r="A166" s="11" t="s">
        <v>797</v>
      </c>
      <c r="B166" s="2" t="s">
        <v>895</v>
      </c>
      <c r="C166" s="1" t="s">
        <v>896</v>
      </c>
      <c r="D166" s="3" t="s">
        <v>20</v>
      </c>
      <c r="E166" s="3" t="s">
        <v>32</v>
      </c>
      <c r="F166" s="4" t="s">
        <v>22</v>
      </c>
      <c r="G166" s="4" t="s">
        <v>23</v>
      </c>
      <c r="H166" s="4" t="s">
        <v>24</v>
      </c>
      <c r="I166" s="4" t="s">
        <v>25</v>
      </c>
      <c r="J166" s="5" t="s">
        <v>25</v>
      </c>
      <c r="K166" s="5" t="s">
        <v>897</v>
      </c>
      <c r="L166" s="5" t="s">
        <v>898</v>
      </c>
      <c r="M166" s="5"/>
      <c r="N166" s="5" t="s">
        <v>899</v>
      </c>
      <c r="O166" s="5"/>
      <c r="P166" s="4" t="str">
        <f t="shared" si="0"/>
        <v>Outstanding</v>
      </c>
      <c r="Q166" s="13" t="s">
        <v>25</v>
      </c>
    </row>
    <row r="167" spans="1:17" ht="60" customHeight="1" x14ac:dyDescent="0.35">
      <c r="A167" s="11" t="s">
        <v>797</v>
      </c>
      <c r="B167" s="2" t="s">
        <v>900</v>
      </c>
      <c r="C167" s="1" t="s">
        <v>901</v>
      </c>
      <c r="D167" s="3" t="s">
        <v>20</v>
      </c>
      <c r="E167" s="3" t="s">
        <v>32</v>
      </c>
      <c r="F167" s="4" t="s">
        <v>22</v>
      </c>
      <c r="G167" s="4" t="s">
        <v>23</v>
      </c>
      <c r="H167" s="4" t="s">
        <v>24</v>
      </c>
      <c r="I167" s="4" t="s">
        <v>25</v>
      </c>
      <c r="J167" s="5" t="s">
        <v>25</v>
      </c>
      <c r="K167" s="5" t="s">
        <v>902</v>
      </c>
      <c r="L167" s="5" t="s">
        <v>903</v>
      </c>
      <c r="M167" s="5" t="s">
        <v>904</v>
      </c>
      <c r="N167" s="5" t="s">
        <v>905</v>
      </c>
      <c r="O167" s="5" t="s">
        <v>906</v>
      </c>
      <c r="P167" s="4" t="str">
        <f t="shared" si="0"/>
        <v>Outstanding</v>
      </c>
      <c r="Q167" s="13" t="s">
        <v>25</v>
      </c>
    </row>
    <row r="168" spans="1:17" ht="60" customHeight="1" x14ac:dyDescent="0.35">
      <c r="A168" s="11" t="s">
        <v>797</v>
      </c>
      <c r="B168" s="2" t="s">
        <v>907</v>
      </c>
      <c r="C168" s="1" t="s">
        <v>908</v>
      </c>
      <c r="D168" s="3" t="s">
        <v>20</v>
      </c>
      <c r="E168" s="3" t="s">
        <v>21</v>
      </c>
      <c r="F168" s="4" t="s">
        <v>22</v>
      </c>
      <c r="G168" s="4" t="s">
        <v>23</v>
      </c>
      <c r="H168" s="4" t="s">
        <v>24</v>
      </c>
      <c r="I168" s="4" t="s">
        <v>25</v>
      </c>
      <c r="J168" s="5" t="s">
        <v>25</v>
      </c>
      <c r="K168" s="5" t="s">
        <v>909</v>
      </c>
      <c r="L168" s="5" t="s">
        <v>910</v>
      </c>
      <c r="M168" s="5" t="s">
        <v>911</v>
      </c>
      <c r="N168" s="5" t="s">
        <v>912</v>
      </c>
      <c r="O168" s="5" t="s">
        <v>913</v>
      </c>
      <c r="P168" s="4" t="str">
        <f t="shared" si="0"/>
        <v>Outstanding</v>
      </c>
      <c r="Q168" s="13" t="s">
        <v>25</v>
      </c>
    </row>
    <row r="169" spans="1:17" ht="60" customHeight="1" x14ac:dyDescent="0.35">
      <c r="A169" s="11" t="s">
        <v>797</v>
      </c>
      <c r="B169" s="2" t="s">
        <v>914</v>
      </c>
      <c r="C169" s="1" t="s">
        <v>915</v>
      </c>
      <c r="D169" s="3" t="s">
        <v>20</v>
      </c>
      <c r="E169" s="3" t="s">
        <v>32</v>
      </c>
      <c r="F169" s="4" t="s">
        <v>22</v>
      </c>
      <c r="G169" s="4" t="s">
        <v>23</v>
      </c>
      <c r="H169" s="4" t="s">
        <v>24</v>
      </c>
      <c r="I169" s="4" t="s">
        <v>25</v>
      </c>
      <c r="J169" s="5" t="s">
        <v>25</v>
      </c>
      <c r="K169" s="5" t="s">
        <v>916</v>
      </c>
      <c r="L169" s="5" t="s">
        <v>917</v>
      </c>
      <c r="M169" s="5"/>
      <c r="N169" s="5" t="s">
        <v>918</v>
      </c>
      <c r="O169" s="5"/>
      <c r="P169" s="4" t="str">
        <f t="shared" si="0"/>
        <v>Outstanding</v>
      </c>
      <c r="Q169" s="13" t="s">
        <v>25</v>
      </c>
    </row>
    <row r="170" spans="1:17" ht="60" customHeight="1" x14ac:dyDescent="0.35">
      <c r="A170" s="11" t="s">
        <v>797</v>
      </c>
      <c r="B170" s="2" t="s">
        <v>919</v>
      </c>
      <c r="C170" s="1" t="s">
        <v>920</v>
      </c>
      <c r="D170" s="3" t="s">
        <v>20</v>
      </c>
      <c r="E170" s="3" t="s">
        <v>32</v>
      </c>
      <c r="F170" s="4" t="s">
        <v>22</v>
      </c>
      <c r="G170" s="4" t="s">
        <v>23</v>
      </c>
      <c r="H170" s="4" t="s">
        <v>24</v>
      </c>
      <c r="I170" s="4" t="s">
        <v>25</v>
      </c>
      <c r="J170" s="5" t="s">
        <v>25</v>
      </c>
      <c r="K170" s="5" t="s">
        <v>921</v>
      </c>
      <c r="L170" s="5" t="s">
        <v>922</v>
      </c>
      <c r="M170" s="5"/>
      <c r="N170" s="5" t="s">
        <v>923</v>
      </c>
      <c r="O170" s="5" t="s">
        <v>924</v>
      </c>
      <c r="P170" s="4" t="str">
        <f t="shared" si="0"/>
        <v>Outstanding</v>
      </c>
      <c r="Q170" s="13" t="s">
        <v>25</v>
      </c>
    </row>
    <row r="171" spans="1:17" ht="60" customHeight="1" x14ac:dyDescent="0.35">
      <c r="A171" s="11" t="s">
        <v>925</v>
      </c>
      <c r="B171" s="2" t="s">
        <v>926</v>
      </c>
      <c r="C171" s="1" t="s">
        <v>927</v>
      </c>
      <c r="D171" s="3" t="s">
        <v>20</v>
      </c>
      <c r="E171" s="3" t="s">
        <v>32</v>
      </c>
      <c r="F171" s="4" t="s">
        <v>22</v>
      </c>
      <c r="G171" s="4" t="s">
        <v>23</v>
      </c>
      <c r="H171" s="4" t="s">
        <v>24</v>
      </c>
      <c r="I171" s="4" t="s">
        <v>25</v>
      </c>
      <c r="J171" s="5" t="s">
        <v>25</v>
      </c>
      <c r="K171" s="5" t="s">
        <v>928</v>
      </c>
      <c r="L171" s="5" t="s">
        <v>929</v>
      </c>
      <c r="M171" s="5"/>
      <c r="N171" s="5" t="s">
        <v>930</v>
      </c>
      <c r="O171" s="5"/>
      <c r="P171" s="4" t="str">
        <f t="shared" si="0"/>
        <v>Outstanding</v>
      </c>
      <c r="Q171" s="13" t="s">
        <v>25</v>
      </c>
    </row>
    <row r="172" spans="1:17" ht="60" customHeight="1" x14ac:dyDescent="0.35">
      <c r="A172" s="11" t="s">
        <v>925</v>
      </c>
      <c r="B172" s="2" t="s">
        <v>931</v>
      </c>
      <c r="C172" s="1" t="s">
        <v>932</v>
      </c>
      <c r="D172" s="3" t="s">
        <v>20</v>
      </c>
      <c r="E172" s="3" t="s">
        <v>32</v>
      </c>
      <c r="F172" s="4" t="s">
        <v>22</v>
      </c>
      <c r="G172" s="4" t="s">
        <v>23</v>
      </c>
      <c r="H172" s="4" t="s">
        <v>24</v>
      </c>
      <c r="I172" s="4" t="s">
        <v>25</v>
      </c>
      <c r="J172" s="5" t="s">
        <v>25</v>
      </c>
      <c r="K172" s="5" t="s">
        <v>933</v>
      </c>
      <c r="L172" s="5" t="s">
        <v>934</v>
      </c>
      <c r="M172" s="5"/>
      <c r="N172" s="5" t="s">
        <v>935</v>
      </c>
      <c r="O172" s="5"/>
      <c r="P172" s="4" t="str">
        <f t="shared" si="0"/>
        <v>Outstanding</v>
      </c>
      <c r="Q172" s="13" t="s">
        <v>25</v>
      </c>
    </row>
    <row r="173" spans="1:17" ht="60" customHeight="1" x14ac:dyDescent="0.35">
      <c r="A173" s="11" t="s">
        <v>925</v>
      </c>
      <c r="B173" s="2" t="s">
        <v>936</v>
      </c>
      <c r="C173" s="1" t="s">
        <v>937</v>
      </c>
      <c r="D173" s="3" t="s">
        <v>20</v>
      </c>
      <c r="E173" s="3" t="s">
        <v>32</v>
      </c>
      <c r="F173" s="4" t="s">
        <v>22</v>
      </c>
      <c r="G173" s="4" t="s">
        <v>23</v>
      </c>
      <c r="H173" s="4" t="s">
        <v>24</v>
      </c>
      <c r="I173" s="4" t="s">
        <v>25</v>
      </c>
      <c r="J173" s="5" t="s">
        <v>25</v>
      </c>
      <c r="K173" s="5" t="s">
        <v>938</v>
      </c>
      <c r="L173" s="5" t="s">
        <v>939</v>
      </c>
      <c r="M173" s="5"/>
      <c r="N173" s="5" t="s">
        <v>940</v>
      </c>
      <c r="O173" s="5"/>
      <c r="P173" s="4" t="str">
        <f t="shared" si="0"/>
        <v>Outstanding</v>
      </c>
      <c r="Q173" s="13" t="s">
        <v>25</v>
      </c>
    </row>
    <row r="174" spans="1:17" ht="60" customHeight="1" x14ac:dyDescent="0.35">
      <c r="A174" s="11" t="s">
        <v>941</v>
      </c>
      <c r="B174" s="2" t="s">
        <v>942</v>
      </c>
      <c r="C174" s="1" t="s">
        <v>943</v>
      </c>
      <c r="D174" s="3" t="s">
        <v>20</v>
      </c>
      <c r="E174" s="3" t="s">
        <v>32</v>
      </c>
      <c r="F174" s="4" t="s">
        <v>22</v>
      </c>
      <c r="G174" s="4" t="s">
        <v>23</v>
      </c>
      <c r="H174" s="4" t="s">
        <v>24</v>
      </c>
      <c r="I174" s="4" t="s">
        <v>25</v>
      </c>
      <c r="J174" s="5" t="s">
        <v>25</v>
      </c>
      <c r="K174" s="5" t="s">
        <v>944</v>
      </c>
      <c r="L174" s="5" t="s">
        <v>945</v>
      </c>
      <c r="M174" s="5"/>
      <c r="N174" s="5" t="s">
        <v>946</v>
      </c>
      <c r="O174" s="5" t="s">
        <v>947</v>
      </c>
      <c r="P174" s="4" t="str">
        <f t="shared" si="0"/>
        <v>Outstanding</v>
      </c>
      <c r="Q174" s="13" t="s">
        <v>25</v>
      </c>
    </row>
    <row r="175" spans="1:17" ht="60" customHeight="1" x14ac:dyDescent="0.35">
      <c r="A175" s="11" t="s">
        <v>941</v>
      </c>
      <c r="B175" s="2" t="s">
        <v>948</v>
      </c>
      <c r="C175" s="1" t="s">
        <v>949</v>
      </c>
      <c r="D175" s="3" t="s">
        <v>20</v>
      </c>
      <c r="E175" s="3" t="s">
        <v>32</v>
      </c>
      <c r="F175" s="4" t="s">
        <v>22</v>
      </c>
      <c r="G175" s="4" t="s">
        <v>23</v>
      </c>
      <c r="H175" s="4" t="s">
        <v>24</v>
      </c>
      <c r="I175" s="4" t="s">
        <v>25</v>
      </c>
      <c r="J175" s="5" t="s">
        <v>25</v>
      </c>
      <c r="K175" s="5" t="s">
        <v>950</v>
      </c>
      <c r="L175" s="5" t="s">
        <v>951</v>
      </c>
      <c r="M175" s="5"/>
      <c r="N175" s="5" t="s">
        <v>952</v>
      </c>
      <c r="O175" s="5"/>
      <c r="P175" s="4" t="str">
        <f t="shared" si="0"/>
        <v>Outstanding</v>
      </c>
      <c r="Q175" s="13" t="s">
        <v>25</v>
      </c>
    </row>
    <row r="176" spans="1:17" ht="60" customHeight="1" x14ac:dyDescent="0.35">
      <c r="A176" s="11" t="s">
        <v>941</v>
      </c>
      <c r="B176" s="2" t="s">
        <v>953</v>
      </c>
      <c r="C176" s="1" t="s">
        <v>954</v>
      </c>
      <c r="D176" s="3" t="s">
        <v>20</v>
      </c>
      <c r="E176" s="3" t="s">
        <v>32</v>
      </c>
      <c r="F176" s="4" t="s">
        <v>22</v>
      </c>
      <c r="G176" s="4" t="s">
        <v>23</v>
      </c>
      <c r="H176" s="4" t="s">
        <v>24</v>
      </c>
      <c r="I176" s="4" t="s">
        <v>25</v>
      </c>
      <c r="J176" s="5" t="s">
        <v>25</v>
      </c>
      <c r="K176" s="5" t="s">
        <v>955</v>
      </c>
      <c r="L176" s="5" t="s">
        <v>956</v>
      </c>
      <c r="M176" s="5"/>
      <c r="N176" s="5" t="s">
        <v>957</v>
      </c>
      <c r="O176" s="5"/>
      <c r="P176" s="4" t="str">
        <f t="shared" si="0"/>
        <v>Outstanding</v>
      </c>
      <c r="Q176" s="13" t="s">
        <v>25</v>
      </c>
    </row>
    <row r="177" spans="1:17" ht="60" customHeight="1" x14ac:dyDescent="0.35">
      <c r="A177" s="11" t="s">
        <v>941</v>
      </c>
      <c r="B177" s="2" t="s">
        <v>958</v>
      </c>
      <c r="C177" s="1" t="s">
        <v>959</v>
      </c>
      <c r="D177" s="3" t="s">
        <v>20</v>
      </c>
      <c r="E177" s="3" t="s">
        <v>32</v>
      </c>
      <c r="F177" s="4" t="s">
        <v>22</v>
      </c>
      <c r="G177" s="4" t="s">
        <v>23</v>
      </c>
      <c r="H177" s="4" t="s">
        <v>24</v>
      </c>
      <c r="I177" s="4" t="s">
        <v>25</v>
      </c>
      <c r="J177" s="5" t="s">
        <v>25</v>
      </c>
      <c r="K177" s="5" t="s">
        <v>960</v>
      </c>
      <c r="L177" s="5" t="s">
        <v>961</v>
      </c>
      <c r="M177" s="5"/>
      <c r="N177" s="5" t="s">
        <v>962</v>
      </c>
      <c r="O177" s="5"/>
      <c r="P177" s="4" t="str">
        <f t="shared" si="0"/>
        <v>Outstanding</v>
      </c>
      <c r="Q177" s="13" t="s">
        <v>25</v>
      </c>
    </row>
    <row r="178" spans="1:17" ht="60" customHeight="1" x14ac:dyDescent="0.35">
      <c r="A178" s="11" t="s">
        <v>941</v>
      </c>
      <c r="B178" s="2" t="s">
        <v>963</v>
      </c>
      <c r="C178" s="1" t="s">
        <v>964</v>
      </c>
      <c r="D178" s="3" t="s">
        <v>20</v>
      </c>
      <c r="E178" s="3" t="s">
        <v>32</v>
      </c>
      <c r="F178" s="4" t="s">
        <v>22</v>
      </c>
      <c r="G178" s="4" t="s">
        <v>23</v>
      </c>
      <c r="H178" s="4" t="s">
        <v>24</v>
      </c>
      <c r="I178" s="4" t="s">
        <v>25</v>
      </c>
      <c r="J178" s="5" t="s">
        <v>25</v>
      </c>
      <c r="K178" s="5" t="s">
        <v>965</v>
      </c>
      <c r="L178" s="5" t="s">
        <v>966</v>
      </c>
      <c r="M178" s="5"/>
      <c r="N178" s="5" t="s">
        <v>967</v>
      </c>
      <c r="O178" s="5"/>
      <c r="P178" s="4" t="str">
        <f t="shared" si="0"/>
        <v>Outstanding</v>
      </c>
      <c r="Q178" s="13" t="s">
        <v>25</v>
      </c>
    </row>
    <row r="179" spans="1:17" ht="60" customHeight="1" x14ac:dyDescent="0.35">
      <c r="A179" s="11" t="s">
        <v>941</v>
      </c>
      <c r="B179" s="2" t="s">
        <v>968</v>
      </c>
      <c r="C179" s="1" t="s">
        <v>969</v>
      </c>
      <c r="D179" s="3" t="s">
        <v>20</v>
      </c>
      <c r="E179" s="3" t="s">
        <v>32</v>
      </c>
      <c r="F179" s="4" t="s">
        <v>22</v>
      </c>
      <c r="G179" s="4" t="s">
        <v>23</v>
      </c>
      <c r="H179" s="4" t="s">
        <v>24</v>
      </c>
      <c r="I179" s="4" t="s">
        <v>25</v>
      </c>
      <c r="J179" s="5" t="s">
        <v>25</v>
      </c>
      <c r="K179" s="5" t="s">
        <v>970</v>
      </c>
      <c r="L179" s="5" t="s">
        <v>971</v>
      </c>
      <c r="M179" s="5"/>
      <c r="N179" s="5" t="s">
        <v>972</v>
      </c>
      <c r="O179" s="5"/>
      <c r="P179" s="4" t="str">
        <f t="shared" si="0"/>
        <v>Outstanding</v>
      </c>
      <c r="Q179" s="13" t="s">
        <v>25</v>
      </c>
    </row>
    <row r="180" spans="1:17" ht="60" customHeight="1" x14ac:dyDescent="0.35">
      <c r="A180" s="11" t="s">
        <v>973</v>
      </c>
      <c r="B180" s="2" t="s">
        <v>974</v>
      </c>
      <c r="C180" s="1" t="s">
        <v>975</v>
      </c>
      <c r="D180" s="3" t="s">
        <v>20</v>
      </c>
      <c r="E180" s="3" t="s">
        <v>32</v>
      </c>
      <c r="F180" s="4" t="s">
        <v>22</v>
      </c>
      <c r="G180" s="4" t="s">
        <v>23</v>
      </c>
      <c r="H180" s="4" t="s">
        <v>24</v>
      </c>
      <c r="I180" s="4" t="s">
        <v>25</v>
      </c>
      <c r="J180" s="5" t="s">
        <v>25</v>
      </c>
      <c r="K180" s="5" t="s">
        <v>976</v>
      </c>
      <c r="L180" s="5" t="s">
        <v>977</v>
      </c>
      <c r="M180" s="5"/>
      <c r="N180" s="5" t="s">
        <v>978</v>
      </c>
      <c r="O180" s="5"/>
      <c r="P180" s="4" t="str">
        <f t="shared" si="0"/>
        <v>Outstanding</v>
      </c>
      <c r="Q180" s="13" t="s">
        <v>25</v>
      </c>
    </row>
    <row r="181" spans="1:17" ht="60" customHeight="1" x14ac:dyDescent="0.35">
      <c r="A181" s="11" t="s">
        <v>973</v>
      </c>
      <c r="B181" s="2" t="s">
        <v>979</v>
      </c>
      <c r="C181" s="1" t="s">
        <v>980</v>
      </c>
      <c r="D181" s="3" t="s">
        <v>20</v>
      </c>
      <c r="E181" s="3" t="s">
        <v>32</v>
      </c>
      <c r="F181" s="4" t="s">
        <v>22</v>
      </c>
      <c r="G181" s="4" t="s">
        <v>23</v>
      </c>
      <c r="H181" s="4" t="s">
        <v>24</v>
      </c>
      <c r="I181" s="4" t="s">
        <v>25</v>
      </c>
      <c r="J181" s="5" t="s">
        <v>25</v>
      </c>
      <c r="K181" s="5" t="s">
        <v>981</v>
      </c>
      <c r="L181" s="5" t="s">
        <v>982</v>
      </c>
      <c r="M181" s="5"/>
      <c r="N181" s="5" t="s">
        <v>983</v>
      </c>
      <c r="O181" s="5"/>
      <c r="P181" s="4" t="str">
        <f t="shared" si="0"/>
        <v>Outstanding</v>
      </c>
      <c r="Q181" s="13" t="s">
        <v>25</v>
      </c>
    </row>
    <row r="182" spans="1:17" ht="60" customHeight="1" x14ac:dyDescent="0.35">
      <c r="A182" s="11" t="s">
        <v>973</v>
      </c>
      <c r="B182" s="2" t="s">
        <v>984</v>
      </c>
      <c r="C182" s="1" t="s">
        <v>985</v>
      </c>
      <c r="D182" s="3" t="s">
        <v>20</v>
      </c>
      <c r="E182" s="3" t="s">
        <v>32</v>
      </c>
      <c r="F182" s="4" t="s">
        <v>22</v>
      </c>
      <c r="G182" s="4" t="s">
        <v>23</v>
      </c>
      <c r="H182" s="4" t="s">
        <v>24</v>
      </c>
      <c r="I182" s="4" t="s">
        <v>25</v>
      </c>
      <c r="J182" s="5" t="s">
        <v>25</v>
      </c>
      <c r="K182" s="5" t="s">
        <v>986</v>
      </c>
      <c r="L182" s="5" t="s">
        <v>987</v>
      </c>
      <c r="M182" s="5"/>
      <c r="N182" s="5" t="s">
        <v>988</v>
      </c>
      <c r="O182" s="5"/>
      <c r="P182" s="4" t="str">
        <f t="shared" si="0"/>
        <v>Outstanding</v>
      </c>
      <c r="Q182" s="13" t="s">
        <v>25</v>
      </c>
    </row>
    <row r="183" spans="1:17" ht="60" customHeight="1" x14ac:dyDescent="0.35">
      <c r="A183" s="11" t="s">
        <v>973</v>
      </c>
      <c r="B183" s="2" t="s">
        <v>989</v>
      </c>
      <c r="C183" s="1" t="s">
        <v>990</v>
      </c>
      <c r="D183" s="3" t="s">
        <v>20</v>
      </c>
      <c r="E183" s="3" t="s">
        <v>32</v>
      </c>
      <c r="F183" s="4" t="s">
        <v>22</v>
      </c>
      <c r="G183" s="4" t="s">
        <v>23</v>
      </c>
      <c r="H183" s="4" t="s">
        <v>24</v>
      </c>
      <c r="I183" s="4" t="s">
        <v>25</v>
      </c>
      <c r="J183" s="5" t="s">
        <v>25</v>
      </c>
      <c r="K183" s="5" t="s">
        <v>991</v>
      </c>
      <c r="L183" s="5" t="s">
        <v>992</v>
      </c>
      <c r="M183" s="5"/>
      <c r="N183" s="5" t="s">
        <v>993</v>
      </c>
      <c r="O183" s="5"/>
      <c r="P183" s="4" t="str">
        <f t="shared" si="0"/>
        <v>Outstanding</v>
      </c>
      <c r="Q183" s="13" t="s">
        <v>25</v>
      </c>
    </row>
    <row r="184" spans="1:17" ht="60" customHeight="1" x14ac:dyDescent="0.35">
      <c r="A184" s="11" t="s">
        <v>994</v>
      </c>
      <c r="B184" s="2" t="s">
        <v>995</v>
      </c>
      <c r="C184" s="1" t="s">
        <v>996</v>
      </c>
      <c r="D184" s="3" t="s">
        <v>129</v>
      </c>
      <c r="E184" s="3" t="s">
        <v>32</v>
      </c>
      <c r="F184" s="4" t="s">
        <v>22</v>
      </c>
      <c r="G184" s="4" t="s">
        <v>23</v>
      </c>
      <c r="H184" s="4" t="s">
        <v>24</v>
      </c>
      <c r="I184" s="4" t="s">
        <v>25</v>
      </c>
      <c r="J184" s="5" t="s">
        <v>25</v>
      </c>
      <c r="K184" s="5" t="s">
        <v>997</v>
      </c>
      <c r="L184" s="5" t="s">
        <v>998</v>
      </c>
      <c r="M184" s="5"/>
      <c r="N184" s="5" t="s">
        <v>999</v>
      </c>
      <c r="O184" s="5"/>
      <c r="P184" s="4" t="str">
        <f t="shared" si="0"/>
        <v>Outstanding</v>
      </c>
      <c r="Q184" s="13" t="s">
        <v>25</v>
      </c>
    </row>
    <row r="185" spans="1:17" ht="60" customHeight="1" x14ac:dyDescent="0.35">
      <c r="A185" s="11" t="s">
        <v>994</v>
      </c>
      <c r="B185" s="2" t="s">
        <v>1000</v>
      </c>
      <c r="C185" s="1" t="s">
        <v>1001</v>
      </c>
      <c r="D185" s="3" t="s">
        <v>20</v>
      </c>
      <c r="E185" s="3" t="s">
        <v>32</v>
      </c>
      <c r="F185" s="4" t="s">
        <v>22</v>
      </c>
      <c r="G185" s="4" t="s">
        <v>23</v>
      </c>
      <c r="H185" s="4" t="s">
        <v>24</v>
      </c>
      <c r="I185" s="4" t="s">
        <v>25</v>
      </c>
      <c r="J185" s="5" t="s">
        <v>25</v>
      </c>
      <c r="K185" s="5" t="s">
        <v>1002</v>
      </c>
      <c r="L185" s="5" t="s">
        <v>1003</v>
      </c>
      <c r="M185" s="5"/>
      <c r="N185" s="5" t="s">
        <v>1004</v>
      </c>
      <c r="O185" s="5"/>
      <c r="P185" s="4" t="str">
        <f t="shared" si="0"/>
        <v>Outstanding</v>
      </c>
      <c r="Q185" s="13" t="s">
        <v>25</v>
      </c>
    </row>
    <row r="186" spans="1:17" ht="60" customHeight="1" x14ac:dyDescent="0.35">
      <c r="A186" s="11" t="s">
        <v>1005</v>
      </c>
      <c r="B186" s="2" t="s">
        <v>1006</v>
      </c>
      <c r="C186" s="1" t="s">
        <v>1007</v>
      </c>
      <c r="D186" s="3" t="s">
        <v>129</v>
      </c>
      <c r="E186" s="3" t="s">
        <v>21</v>
      </c>
      <c r="F186" s="4" t="s">
        <v>22</v>
      </c>
      <c r="G186" s="4" t="s">
        <v>23</v>
      </c>
      <c r="H186" s="4" t="s">
        <v>24</v>
      </c>
      <c r="I186" s="4" t="s">
        <v>25</v>
      </c>
      <c r="J186" s="5" t="s">
        <v>25</v>
      </c>
      <c r="K186" s="5" t="s">
        <v>1008</v>
      </c>
      <c r="L186" s="5" t="s">
        <v>1009</v>
      </c>
      <c r="M186" s="5"/>
      <c r="N186" s="5" t="s">
        <v>1010</v>
      </c>
      <c r="O186" s="5"/>
      <c r="P186" s="4" t="str">
        <f t="shared" si="0"/>
        <v>Outstanding</v>
      </c>
      <c r="Q186" s="13" t="s">
        <v>25</v>
      </c>
    </row>
    <row r="187" spans="1:17" ht="60" customHeight="1" x14ac:dyDescent="0.35">
      <c r="A187" s="11" t="s">
        <v>1005</v>
      </c>
      <c r="B187" s="2" t="s">
        <v>1011</v>
      </c>
      <c r="C187" s="1" t="s">
        <v>1012</v>
      </c>
      <c r="D187" s="3" t="s">
        <v>20</v>
      </c>
      <c r="E187" s="3" t="s">
        <v>32</v>
      </c>
      <c r="F187" s="4" t="s">
        <v>22</v>
      </c>
      <c r="G187" s="4" t="s">
        <v>23</v>
      </c>
      <c r="H187" s="4" t="s">
        <v>24</v>
      </c>
      <c r="I187" s="4" t="s">
        <v>25</v>
      </c>
      <c r="J187" s="5" t="s">
        <v>25</v>
      </c>
      <c r="K187" s="5" t="s">
        <v>1013</v>
      </c>
      <c r="L187" s="5" t="s">
        <v>1014</v>
      </c>
      <c r="M187" s="5"/>
      <c r="N187" s="5" t="s">
        <v>1015</v>
      </c>
      <c r="O187" s="5"/>
      <c r="P187" s="4" t="str">
        <f t="shared" si="0"/>
        <v>Outstanding</v>
      </c>
      <c r="Q187" s="13" t="s">
        <v>25</v>
      </c>
    </row>
    <row r="188" spans="1:17" ht="60" customHeight="1" x14ac:dyDescent="0.35">
      <c r="A188" s="11" t="s">
        <v>1005</v>
      </c>
      <c r="B188" s="2" t="s">
        <v>1016</v>
      </c>
      <c r="C188" s="1" t="s">
        <v>1017</v>
      </c>
      <c r="D188" s="3" t="s">
        <v>20</v>
      </c>
      <c r="E188" s="3" t="s">
        <v>32</v>
      </c>
      <c r="F188" s="4" t="s">
        <v>22</v>
      </c>
      <c r="G188" s="4" t="s">
        <v>23</v>
      </c>
      <c r="H188" s="4" t="s">
        <v>24</v>
      </c>
      <c r="I188" s="4" t="s">
        <v>25</v>
      </c>
      <c r="J188" s="5" t="s">
        <v>25</v>
      </c>
      <c r="K188" s="5" t="s">
        <v>1018</v>
      </c>
      <c r="L188" s="5" t="s">
        <v>1019</v>
      </c>
      <c r="M188" s="5"/>
      <c r="N188" s="5" t="s">
        <v>1020</v>
      </c>
      <c r="O188" s="5"/>
      <c r="P188" s="4" t="str">
        <f t="shared" si="0"/>
        <v>Outstanding</v>
      </c>
      <c r="Q188" s="13" t="s">
        <v>25</v>
      </c>
    </row>
    <row r="189" spans="1:17" ht="60" customHeight="1" x14ac:dyDescent="0.35">
      <c r="A189" s="11" t="s">
        <v>1005</v>
      </c>
      <c r="B189" s="2" t="s">
        <v>1021</v>
      </c>
      <c r="C189" s="1" t="s">
        <v>1022</v>
      </c>
      <c r="D189" s="3" t="s">
        <v>20</v>
      </c>
      <c r="E189" s="3" t="s">
        <v>32</v>
      </c>
      <c r="F189" s="4" t="s">
        <v>22</v>
      </c>
      <c r="G189" s="4" t="s">
        <v>23</v>
      </c>
      <c r="H189" s="4" t="s">
        <v>24</v>
      </c>
      <c r="I189" s="4" t="s">
        <v>25</v>
      </c>
      <c r="J189" s="5" t="s">
        <v>25</v>
      </c>
      <c r="K189" s="5" t="s">
        <v>1023</v>
      </c>
      <c r="L189" s="5" t="s">
        <v>1024</v>
      </c>
      <c r="M189" s="5"/>
      <c r="N189" s="5" t="s">
        <v>1025</v>
      </c>
      <c r="O189" s="5"/>
      <c r="P189" s="4" t="str">
        <f t="shared" si="0"/>
        <v>Outstanding</v>
      </c>
      <c r="Q189" s="13" t="s">
        <v>25</v>
      </c>
    </row>
    <row r="190" spans="1:17" ht="60" customHeight="1" x14ac:dyDescent="0.35">
      <c r="A190" s="11" t="s">
        <v>1005</v>
      </c>
      <c r="B190" s="2" t="s">
        <v>1026</v>
      </c>
      <c r="C190" s="1" t="s">
        <v>1027</v>
      </c>
      <c r="D190" s="3" t="s">
        <v>20</v>
      </c>
      <c r="E190" s="3" t="s">
        <v>32</v>
      </c>
      <c r="F190" s="4" t="s">
        <v>22</v>
      </c>
      <c r="G190" s="4" t="s">
        <v>23</v>
      </c>
      <c r="H190" s="4" t="s">
        <v>24</v>
      </c>
      <c r="I190" s="4" t="s">
        <v>25</v>
      </c>
      <c r="J190" s="5" t="s">
        <v>25</v>
      </c>
      <c r="K190" s="5" t="s">
        <v>1028</v>
      </c>
      <c r="L190" s="5" t="s">
        <v>1029</v>
      </c>
      <c r="M190" s="5"/>
      <c r="N190" s="5" t="s">
        <v>1030</v>
      </c>
      <c r="O190" s="5"/>
      <c r="P190" s="4" t="str">
        <f t="shared" si="0"/>
        <v>Outstanding</v>
      </c>
      <c r="Q190" s="13" t="s">
        <v>25</v>
      </c>
    </row>
    <row r="191" spans="1:17" ht="60" customHeight="1" x14ac:dyDescent="0.35">
      <c r="A191" s="11" t="s">
        <v>1005</v>
      </c>
      <c r="B191" s="2" t="s">
        <v>1031</v>
      </c>
      <c r="C191" s="1" t="s">
        <v>1032</v>
      </c>
      <c r="D191" s="3" t="s">
        <v>20</v>
      </c>
      <c r="E191" s="3" t="s">
        <v>32</v>
      </c>
      <c r="F191" s="4" t="s">
        <v>22</v>
      </c>
      <c r="G191" s="4" t="s">
        <v>23</v>
      </c>
      <c r="H191" s="4" t="s">
        <v>24</v>
      </c>
      <c r="I191" s="4" t="s">
        <v>25</v>
      </c>
      <c r="J191" s="5" t="s">
        <v>25</v>
      </c>
      <c r="K191" s="5" t="s">
        <v>1033</v>
      </c>
      <c r="L191" s="5" t="s">
        <v>1034</v>
      </c>
      <c r="M191" s="5"/>
      <c r="N191" s="5" t="s">
        <v>1035</v>
      </c>
      <c r="O191" s="5"/>
      <c r="P191" s="4" t="str">
        <f t="shared" si="0"/>
        <v>Outstanding</v>
      </c>
      <c r="Q191" s="13" t="s">
        <v>25</v>
      </c>
    </row>
    <row r="192" spans="1:17" ht="60" customHeight="1" x14ac:dyDescent="0.35">
      <c r="A192" s="11" t="s">
        <v>1005</v>
      </c>
      <c r="B192" s="2" t="s">
        <v>1036</v>
      </c>
      <c r="C192" s="1" t="s">
        <v>1037</v>
      </c>
      <c r="D192" s="3" t="s">
        <v>20</v>
      </c>
      <c r="E192" s="3" t="s">
        <v>32</v>
      </c>
      <c r="F192" s="4" t="s">
        <v>22</v>
      </c>
      <c r="G192" s="4" t="s">
        <v>23</v>
      </c>
      <c r="H192" s="4" t="s">
        <v>24</v>
      </c>
      <c r="I192" s="4" t="s">
        <v>25</v>
      </c>
      <c r="J192" s="5" t="s">
        <v>25</v>
      </c>
      <c r="K192" s="5" t="s">
        <v>1038</v>
      </c>
      <c r="L192" s="5" t="s">
        <v>1039</v>
      </c>
      <c r="M192" s="5"/>
      <c r="N192" s="5" t="s">
        <v>1040</v>
      </c>
      <c r="O192" s="5"/>
      <c r="P192" s="4" t="str">
        <f t="shared" si="0"/>
        <v>Outstanding</v>
      </c>
      <c r="Q192" s="13" t="s">
        <v>25</v>
      </c>
    </row>
    <row r="193" spans="1:17" ht="60" customHeight="1" x14ac:dyDescent="0.35">
      <c r="A193" s="11" t="s">
        <v>1005</v>
      </c>
      <c r="B193" s="2" t="s">
        <v>1041</v>
      </c>
      <c r="C193" s="1" t="s">
        <v>1042</v>
      </c>
      <c r="D193" s="3" t="s">
        <v>20</v>
      </c>
      <c r="E193" s="3" t="s">
        <v>32</v>
      </c>
      <c r="F193" s="4" t="s">
        <v>22</v>
      </c>
      <c r="G193" s="4" t="s">
        <v>23</v>
      </c>
      <c r="H193" s="4" t="s">
        <v>24</v>
      </c>
      <c r="I193" s="4" t="s">
        <v>25</v>
      </c>
      <c r="J193" s="5" t="s">
        <v>25</v>
      </c>
      <c r="K193" s="5" t="s">
        <v>1043</v>
      </c>
      <c r="L193" s="5" t="s">
        <v>1044</v>
      </c>
      <c r="M193" s="5"/>
      <c r="N193" s="5" t="s">
        <v>1045</v>
      </c>
      <c r="O193" s="5"/>
      <c r="P193" s="4" t="str">
        <f t="shared" si="0"/>
        <v>Outstanding</v>
      </c>
      <c r="Q193" s="13" t="s">
        <v>25</v>
      </c>
    </row>
    <row r="194" spans="1:17" ht="60" customHeight="1" x14ac:dyDescent="0.35">
      <c r="A194" s="11" t="s">
        <v>1005</v>
      </c>
      <c r="B194" s="2" t="s">
        <v>1046</v>
      </c>
      <c r="C194" s="1" t="s">
        <v>1047</v>
      </c>
      <c r="D194" s="3" t="s">
        <v>20</v>
      </c>
      <c r="E194" s="3" t="s">
        <v>32</v>
      </c>
      <c r="F194" s="4" t="s">
        <v>22</v>
      </c>
      <c r="G194" s="4" t="s">
        <v>23</v>
      </c>
      <c r="H194" s="4" t="s">
        <v>24</v>
      </c>
      <c r="I194" s="4" t="s">
        <v>25</v>
      </c>
      <c r="J194" s="5" t="s">
        <v>25</v>
      </c>
      <c r="K194" s="5" t="s">
        <v>1048</v>
      </c>
      <c r="L194" s="5" t="s">
        <v>1049</v>
      </c>
      <c r="M194" s="5"/>
      <c r="N194" s="5" t="s">
        <v>1050</v>
      </c>
      <c r="O194" s="5"/>
      <c r="P194" s="4" t="str">
        <f t="shared" si="0"/>
        <v>Outstanding</v>
      </c>
      <c r="Q194" s="13" t="s">
        <v>25</v>
      </c>
    </row>
    <row r="195" spans="1:17" ht="60" customHeight="1" x14ac:dyDescent="0.35">
      <c r="A195" s="11" t="s">
        <v>1005</v>
      </c>
      <c r="B195" s="2" t="s">
        <v>1051</v>
      </c>
      <c r="C195" s="1" t="s">
        <v>1052</v>
      </c>
      <c r="D195" s="3" t="s">
        <v>20</v>
      </c>
      <c r="E195" s="3" t="s">
        <v>32</v>
      </c>
      <c r="F195" s="4" t="s">
        <v>22</v>
      </c>
      <c r="G195" s="4" t="s">
        <v>23</v>
      </c>
      <c r="H195" s="4" t="s">
        <v>24</v>
      </c>
      <c r="I195" s="4" t="s">
        <v>25</v>
      </c>
      <c r="J195" s="5" t="s">
        <v>25</v>
      </c>
      <c r="K195" s="5" t="s">
        <v>1048</v>
      </c>
      <c r="L195" s="5" t="s">
        <v>1053</v>
      </c>
      <c r="M195" s="5"/>
      <c r="N195" s="5" t="s">
        <v>1054</v>
      </c>
      <c r="O195" s="5"/>
      <c r="P195" s="4" t="str">
        <f t="shared" si="0"/>
        <v>Outstanding</v>
      </c>
      <c r="Q195" s="13" t="s">
        <v>25</v>
      </c>
    </row>
    <row r="196" spans="1:17" ht="60" customHeight="1" x14ac:dyDescent="0.35">
      <c r="A196" s="11" t="s">
        <v>1005</v>
      </c>
      <c r="B196" s="2" t="s">
        <v>1055</v>
      </c>
      <c r="C196" s="1" t="s">
        <v>1056</v>
      </c>
      <c r="D196" s="3" t="s">
        <v>129</v>
      </c>
      <c r="E196" s="3" t="s">
        <v>32</v>
      </c>
      <c r="F196" s="4" t="s">
        <v>22</v>
      </c>
      <c r="G196" s="4" t="s">
        <v>23</v>
      </c>
      <c r="H196" s="4" t="s">
        <v>24</v>
      </c>
      <c r="I196" s="4" t="s">
        <v>25</v>
      </c>
      <c r="J196" s="5" t="s">
        <v>25</v>
      </c>
      <c r="K196" s="5" t="s">
        <v>1057</v>
      </c>
      <c r="L196" s="5" t="s">
        <v>1058</v>
      </c>
      <c r="M196" s="5"/>
      <c r="N196" s="5" t="s">
        <v>1059</v>
      </c>
      <c r="O196" s="5"/>
      <c r="P196" s="4" t="str">
        <f t="shared" si="0"/>
        <v>Outstanding</v>
      </c>
      <c r="Q196" s="13" t="s">
        <v>25</v>
      </c>
    </row>
    <row r="197" spans="1:17" ht="60" customHeight="1" x14ac:dyDescent="0.35">
      <c r="A197" s="11" t="s">
        <v>1005</v>
      </c>
      <c r="B197" s="2" t="s">
        <v>1060</v>
      </c>
      <c r="C197" s="1" t="s">
        <v>1061</v>
      </c>
      <c r="D197" s="3" t="s">
        <v>129</v>
      </c>
      <c r="E197" s="3" t="s">
        <v>32</v>
      </c>
      <c r="F197" s="4" t="s">
        <v>22</v>
      </c>
      <c r="G197" s="4" t="s">
        <v>23</v>
      </c>
      <c r="H197" s="4" t="s">
        <v>24</v>
      </c>
      <c r="I197" s="4" t="s">
        <v>25</v>
      </c>
      <c r="J197" s="5" t="s">
        <v>25</v>
      </c>
      <c r="K197" s="5" t="s">
        <v>1062</v>
      </c>
      <c r="L197" s="5" t="s">
        <v>1063</v>
      </c>
      <c r="M197" s="5"/>
      <c r="N197" s="5" t="s">
        <v>1064</v>
      </c>
      <c r="O197" s="5"/>
      <c r="P197" s="4" t="str">
        <f t="shared" si="0"/>
        <v>Outstanding</v>
      </c>
      <c r="Q197" s="13" t="s">
        <v>25</v>
      </c>
    </row>
    <row r="198" spans="1:17" ht="60" customHeight="1" x14ac:dyDescent="0.35">
      <c r="A198" s="11" t="s">
        <v>1065</v>
      </c>
      <c r="B198" s="2" t="s">
        <v>1066</v>
      </c>
      <c r="C198" s="1" t="s">
        <v>1067</v>
      </c>
      <c r="D198" s="3" t="s">
        <v>20</v>
      </c>
      <c r="E198" s="3" t="s">
        <v>32</v>
      </c>
      <c r="F198" s="4" t="s">
        <v>22</v>
      </c>
      <c r="G198" s="4" t="s">
        <v>23</v>
      </c>
      <c r="H198" s="4" t="s">
        <v>24</v>
      </c>
      <c r="I198" s="4" t="s">
        <v>25</v>
      </c>
      <c r="J198" s="5" t="s">
        <v>25</v>
      </c>
      <c r="K198" s="5" t="s">
        <v>1068</v>
      </c>
      <c r="L198" s="5" t="s">
        <v>1069</v>
      </c>
      <c r="M198" s="5"/>
      <c r="N198" s="5" t="s">
        <v>1070</v>
      </c>
      <c r="O198" s="5"/>
      <c r="P198" s="4" t="str">
        <f t="shared" si="0"/>
        <v>Outstanding</v>
      </c>
      <c r="Q198" s="13" t="s">
        <v>25</v>
      </c>
    </row>
    <row r="199" spans="1:17" ht="60" customHeight="1" x14ac:dyDescent="0.35">
      <c r="A199" s="11" t="s">
        <v>1065</v>
      </c>
      <c r="B199" s="2" t="s">
        <v>1071</v>
      </c>
      <c r="C199" s="1" t="s">
        <v>1072</v>
      </c>
      <c r="D199" s="3" t="s">
        <v>20</v>
      </c>
      <c r="E199" s="3" t="s">
        <v>32</v>
      </c>
      <c r="F199" s="4" t="s">
        <v>22</v>
      </c>
      <c r="G199" s="4" t="s">
        <v>23</v>
      </c>
      <c r="H199" s="4" t="s">
        <v>24</v>
      </c>
      <c r="I199" s="4" t="s">
        <v>25</v>
      </c>
      <c r="J199" s="5" t="s">
        <v>25</v>
      </c>
      <c r="K199" s="5" t="s">
        <v>1073</v>
      </c>
      <c r="L199" s="5" t="s">
        <v>1074</v>
      </c>
      <c r="M199" s="5"/>
      <c r="N199" s="5" t="s">
        <v>1075</v>
      </c>
      <c r="O199" s="5"/>
      <c r="P199" s="4" t="str">
        <f t="shared" si="0"/>
        <v>Outstanding</v>
      </c>
      <c r="Q199" s="13" t="s">
        <v>25</v>
      </c>
    </row>
    <row r="200" spans="1:17" ht="60" customHeight="1" x14ac:dyDescent="0.35">
      <c r="A200" s="11" t="s">
        <v>1065</v>
      </c>
      <c r="B200" s="2" t="s">
        <v>1076</v>
      </c>
      <c r="C200" s="1" t="s">
        <v>1077</v>
      </c>
      <c r="D200" s="3" t="s">
        <v>20</v>
      </c>
      <c r="E200" s="3" t="s">
        <v>32</v>
      </c>
      <c r="F200" s="4" t="s">
        <v>22</v>
      </c>
      <c r="G200" s="4" t="s">
        <v>23</v>
      </c>
      <c r="H200" s="4" t="s">
        <v>24</v>
      </c>
      <c r="I200" s="4" t="s">
        <v>25</v>
      </c>
      <c r="J200" s="5" t="s">
        <v>25</v>
      </c>
      <c r="K200" s="5" t="s">
        <v>1078</v>
      </c>
      <c r="L200" s="5" t="s">
        <v>1079</v>
      </c>
      <c r="M200" s="5"/>
      <c r="N200" s="5" t="s">
        <v>1080</v>
      </c>
      <c r="O200" s="5"/>
      <c r="P200" s="4" t="str">
        <f t="shared" si="0"/>
        <v>Outstanding</v>
      </c>
      <c r="Q200" s="13" t="s">
        <v>25</v>
      </c>
    </row>
    <row r="201" spans="1:17" ht="60" customHeight="1" x14ac:dyDescent="0.35">
      <c r="A201" s="11" t="s">
        <v>1065</v>
      </c>
      <c r="B201" s="2" t="s">
        <v>1081</v>
      </c>
      <c r="C201" s="1" t="s">
        <v>1082</v>
      </c>
      <c r="D201" s="3" t="s">
        <v>20</v>
      </c>
      <c r="E201" s="3" t="s">
        <v>32</v>
      </c>
      <c r="F201" s="4" t="s">
        <v>22</v>
      </c>
      <c r="G201" s="4" t="s">
        <v>23</v>
      </c>
      <c r="H201" s="4" t="s">
        <v>24</v>
      </c>
      <c r="I201" s="4" t="s">
        <v>25</v>
      </c>
      <c r="J201" s="5" t="s">
        <v>25</v>
      </c>
      <c r="K201" s="5" t="s">
        <v>1083</v>
      </c>
      <c r="L201" s="5" t="s">
        <v>1084</v>
      </c>
      <c r="M201" s="5"/>
      <c r="N201" s="5" t="s">
        <v>1085</v>
      </c>
      <c r="O201" s="5"/>
      <c r="P201" s="4" t="str">
        <f t="shared" si="0"/>
        <v>Outstanding</v>
      </c>
      <c r="Q201" s="13" t="s">
        <v>25</v>
      </c>
    </row>
    <row r="202" spans="1:17" ht="60" customHeight="1" x14ac:dyDescent="0.35">
      <c r="A202" s="11" t="s">
        <v>1065</v>
      </c>
      <c r="B202" s="2" t="s">
        <v>1086</v>
      </c>
      <c r="C202" s="1" t="s">
        <v>1087</v>
      </c>
      <c r="D202" s="3" t="s">
        <v>20</v>
      </c>
      <c r="E202" s="3" t="s">
        <v>32</v>
      </c>
      <c r="F202" s="4" t="s">
        <v>22</v>
      </c>
      <c r="G202" s="4" t="s">
        <v>23</v>
      </c>
      <c r="H202" s="4" t="s">
        <v>24</v>
      </c>
      <c r="I202" s="4" t="s">
        <v>25</v>
      </c>
      <c r="J202" s="5" t="s">
        <v>25</v>
      </c>
      <c r="K202" s="5" t="s">
        <v>1088</v>
      </c>
      <c r="L202" s="5" t="s">
        <v>1089</v>
      </c>
      <c r="M202" s="5"/>
      <c r="N202" s="5" t="s">
        <v>1090</v>
      </c>
      <c r="O202" s="5"/>
      <c r="P202" s="4" t="str">
        <f t="shared" si="0"/>
        <v>Outstanding</v>
      </c>
      <c r="Q202" s="13" t="s">
        <v>25</v>
      </c>
    </row>
    <row r="203" spans="1:17" ht="60" customHeight="1" x14ac:dyDescent="0.35">
      <c r="A203" s="11" t="s">
        <v>1065</v>
      </c>
      <c r="B203" s="2" t="s">
        <v>1091</v>
      </c>
      <c r="C203" s="1" t="s">
        <v>1092</v>
      </c>
      <c r="D203" s="3" t="s">
        <v>20</v>
      </c>
      <c r="E203" s="3" t="s">
        <v>32</v>
      </c>
      <c r="F203" s="4" t="s">
        <v>22</v>
      </c>
      <c r="G203" s="4" t="s">
        <v>23</v>
      </c>
      <c r="H203" s="4" t="s">
        <v>24</v>
      </c>
      <c r="I203" s="4" t="s">
        <v>25</v>
      </c>
      <c r="J203" s="5" t="s">
        <v>25</v>
      </c>
      <c r="K203" s="5" t="s">
        <v>1093</v>
      </c>
      <c r="L203" s="5" t="s">
        <v>1094</v>
      </c>
      <c r="M203" s="5"/>
      <c r="N203" s="5" t="s">
        <v>1095</v>
      </c>
      <c r="O203" s="5"/>
      <c r="P203" s="4" t="str">
        <f t="shared" si="0"/>
        <v>Outstanding</v>
      </c>
      <c r="Q203" s="13" t="s">
        <v>25</v>
      </c>
    </row>
    <row r="204" spans="1:17" ht="60" customHeight="1" x14ac:dyDescent="0.35">
      <c r="A204" s="11" t="s">
        <v>1065</v>
      </c>
      <c r="B204" s="2" t="s">
        <v>1096</v>
      </c>
      <c r="C204" s="1" t="s">
        <v>1097</v>
      </c>
      <c r="D204" s="3" t="s">
        <v>20</v>
      </c>
      <c r="E204" s="3" t="s">
        <v>32</v>
      </c>
      <c r="F204" s="4" t="s">
        <v>22</v>
      </c>
      <c r="G204" s="4" t="s">
        <v>23</v>
      </c>
      <c r="H204" s="4" t="s">
        <v>24</v>
      </c>
      <c r="I204" s="4" t="s">
        <v>25</v>
      </c>
      <c r="J204" s="5" t="s">
        <v>25</v>
      </c>
      <c r="K204" s="5" t="s">
        <v>1098</v>
      </c>
      <c r="L204" s="5" t="s">
        <v>1099</v>
      </c>
      <c r="M204" s="5"/>
      <c r="N204" s="5" t="s">
        <v>1100</v>
      </c>
      <c r="O204" s="5"/>
      <c r="P204" s="4" t="str">
        <f t="shared" si="0"/>
        <v>Outstanding</v>
      </c>
      <c r="Q204" s="13" t="s">
        <v>25</v>
      </c>
    </row>
    <row r="205" spans="1:17" ht="60" customHeight="1" x14ac:dyDescent="0.35">
      <c r="A205" s="11" t="s">
        <v>1065</v>
      </c>
      <c r="B205" s="2" t="s">
        <v>1101</v>
      </c>
      <c r="C205" s="1" t="s">
        <v>1102</v>
      </c>
      <c r="D205" s="3" t="s">
        <v>20</v>
      </c>
      <c r="E205" s="3" t="s">
        <v>32</v>
      </c>
      <c r="F205" s="4" t="s">
        <v>22</v>
      </c>
      <c r="G205" s="4" t="s">
        <v>23</v>
      </c>
      <c r="H205" s="4" t="s">
        <v>24</v>
      </c>
      <c r="I205" s="4" t="s">
        <v>25</v>
      </c>
      <c r="J205" s="5" t="s">
        <v>25</v>
      </c>
      <c r="K205" s="5" t="s">
        <v>1103</v>
      </c>
      <c r="L205" s="5" t="s">
        <v>1104</v>
      </c>
      <c r="M205" s="5"/>
      <c r="N205" s="5" t="s">
        <v>1105</v>
      </c>
      <c r="O205" s="5"/>
      <c r="P205" s="4" t="str">
        <f t="shared" si="0"/>
        <v>Outstanding</v>
      </c>
      <c r="Q205" s="13" t="s">
        <v>25</v>
      </c>
    </row>
    <row r="206" spans="1:17" ht="60" customHeight="1" x14ac:dyDescent="0.35">
      <c r="A206" s="11" t="s">
        <v>1065</v>
      </c>
      <c r="B206" s="2" t="s">
        <v>1106</v>
      </c>
      <c r="C206" s="1" t="s">
        <v>1107</v>
      </c>
      <c r="D206" s="3" t="s">
        <v>20</v>
      </c>
      <c r="E206" s="3" t="s">
        <v>32</v>
      </c>
      <c r="F206" s="4" t="s">
        <v>22</v>
      </c>
      <c r="G206" s="4" t="s">
        <v>23</v>
      </c>
      <c r="H206" s="4" t="s">
        <v>24</v>
      </c>
      <c r="I206" s="4" t="s">
        <v>25</v>
      </c>
      <c r="J206" s="5" t="s">
        <v>25</v>
      </c>
      <c r="K206" s="5" t="s">
        <v>1108</v>
      </c>
      <c r="L206" s="5" t="s">
        <v>1109</v>
      </c>
      <c r="M206" s="5"/>
      <c r="N206" s="5" t="s">
        <v>1110</v>
      </c>
      <c r="O206" s="5"/>
      <c r="P206" s="4" t="str">
        <f t="shared" si="0"/>
        <v>Outstanding</v>
      </c>
      <c r="Q206" s="13" t="s">
        <v>25</v>
      </c>
    </row>
    <row r="207" spans="1:17" ht="60" customHeight="1" x14ac:dyDescent="0.35">
      <c r="A207" s="11" t="s">
        <v>1065</v>
      </c>
      <c r="B207" s="2" t="s">
        <v>1111</v>
      </c>
      <c r="C207" s="1" t="s">
        <v>1112</v>
      </c>
      <c r="D207" s="3" t="s">
        <v>20</v>
      </c>
      <c r="E207" s="3" t="s">
        <v>32</v>
      </c>
      <c r="F207" s="4" t="s">
        <v>22</v>
      </c>
      <c r="G207" s="4" t="s">
        <v>23</v>
      </c>
      <c r="H207" s="4" t="s">
        <v>24</v>
      </c>
      <c r="I207" s="4" t="s">
        <v>25</v>
      </c>
      <c r="J207" s="5" t="s">
        <v>25</v>
      </c>
      <c r="K207" s="5" t="s">
        <v>1113</v>
      </c>
      <c r="L207" s="5" t="s">
        <v>1114</v>
      </c>
      <c r="M207" s="5"/>
      <c r="N207" s="5" t="s">
        <v>1115</v>
      </c>
      <c r="O207" s="5"/>
      <c r="P207" s="4" t="str">
        <f t="shared" si="0"/>
        <v>Outstanding</v>
      </c>
      <c r="Q207" s="13" t="s">
        <v>25</v>
      </c>
    </row>
    <row r="208" spans="1:17" ht="60" customHeight="1" x14ac:dyDescent="0.35">
      <c r="A208" s="11" t="s">
        <v>1065</v>
      </c>
      <c r="B208" s="2" t="s">
        <v>1116</v>
      </c>
      <c r="C208" s="1" t="s">
        <v>1117</v>
      </c>
      <c r="D208" s="3" t="s">
        <v>20</v>
      </c>
      <c r="E208" s="3" t="s">
        <v>32</v>
      </c>
      <c r="F208" s="4" t="s">
        <v>22</v>
      </c>
      <c r="G208" s="4" t="s">
        <v>23</v>
      </c>
      <c r="H208" s="4" t="s">
        <v>24</v>
      </c>
      <c r="I208" s="4" t="s">
        <v>25</v>
      </c>
      <c r="J208" s="5" t="s">
        <v>25</v>
      </c>
      <c r="K208" s="5" t="s">
        <v>1118</v>
      </c>
      <c r="L208" s="5" t="s">
        <v>1119</v>
      </c>
      <c r="M208" s="5"/>
      <c r="N208" s="5" t="s">
        <v>1120</v>
      </c>
      <c r="O208" s="5"/>
      <c r="P208" s="4" t="str">
        <f t="shared" si="0"/>
        <v>Outstanding</v>
      </c>
      <c r="Q208" s="13" t="s">
        <v>25</v>
      </c>
    </row>
    <row r="209" spans="1:17" ht="60" customHeight="1" x14ac:dyDescent="0.35">
      <c r="A209" s="11" t="s">
        <v>1065</v>
      </c>
      <c r="B209" s="2" t="s">
        <v>1121</v>
      </c>
      <c r="C209" s="1" t="s">
        <v>1122</v>
      </c>
      <c r="D209" s="3" t="s">
        <v>20</v>
      </c>
      <c r="E209" s="3" t="s">
        <v>32</v>
      </c>
      <c r="F209" s="4" t="s">
        <v>22</v>
      </c>
      <c r="G209" s="4" t="s">
        <v>23</v>
      </c>
      <c r="H209" s="4" t="s">
        <v>24</v>
      </c>
      <c r="I209" s="4" t="s">
        <v>25</v>
      </c>
      <c r="J209" s="5" t="s">
        <v>25</v>
      </c>
      <c r="K209" s="5" t="s">
        <v>1123</v>
      </c>
      <c r="L209" s="5" t="s">
        <v>1124</v>
      </c>
      <c r="M209" s="5"/>
      <c r="N209" s="5" t="s">
        <v>1125</v>
      </c>
      <c r="O209" s="5"/>
      <c r="P209" s="4" t="str">
        <f t="shared" si="0"/>
        <v>Outstanding</v>
      </c>
      <c r="Q209" s="13" t="s">
        <v>25</v>
      </c>
    </row>
    <row r="210" spans="1:17" ht="60" customHeight="1" x14ac:dyDescent="0.35">
      <c r="A210" s="11" t="s">
        <v>1065</v>
      </c>
      <c r="B210" s="2" t="s">
        <v>1126</v>
      </c>
      <c r="C210" s="1" t="s">
        <v>1127</v>
      </c>
      <c r="D210" s="3" t="s">
        <v>20</v>
      </c>
      <c r="E210" s="3" t="s">
        <v>32</v>
      </c>
      <c r="F210" s="4" t="s">
        <v>22</v>
      </c>
      <c r="G210" s="4" t="s">
        <v>23</v>
      </c>
      <c r="H210" s="4" t="s">
        <v>24</v>
      </c>
      <c r="I210" s="4" t="s">
        <v>25</v>
      </c>
      <c r="J210" s="5" t="s">
        <v>25</v>
      </c>
      <c r="K210" s="5" t="s">
        <v>1128</v>
      </c>
      <c r="L210" s="5" t="s">
        <v>1129</v>
      </c>
      <c r="M210" s="5"/>
      <c r="N210" s="5" t="s">
        <v>1130</v>
      </c>
      <c r="O210" s="5"/>
      <c r="P210" s="4" t="str">
        <f t="shared" si="0"/>
        <v>Outstanding</v>
      </c>
      <c r="Q210" s="13" t="s">
        <v>25</v>
      </c>
    </row>
    <row r="211" spans="1:17" ht="60" customHeight="1" x14ac:dyDescent="0.35">
      <c r="A211" s="11" t="s">
        <v>1065</v>
      </c>
      <c r="B211" s="2" t="s">
        <v>1131</v>
      </c>
      <c r="C211" s="1" t="s">
        <v>1132</v>
      </c>
      <c r="D211" s="3" t="s">
        <v>20</v>
      </c>
      <c r="E211" s="3" t="s">
        <v>32</v>
      </c>
      <c r="F211" s="4" t="s">
        <v>22</v>
      </c>
      <c r="G211" s="4" t="s">
        <v>23</v>
      </c>
      <c r="H211" s="4" t="s">
        <v>24</v>
      </c>
      <c r="I211" s="4" t="s">
        <v>25</v>
      </c>
      <c r="J211" s="5" t="s">
        <v>25</v>
      </c>
      <c r="K211" s="5" t="s">
        <v>1133</v>
      </c>
      <c r="L211" s="5" t="s">
        <v>1134</v>
      </c>
      <c r="M211" s="5"/>
      <c r="N211" s="5" t="s">
        <v>1135</v>
      </c>
      <c r="O211" s="5"/>
      <c r="P211" s="4" t="str">
        <f t="shared" si="0"/>
        <v>Outstanding</v>
      </c>
      <c r="Q211" s="13" t="s">
        <v>25</v>
      </c>
    </row>
    <row r="212" spans="1:17" ht="60" customHeight="1" x14ac:dyDescent="0.35">
      <c r="A212" s="11" t="s">
        <v>1065</v>
      </c>
      <c r="B212" s="2" t="s">
        <v>1136</v>
      </c>
      <c r="C212" s="1" t="s">
        <v>1137</v>
      </c>
      <c r="D212" s="3" t="s">
        <v>20</v>
      </c>
      <c r="E212" s="3" t="s">
        <v>32</v>
      </c>
      <c r="F212" s="4" t="s">
        <v>22</v>
      </c>
      <c r="G212" s="4" t="s">
        <v>23</v>
      </c>
      <c r="H212" s="4" t="s">
        <v>24</v>
      </c>
      <c r="I212" s="4" t="s">
        <v>25</v>
      </c>
      <c r="J212" s="5" t="s">
        <v>25</v>
      </c>
      <c r="K212" s="5" t="s">
        <v>1138</v>
      </c>
      <c r="L212" s="5" t="s">
        <v>1139</v>
      </c>
      <c r="M212" s="5"/>
      <c r="N212" s="5" t="s">
        <v>1140</v>
      </c>
      <c r="O212" s="5"/>
      <c r="P212" s="4" t="str">
        <f t="shared" si="0"/>
        <v>Outstanding</v>
      </c>
      <c r="Q212" s="13" t="s">
        <v>25</v>
      </c>
    </row>
    <row r="213" spans="1:17" ht="60" customHeight="1" x14ac:dyDescent="0.35">
      <c r="A213" s="11" t="s">
        <v>1065</v>
      </c>
      <c r="B213" s="2" t="s">
        <v>1141</v>
      </c>
      <c r="C213" s="1" t="s">
        <v>1142</v>
      </c>
      <c r="D213" s="3" t="s">
        <v>20</v>
      </c>
      <c r="E213" s="3" t="s">
        <v>32</v>
      </c>
      <c r="F213" s="4" t="s">
        <v>22</v>
      </c>
      <c r="G213" s="4" t="s">
        <v>23</v>
      </c>
      <c r="H213" s="4" t="s">
        <v>24</v>
      </c>
      <c r="I213" s="4" t="s">
        <v>25</v>
      </c>
      <c r="J213" s="5" t="s">
        <v>25</v>
      </c>
      <c r="K213" s="5" t="s">
        <v>1143</v>
      </c>
      <c r="L213" s="5" t="s">
        <v>1144</v>
      </c>
      <c r="M213" s="5"/>
      <c r="N213" s="5" t="s">
        <v>1145</v>
      </c>
      <c r="O213" s="5"/>
      <c r="P213" s="4" t="str">
        <f t="shared" si="0"/>
        <v>Outstanding</v>
      </c>
      <c r="Q213" s="13" t="s">
        <v>25</v>
      </c>
    </row>
    <row r="214" spans="1:17" ht="60" customHeight="1" x14ac:dyDescent="0.35">
      <c r="A214" s="11" t="s">
        <v>1065</v>
      </c>
      <c r="B214" s="2" t="s">
        <v>1146</v>
      </c>
      <c r="C214" s="1" t="s">
        <v>1147</v>
      </c>
      <c r="D214" s="3" t="s">
        <v>20</v>
      </c>
      <c r="E214" s="3" t="s">
        <v>32</v>
      </c>
      <c r="F214" s="4" t="s">
        <v>22</v>
      </c>
      <c r="G214" s="4" t="s">
        <v>23</v>
      </c>
      <c r="H214" s="4" t="s">
        <v>24</v>
      </c>
      <c r="I214" s="4" t="s">
        <v>25</v>
      </c>
      <c r="J214" s="5" t="s">
        <v>25</v>
      </c>
      <c r="K214" s="5" t="s">
        <v>1148</v>
      </c>
      <c r="L214" s="5" t="s">
        <v>1149</v>
      </c>
      <c r="M214" s="5"/>
      <c r="N214" s="5" t="s">
        <v>1150</v>
      </c>
      <c r="O214" s="5"/>
      <c r="P214" s="4" t="str">
        <f t="shared" si="0"/>
        <v>Outstanding</v>
      </c>
      <c r="Q214" s="13" t="s">
        <v>25</v>
      </c>
    </row>
    <row r="215" spans="1:17" ht="60" customHeight="1" x14ac:dyDescent="0.35">
      <c r="A215" s="12" t="s">
        <v>1065</v>
      </c>
      <c r="B215" s="6" t="s">
        <v>1151</v>
      </c>
      <c r="C215" s="7" t="s">
        <v>1152</v>
      </c>
      <c r="D215" s="8" t="s">
        <v>20</v>
      </c>
      <c r="E215" s="8" t="s">
        <v>32</v>
      </c>
      <c r="F215" s="9" t="s">
        <v>22</v>
      </c>
      <c r="G215" s="9" t="s">
        <v>23</v>
      </c>
      <c r="H215" s="9" t="s">
        <v>24</v>
      </c>
      <c r="I215" s="9" t="s">
        <v>25</v>
      </c>
      <c r="J215" s="10" t="s">
        <v>25</v>
      </c>
      <c r="K215" s="10" t="s">
        <v>1153</v>
      </c>
      <c r="L215" s="10" t="s">
        <v>1154</v>
      </c>
      <c r="M215" s="10"/>
      <c r="N215" s="10" t="s">
        <v>1155</v>
      </c>
      <c r="O215" s="10"/>
      <c r="P215" s="9" t="str">
        <f t="shared" si="0"/>
        <v>Outstanding</v>
      </c>
      <c r="Q215" s="14" t="s">
        <v>25</v>
      </c>
    </row>
    <row r="219" spans="1:17" ht="32" customHeight="1" x14ac:dyDescent="0.35">
      <c r="A219" s="288" t="s">
        <v>1156</v>
      </c>
      <c r="B219" s="288"/>
      <c r="C219" s="288"/>
      <c r="D219" s="288"/>
    </row>
  </sheetData>
  <mergeCells count="1">
    <mergeCell ref="A219:D219"/>
  </mergeCells>
  <conditionalFormatting sqref="F2:F21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1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1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15" xr:uid="{00000000-0002-0000-0200-000000000000}">
      <formula1>"Must,Should,Could,Won't,Unassigned"</formula1>
    </dataValidation>
    <dataValidation type="list" showErrorMessage="1" errorTitle="Invalid Value" error="Please select a value from the list: Low, Medium, High, Unassessed." sqref="G2:G215" xr:uid="{00000000-0002-0000-0200-000001000000}">
      <formula1>"Low,Medium,High,Unassessed"</formula1>
    </dataValidation>
    <dataValidation type="list" showErrorMessage="1" errorTitle="Invalid Value" error="Please select a value from the list: Phase1, Phase2, Phase3, Phase4, Phase5, Pending." sqref="H2:H21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15" xr:uid="{00000000-0002-0000-0200-000003000000}">
      <formula1>"Implemented,Testing,Failed,Compensated,Risk Accepted,N/A"</formula1>
    </dataValidation>
  </dataValidations>
  <hyperlinks>
    <hyperlink ref="A21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1310</v>
      </c>
      <c r="C2" s="305" t="s">
        <v>1310</v>
      </c>
      <c r="D2" s="305" t="s">
        <v>1310</v>
      </c>
      <c r="E2" s="305" t="s">
        <v>1310</v>
      </c>
      <c r="F2" s="305" t="s">
        <v>1310</v>
      </c>
      <c r="G2" s="305" t="s">
        <v>1310</v>
      </c>
      <c r="H2" s="309" t="s">
        <v>1311</v>
      </c>
      <c r="I2" s="309" t="s">
        <v>1311</v>
      </c>
      <c r="J2" s="309" t="s">
        <v>1311</v>
      </c>
      <c r="K2" s="309" t="s">
        <v>1311</v>
      </c>
      <c r="L2" s="309" t="s">
        <v>1311</v>
      </c>
      <c r="M2" s="308" t="s">
        <v>1312</v>
      </c>
      <c r="N2" s="308" t="s">
        <v>1312</v>
      </c>
      <c r="O2" s="310" t="s">
        <v>1313</v>
      </c>
      <c r="P2" s="310" t="s">
        <v>1313</v>
      </c>
      <c r="Q2" s="306" t="s">
        <v>15</v>
      </c>
      <c r="R2" s="306" t="s">
        <v>15</v>
      </c>
      <c r="S2" s="306" t="s">
        <v>15</v>
      </c>
      <c r="T2" s="307" t="s">
        <v>1314</v>
      </c>
    </row>
    <row r="3" spans="2:20" ht="35" customHeight="1" x14ac:dyDescent="0.35">
      <c r="B3" s="70" t="s">
        <v>1315</v>
      </c>
      <c r="C3" s="70" t="s">
        <v>1316</v>
      </c>
      <c r="D3" s="70" t="s">
        <v>1317</v>
      </c>
      <c r="E3" s="70" t="s">
        <v>1318</v>
      </c>
      <c r="F3" s="70" t="s">
        <v>1319</v>
      </c>
      <c r="G3" s="70" t="s">
        <v>11</v>
      </c>
      <c r="H3" s="71" t="s">
        <v>1320</v>
      </c>
      <c r="I3" s="71" t="s">
        <v>1321</v>
      </c>
      <c r="J3" s="71" t="s">
        <v>1322</v>
      </c>
      <c r="K3" s="71" t="s">
        <v>1323</v>
      </c>
      <c r="L3" s="71" t="s">
        <v>1254</v>
      </c>
      <c r="M3" s="72" t="s">
        <v>1324</v>
      </c>
      <c r="N3" s="72" t="s">
        <v>1325</v>
      </c>
      <c r="O3" s="73" t="s">
        <v>1326</v>
      </c>
      <c r="P3" s="73" t="s">
        <v>1327</v>
      </c>
      <c r="Q3" s="74" t="s">
        <v>15</v>
      </c>
      <c r="R3" s="74" t="s">
        <v>1328</v>
      </c>
      <c r="S3" s="74" t="s">
        <v>1329</v>
      </c>
      <c r="T3" s="75" t="s">
        <v>1330</v>
      </c>
    </row>
    <row r="4" spans="2:20" ht="60" customHeight="1" x14ac:dyDescent="0.35">
      <c r="B4" s="76" t="s">
        <v>1331</v>
      </c>
      <c r="C4" s="76" t="s">
        <v>1332</v>
      </c>
      <c r="D4" s="76" t="s">
        <v>1333</v>
      </c>
      <c r="E4" s="76" t="s">
        <v>1334</v>
      </c>
      <c r="F4" s="76" t="s">
        <v>1335</v>
      </c>
      <c r="G4" s="76" t="s">
        <v>1336</v>
      </c>
      <c r="H4" s="76" t="s">
        <v>1337</v>
      </c>
      <c r="I4" s="76" t="s">
        <v>1338</v>
      </c>
      <c r="J4" s="76" t="s">
        <v>1339</v>
      </c>
      <c r="K4" s="76" t="s">
        <v>1340</v>
      </c>
      <c r="L4" s="76" t="s">
        <v>1341</v>
      </c>
      <c r="M4" s="76" t="s">
        <v>1342</v>
      </c>
      <c r="N4" s="76" t="s">
        <v>1343</v>
      </c>
      <c r="O4" s="76" t="s">
        <v>1344</v>
      </c>
      <c r="P4" s="76" t="s">
        <v>1345</v>
      </c>
      <c r="Q4" s="76" t="s">
        <v>1346</v>
      </c>
      <c r="R4" s="76" t="s">
        <v>1347</v>
      </c>
      <c r="S4" s="76" t="s">
        <v>1348</v>
      </c>
      <c r="T4" s="76" t="s">
        <v>1349</v>
      </c>
    </row>
    <row r="5" spans="2:20" ht="60" customHeight="1" x14ac:dyDescent="0.35">
      <c r="B5" s="38" t="s">
        <v>1350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1351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1352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1353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1354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1355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1356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1357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1358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1359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1360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1361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1362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1363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1364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1365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1366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1367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1368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1369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1370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1371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1372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1373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1374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1375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1376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1377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1378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1379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1380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1381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1382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1383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1384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1385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1386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1387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1388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1389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1390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1391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1392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1393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1394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1395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1396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1397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1398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1399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1156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1400</v>
      </c>
      <c r="B1" s="104" t="s">
        <v>1</v>
      </c>
      <c r="C1" s="104" t="s">
        <v>1401</v>
      </c>
      <c r="D1" s="104" t="s">
        <v>11</v>
      </c>
      <c r="E1" s="104" t="s">
        <v>1402</v>
      </c>
      <c r="F1" s="104" t="s">
        <v>1403</v>
      </c>
      <c r="G1" s="104" t="s">
        <v>1404</v>
      </c>
      <c r="H1" s="104" t="s">
        <v>1405</v>
      </c>
      <c r="I1" s="104" t="s">
        <v>1406</v>
      </c>
      <c r="J1" s="104" t="s">
        <v>1407</v>
      </c>
      <c r="K1" s="104" t="s">
        <v>1408</v>
      </c>
      <c r="L1" s="104" t="s">
        <v>1409</v>
      </c>
      <c r="M1" s="104" t="s">
        <v>1410</v>
      </c>
      <c r="N1" s="104" t="s">
        <v>1411</v>
      </c>
      <c r="O1" s="104" t="s">
        <v>1412</v>
      </c>
      <c r="P1" s="104" t="s">
        <v>1413</v>
      </c>
      <c r="Q1" s="104" t="s">
        <v>1414</v>
      </c>
      <c r="R1" s="104" t="s">
        <v>1415</v>
      </c>
      <c r="S1" s="104" t="s">
        <v>1416</v>
      </c>
      <c r="T1" s="104" t="s">
        <v>1417</v>
      </c>
      <c r="U1" s="104" t="s">
        <v>1418</v>
      </c>
      <c r="V1" s="104" t="s">
        <v>1419</v>
      </c>
      <c r="W1" s="104" t="s">
        <v>1420</v>
      </c>
      <c r="X1" s="104" t="s">
        <v>1421</v>
      </c>
      <c r="Y1" s="104" t="s">
        <v>1422</v>
      </c>
      <c r="Z1" s="104" t="s">
        <v>1423</v>
      </c>
      <c r="AA1" s="104" t="s">
        <v>1424</v>
      </c>
      <c r="AB1" s="104" t="s">
        <v>1425</v>
      </c>
      <c r="AC1" s="104" t="s">
        <v>1426</v>
      </c>
      <c r="AD1" s="104" t="s">
        <v>1427</v>
      </c>
      <c r="AE1" s="104" t="s">
        <v>1428</v>
      </c>
      <c r="AF1" s="104" t="s">
        <v>1429</v>
      </c>
      <c r="AG1" s="104" t="s">
        <v>1430</v>
      </c>
      <c r="AH1" s="104" t="s">
        <v>1431</v>
      </c>
      <c r="AI1" s="104" t="s">
        <v>1432</v>
      </c>
      <c r="AJ1" s="104" t="s">
        <v>1433</v>
      </c>
      <c r="AK1" s="104" t="s">
        <v>1434</v>
      </c>
      <c r="AL1" s="104" t="s">
        <v>1435</v>
      </c>
      <c r="AM1" s="104" t="s">
        <v>1436</v>
      </c>
      <c r="AN1" s="104" t="s">
        <v>1437</v>
      </c>
      <c r="AO1" s="104" t="s">
        <v>1438</v>
      </c>
      <c r="AP1" s="104" t="s">
        <v>1439</v>
      </c>
      <c r="AQ1" s="104" t="s">
        <v>1440</v>
      </c>
      <c r="AR1" s="104" t="s">
        <v>1441</v>
      </c>
      <c r="AS1" s="104" t="s">
        <v>1442</v>
      </c>
      <c r="AT1" s="104" t="s">
        <v>1443</v>
      </c>
      <c r="AU1" s="104" t="s">
        <v>1444</v>
      </c>
      <c r="AV1" s="104" t="s">
        <v>1445</v>
      </c>
      <c r="AW1" s="105" t="s">
        <v>1446</v>
      </c>
    </row>
    <row r="2" spans="1:49" ht="60" customHeight="1" outlineLevel="1" x14ac:dyDescent="0.35">
      <c r="A2" s="97" t="s">
        <v>1447</v>
      </c>
      <c r="B2" s="80">
        <v>1</v>
      </c>
      <c r="C2" s="82" t="s">
        <v>25</v>
      </c>
      <c r="D2" s="84" t="s">
        <v>1448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1447</v>
      </c>
      <c r="B3" s="81" t="s">
        <v>1449</v>
      </c>
      <c r="C3" s="83" t="s">
        <v>1450</v>
      </c>
      <c r="D3" s="85" t="s">
        <v>1451</v>
      </c>
      <c r="E3" s="85" t="s">
        <v>1452</v>
      </c>
      <c r="F3" s="86" t="s">
        <v>1453</v>
      </c>
      <c r="G3" s="86" t="s">
        <v>1454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1447</v>
      </c>
      <c r="B4" s="81" t="s">
        <v>1455</v>
      </c>
      <c r="C4" s="83" t="s">
        <v>1456</v>
      </c>
      <c r="D4" s="85" t="s">
        <v>1457</v>
      </c>
      <c r="E4" s="85" t="s">
        <v>1458</v>
      </c>
      <c r="F4" s="86" t="s">
        <v>1453</v>
      </c>
      <c r="G4" s="86" t="s">
        <v>1459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1447</v>
      </c>
      <c r="B5" s="81" t="s">
        <v>1460</v>
      </c>
      <c r="C5" s="83" t="s">
        <v>1461</v>
      </c>
      <c r="D5" s="85" t="s">
        <v>1462</v>
      </c>
      <c r="E5" s="85" t="s">
        <v>1463</v>
      </c>
      <c r="F5" s="86" t="s">
        <v>1453</v>
      </c>
      <c r="G5" s="86" t="s">
        <v>1464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1447</v>
      </c>
      <c r="B6" s="81" t="s">
        <v>1465</v>
      </c>
      <c r="C6" s="83" t="s">
        <v>1466</v>
      </c>
      <c r="D6" s="85" t="s">
        <v>1467</v>
      </c>
      <c r="E6" s="85" t="s">
        <v>1468</v>
      </c>
      <c r="F6" s="86" t="s">
        <v>1453</v>
      </c>
      <c r="G6" s="86" t="s">
        <v>1454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1447</v>
      </c>
      <c r="B7" s="81" t="s">
        <v>1469</v>
      </c>
      <c r="C7" s="83" t="s">
        <v>1470</v>
      </c>
      <c r="D7" s="85" t="s">
        <v>1471</v>
      </c>
      <c r="E7" s="85" t="s">
        <v>1472</v>
      </c>
      <c r="F7" s="86" t="s">
        <v>1453</v>
      </c>
      <c r="G7" s="86" t="s">
        <v>1464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1473</v>
      </c>
      <c r="B8" s="80">
        <v>2</v>
      </c>
      <c r="C8" s="82" t="s">
        <v>25</v>
      </c>
      <c r="D8" s="84" t="s">
        <v>1474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1473</v>
      </c>
      <c r="B9" s="81" t="s">
        <v>1475</v>
      </c>
      <c r="C9" s="83" t="s">
        <v>1476</v>
      </c>
      <c r="D9" s="85" t="s">
        <v>1477</v>
      </c>
      <c r="E9" s="85" t="s">
        <v>1478</v>
      </c>
      <c r="F9" s="86" t="s">
        <v>1479</v>
      </c>
      <c r="G9" s="86" t="s">
        <v>1454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1473</v>
      </c>
      <c r="B10" s="81" t="s">
        <v>1480</v>
      </c>
      <c r="C10" s="83" t="s">
        <v>1481</v>
      </c>
      <c r="D10" s="85" t="s">
        <v>1482</v>
      </c>
      <c r="E10" s="85" t="s">
        <v>1483</v>
      </c>
      <c r="F10" s="86" t="s">
        <v>1479</v>
      </c>
      <c r="G10" s="86" t="s">
        <v>1454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1473</v>
      </c>
      <c r="B11" s="81" t="s">
        <v>1484</v>
      </c>
      <c r="C11" s="83" t="s">
        <v>1485</v>
      </c>
      <c r="D11" s="85" t="s">
        <v>1486</v>
      </c>
      <c r="E11" s="85" t="s">
        <v>1487</v>
      </c>
      <c r="F11" s="86" t="s">
        <v>1479</v>
      </c>
      <c r="G11" s="86" t="s">
        <v>1459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1473</v>
      </c>
      <c r="B12" s="81" t="s">
        <v>445</v>
      </c>
      <c r="C12" s="83" t="s">
        <v>1488</v>
      </c>
      <c r="D12" s="85" t="s">
        <v>1489</v>
      </c>
      <c r="E12" s="85" t="s">
        <v>1490</v>
      </c>
      <c r="F12" s="86" t="s">
        <v>1479</v>
      </c>
      <c r="G12" s="86" t="s">
        <v>1464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1473</v>
      </c>
      <c r="B13" s="81" t="s">
        <v>1491</v>
      </c>
      <c r="C13" s="83" t="s">
        <v>1492</v>
      </c>
      <c r="D13" s="85" t="s">
        <v>1493</v>
      </c>
      <c r="E13" s="85" t="s">
        <v>1494</v>
      </c>
      <c r="F13" s="86" t="s">
        <v>1479</v>
      </c>
      <c r="G13" s="86" t="s">
        <v>1495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1473</v>
      </c>
      <c r="B14" s="81" t="s">
        <v>1496</v>
      </c>
      <c r="C14" s="83" t="s">
        <v>1497</v>
      </c>
      <c r="D14" s="85" t="s">
        <v>1498</v>
      </c>
      <c r="E14" s="85" t="s">
        <v>1499</v>
      </c>
      <c r="F14" s="86" t="s">
        <v>1479</v>
      </c>
      <c r="G14" s="86" t="s">
        <v>1495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1473</v>
      </c>
      <c r="B15" s="81" t="s">
        <v>1500</v>
      </c>
      <c r="C15" s="83" t="s">
        <v>1501</v>
      </c>
      <c r="D15" s="85" t="s">
        <v>1502</v>
      </c>
      <c r="E15" s="85" t="s">
        <v>1503</v>
      </c>
      <c r="F15" s="86" t="s">
        <v>1479</v>
      </c>
      <c r="G15" s="86" t="s">
        <v>1495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1504</v>
      </c>
      <c r="B16" s="80">
        <v>3</v>
      </c>
      <c r="C16" s="82" t="s">
        <v>25</v>
      </c>
      <c r="D16" s="84" t="s">
        <v>1505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1504</v>
      </c>
      <c r="B17" s="81" t="s">
        <v>1506</v>
      </c>
      <c r="C17" s="83" t="s">
        <v>1507</v>
      </c>
      <c r="D17" s="85" t="s">
        <v>1508</v>
      </c>
      <c r="E17" s="85" t="s">
        <v>1509</v>
      </c>
      <c r="F17" s="86" t="s">
        <v>1510</v>
      </c>
      <c r="G17" s="86" t="s">
        <v>1511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1504</v>
      </c>
      <c r="B18" s="81" t="s">
        <v>1512</v>
      </c>
      <c r="C18" s="83" t="s">
        <v>1513</v>
      </c>
      <c r="D18" s="85" t="s">
        <v>1514</v>
      </c>
      <c r="E18" s="85" t="s">
        <v>1515</v>
      </c>
      <c r="F18" s="86" t="s">
        <v>1510</v>
      </c>
      <c r="G18" s="86" t="s">
        <v>1454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1504</v>
      </c>
      <c r="B19" s="81" t="s">
        <v>1516</v>
      </c>
      <c r="C19" s="83" t="s">
        <v>1517</v>
      </c>
      <c r="D19" s="85" t="s">
        <v>1518</v>
      </c>
      <c r="E19" s="85" t="s">
        <v>1519</v>
      </c>
      <c r="F19" s="86" t="s">
        <v>1510</v>
      </c>
      <c r="G19" s="86" t="s">
        <v>1495</v>
      </c>
      <c r="H19" s="86">
        <v>1</v>
      </c>
      <c r="I19" s="88">
        <f>IF(COUNTIF(J19:AW19,"&lt;&gt;")=0,"",SUMPRODUCT(((Recommendations[ImplStatus]="Implemented")+(Recommendations[ImplStatus]="Compensated"))*ISNUMBER(MATCH(Recommendations[Id],J19:AW19,0)))/COUNTIF(J19:AW19,"&lt;&gt;"))</f>
        <v>0</v>
      </c>
      <c r="J19" s="90" t="s">
        <v>43</v>
      </c>
      <c r="K19" s="90" t="s">
        <v>49</v>
      </c>
      <c r="L19" s="90" t="s">
        <v>54</v>
      </c>
      <c r="M19" s="90" t="s">
        <v>59</v>
      </c>
      <c r="N19" s="90" t="s">
        <v>64</v>
      </c>
      <c r="O19" s="90" t="s">
        <v>69</v>
      </c>
      <c r="P19" s="90" t="s">
        <v>74</v>
      </c>
      <c r="Q19" s="90" t="s">
        <v>79</v>
      </c>
      <c r="R19" s="90" t="s">
        <v>140</v>
      </c>
      <c r="S19" s="90" t="s">
        <v>234</v>
      </c>
      <c r="T19" s="90" t="s">
        <v>240</v>
      </c>
      <c r="U19" s="90" t="s">
        <v>245</v>
      </c>
      <c r="V19" s="90" t="s">
        <v>250</v>
      </c>
      <c r="W19" s="90" t="s">
        <v>270</v>
      </c>
      <c r="X19" s="90" t="s">
        <v>275</v>
      </c>
      <c r="Y19" s="90" t="s">
        <v>280</v>
      </c>
      <c r="Z19" s="90" t="s">
        <v>686</v>
      </c>
      <c r="AA19" s="90" t="s">
        <v>702</v>
      </c>
      <c r="AB19" s="90" t="s">
        <v>717</v>
      </c>
      <c r="AC19" s="90" t="s">
        <v>741</v>
      </c>
      <c r="AD19" s="90" t="s">
        <v>757</v>
      </c>
      <c r="AE19" s="90" t="s">
        <v>762</v>
      </c>
      <c r="AF19" s="90" t="s">
        <v>767</v>
      </c>
      <c r="AG19" s="90" t="s">
        <v>772</v>
      </c>
      <c r="AH19" s="90" t="s">
        <v>777</v>
      </c>
      <c r="AI19" s="90" t="s">
        <v>782</v>
      </c>
      <c r="AJ19" s="90" t="s">
        <v>787</v>
      </c>
      <c r="AK19" s="90" t="s">
        <v>792</v>
      </c>
      <c r="AL19" s="90" t="s">
        <v>798</v>
      </c>
      <c r="AM19" s="90" t="s">
        <v>803</v>
      </c>
      <c r="AN19" s="90" t="s">
        <v>808</v>
      </c>
      <c r="AO19" s="90" t="s">
        <v>974</v>
      </c>
      <c r="AP19" s="90" t="s">
        <v>989</v>
      </c>
      <c r="AQ19" s="90" t="s">
        <v>1000</v>
      </c>
      <c r="AR19" s="90" t="s">
        <v>1006</v>
      </c>
      <c r="AS19" s="90" t="s">
        <v>1011</v>
      </c>
      <c r="AT19" s="90" t="s">
        <v>1016</v>
      </c>
      <c r="AU19" s="90" t="s">
        <v>1021</v>
      </c>
      <c r="AV19" s="90" t="s">
        <v>1026</v>
      </c>
      <c r="AW19" s="101" t="s">
        <v>1031</v>
      </c>
    </row>
    <row r="20" spans="1:49" ht="60" customHeight="1" x14ac:dyDescent="0.35">
      <c r="A20" s="98" t="s">
        <v>1504</v>
      </c>
      <c r="B20" s="81" t="s">
        <v>1520</v>
      </c>
      <c r="C20" s="83" t="s">
        <v>1521</v>
      </c>
      <c r="D20" s="85" t="s">
        <v>1522</v>
      </c>
      <c r="E20" s="85" t="s">
        <v>1523</v>
      </c>
      <c r="F20" s="86" t="s">
        <v>1510</v>
      </c>
      <c r="G20" s="86" t="s">
        <v>1495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1504</v>
      </c>
      <c r="B21" s="81" t="s">
        <v>1524</v>
      </c>
      <c r="C21" s="83" t="s">
        <v>1525</v>
      </c>
      <c r="D21" s="85" t="s">
        <v>1526</v>
      </c>
      <c r="E21" s="85" t="s">
        <v>1527</v>
      </c>
      <c r="F21" s="86" t="s">
        <v>1510</v>
      </c>
      <c r="G21" s="86" t="s">
        <v>1495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1504</v>
      </c>
      <c r="B22" s="81" t="s">
        <v>1528</v>
      </c>
      <c r="C22" s="83" t="s">
        <v>1529</v>
      </c>
      <c r="D22" s="85" t="s">
        <v>1530</v>
      </c>
      <c r="E22" s="85" t="s">
        <v>1531</v>
      </c>
      <c r="F22" s="86" t="s">
        <v>1510</v>
      </c>
      <c r="G22" s="86" t="s">
        <v>1495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1504</v>
      </c>
      <c r="B23" s="81" t="s">
        <v>1532</v>
      </c>
      <c r="C23" s="83" t="s">
        <v>1533</v>
      </c>
      <c r="D23" s="85" t="s">
        <v>1534</v>
      </c>
      <c r="E23" s="85" t="s">
        <v>1535</v>
      </c>
      <c r="F23" s="86" t="s">
        <v>1510</v>
      </c>
      <c r="G23" s="86" t="s">
        <v>1454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1504</v>
      </c>
      <c r="B24" s="81" t="s">
        <v>1536</v>
      </c>
      <c r="C24" s="83" t="s">
        <v>1537</v>
      </c>
      <c r="D24" s="85" t="s">
        <v>1538</v>
      </c>
      <c r="E24" s="85" t="s">
        <v>1539</v>
      </c>
      <c r="F24" s="86" t="s">
        <v>1510</v>
      </c>
      <c r="G24" s="86" t="s">
        <v>1454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1504</v>
      </c>
      <c r="B25" s="81" t="s">
        <v>1540</v>
      </c>
      <c r="C25" s="83" t="s">
        <v>1541</v>
      </c>
      <c r="D25" s="85" t="s">
        <v>1542</v>
      </c>
      <c r="E25" s="85" t="s">
        <v>1543</v>
      </c>
      <c r="F25" s="86" t="s">
        <v>1510</v>
      </c>
      <c r="G25" s="86" t="s">
        <v>1495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1504</v>
      </c>
      <c r="B26" s="81" t="s">
        <v>1544</v>
      </c>
      <c r="C26" s="83" t="s">
        <v>1545</v>
      </c>
      <c r="D26" s="85" t="s">
        <v>1546</v>
      </c>
      <c r="E26" s="85" t="s">
        <v>1547</v>
      </c>
      <c r="F26" s="86" t="s">
        <v>1510</v>
      </c>
      <c r="G26" s="86" t="s">
        <v>1495</v>
      </c>
      <c r="H26" s="86">
        <v>2</v>
      </c>
      <c r="I26" s="88">
        <f>IF(COUNTIF(J26:AW26,"&lt;&gt;")=0,"",SUMPRODUCT(((Recommendations[ImplStatus]="Implemented")+(Recommendations[ImplStatus]="Compensated"))*ISNUMBER(MATCH(Recommendations[Id],J26:AW26,0)))/COUNTIF(J26:AW26,"&lt;&gt;"))</f>
        <v>0</v>
      </c>
      <c r="J26" s="90" t="s">
        <v>865</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1504</v>
      </c>
      <c r="B27" s="81" t="s">
        <v>1548</v>
      </c>
      <c r="C27" s="83" t="s">
        <v>1549</v>
      </c>
      <c r="D27" s="85" t="s">
        <v>1550</v>
      </c>
      <c r="E27" s="85" t="s">
        <v>1551</v>
      </c>
      <c r="F27" s="86" t="s">
        <v>1510</v>
      </c>
      <c r="G27" s="86" t="s">
        <v>1495</v>
      </c>
      <c r="H27" s="86">
        <v>2</v>
      </c>
      <c r="I27" s="88">
        <f>IF(COUNTIF(J27:AW27,"&lt;&gt;")=0,"",SUMPRODUCT(((Recommendations[ImplStatus]="Implemented")+(Recommendations[ImplStatus]="Compensated"))*ISNUMBER(MATCH(Recommendations[Id],J27:AW27,0)))/COUNTIF(J27:AW27,"&lt;&gt;"))</f>
        <v>0</v>
      </c>
      <c r="J27" s="90" t="s">
        <v>942</v>
      </c>
      <c r="K27" s="90" t="s">
        <v>1066</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1504</v>
      </c>
      <c r="B28" s="81" t="s">
        <v>1552</v>
      </c>
      <c r="C28" s="83" t="s">
        <v>1553</v>
      </c>
      <c r="D28" s="85" t="s">
        <v>1554</v>
      </c>
      <c r="E28" s="85" t="s">
        <v>1555</v>
      </c>
      <c r="F28" s="86" t="s">
        <v>1510</v>
      </c>
      <c r="G28" s="86" t="s">
        <v>1495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1504</v>
      </c>
      <c r="B29" s="81" t="s">
        <v>1556</v>
      </c>
      <c r="C29" s="83" t="s">
        <v>1557</v>
      </c>
      <c r="D29" s="85" t="s">
        <v>1558</v>
      </c>
      <c r="E29" s="85" t="s">
        <v>1559</v>
      </c>
      <c r="F29" s="86" t="s">
        <v>1510</v>
      </c>
      <c r="G29" s="86" t="s">
        <v>1495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1504</v>
      </c>
      <c r="B30" s="81" t="s">
        <v>1560</v>
      </c>
      <c r="C30" s="83" t="s">
        <v>1561</v>
      </c>
      <c r="D30" s="85" t="s">
        <v>1562</v>
      </c>
      <c r="E30" s="85" t="s">
        <v>1563</v>
      </c>
      <c r="F30" s="86" t="s">
        <v>1510</v>
      </c>
      <c r="G30" s="86" t="s">
        <v>1464</v>
      </c>
      <c r="H30" s="86">
        <v>3</v>
      </c>
      <c r="I30" s="88">
        <f>IF(COUNTIF(J30:AW30,"&lt;&gt;")=0,"",SUMPRODUCT(((Recommendations[ImplStatus]="Implemented")+(Recommendations[ImplStatus]="Compensated"))*ISNUMBER(MATCH(Recommendations[Id],J30:AW30,0)))/COUNTIF(J30:AW30,"&lt;&gt;"))</f>
        <v>0</v>
      </c>
      <c r="J30" s="90" t="s">
        <v>185</v>
      </c>
      <c r="K30" s="90" t="s">
        <v>190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1564</v>
      </c>
      <c r="B31" s="80">
        <v>4</v>
      </c>
      <c r="C31" s="82" t="s">
        <v>25</v>
      </c>
      <c r="D31" s="84" t="s">
        <v>1565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1564</v>
      </c>
      <c r="B32" s="81" t="s">
        <v>1566</v>
      </c>
      <c r="C32" s="83" t="s">
        <v>1567</v>
      </c>
      <c r="D32" s="85" t="s">
        <v>1568</v>
      </c>
      <c r="E32" s="85" t="s">
        <v>1569</v>
      </c>
      <c r="F32" s="86" t="s">
        <v>1570</v>
      </c>
      <c r="G32" s="86" t="s">
        <v>1511</v>
      </c>
      <c r="H32" s="86">
        <v>1</v>
      </c>
      <c r="I32" s="88">
        <f>IF(COUNTIF(J32:AW32,"&lt;&gt;")=0,"",SUMPRODUCT(((Recommendations[ImplStatus]="Implemented")+(Recommendations[ImplStatus]="Compensated"))*ISNUMBER(MATCH(Recommendations[Id],J32:AW32,0)))/COUNTIF(J32:AW32,"&lt;&gt;"))</f>
        <v>0</v>
      </c>
      <c r="J32" s="90" t="s">
        <v>18</v>
      </c>
      <c r="K32" s="90" t="s">
        <v>30</v>
      </c>
      <c r="L32" s="90" t="s">
        <v>36</v>
      </c>
      <c r="M32" s="90" t="s">
        <v>43</v>
      </c>
      <c r="N32" s="90" t="s">
        <v>64</v>
      </c>
      <c r="O32" s="90" t="s">
        <v>84</v>
      </c>
      <c r="P32" s="90" t="s">
        <v>90</v>
      </c>
      <c r="Q32" s="90" t="s">
        <v>95</v>
      </c>
      <c r="R32" s="90" t="s">
        <v>99</v>
      </c>
      <c r="S32" s="90" t="s">
        <v>103</v>
      </c>
      <c r="T32" s="90" t="s">
        <v>117</v>
      </c>
      <c r="U32" s="90" t="s">
        <v>122</v>
      </c>
      <c r="V32" s="90" t="s">
        <v>127</v>
      </c>
      <c r="W32" s="90" t="s">
        <v>132</v>
      </c>
      <c r="X32" s="90" t="s">
        <v>136</v>
      </c>
      <c r="Y32" s="90" t="s">
        <v>152</v>
      </c>
      <c r="Z32" s="90" t="s">
        <v>157</v>
      </c>
      <c r="AA32" s="90" t="s">
        <v>162</v>
      </c>
      <c r="AB32" s="90" t="s">
        <v>168</v>
      </c>
      <c r="AC32" s="90" t="s">
        <v>173</v>
      </c>
      <c r="AD32" s="90" t="s">
        <v>196</v>
      </c>
      <c r="AE32" s="90" t="s">
        <v>202</v>
      </c>
      <c r="AF32" s="90" t="s">
        <v>207</v>
      </c>
      <c r="AG32" s="90" t="s">
        <v>213</v>
      </c>
      <c r="AH32" s="90" t="s">
        <v>228</v>
      </c>
      <c r="AI32" s="90" t="s">
        <v>234</v>
      </c>
      <c r="AJ32" s="90" t="s">
        <v>240</v>
      </c>
      <c r="AK32" s="90" t="s">
        <v>245</v>
      </c>
      <c r="AL32" s="90" t="s">
        <v>250</v>
      </c>
      <c r="AM32" s="90" t="s">
        <v>255</v>
      </c>
      <c r="AN32" s="90" t="s">
        <v>260</v>
      </c>
      <c r="AO32" s="90" t="s">
        <v>265</v>
      </c>
      <c r="AP32" s="90" t="s">
        <v>270</v>
      </c>
      <c r="AQ32" s="90" t="s">
        <v>275</v>
      </c>
      <c r="AR32" s="90" t="s">
        <v>280</v>
      </c>
      <c r="AS32" s="90" t="s">
        <v>451</v>
      </c>
      <c r="AT32" s="90" t="s">
        <v>464</v>
      </c>
      <c r="AU32" s="90" t="s">
        <v>469</v>
      </c>
      <c r="AV32" s="90" t="s">
        <v>475</v>
      </c>
      <c r="AW32" s="101" t="s">
        <v>480</v>
      </c>
    </row>
    <row r="33" spans="1:49" ht="60" customHeight="1" x14ac:dyDescent="0.35">
      <c r="A33" s="98" t="s">
        <v>1564</v>
      </c>
      <c r="B33" s="81" t="s">
        <v>1571</v>
      </c>
      <c r="C33" s="83" t="s">
        <v>1572</v>
      </c>
      <c r="D33" s="85" t="s">
        <v>1573</v>
      </c>
      <c r="E33" s="85" t="s">
        <v>1574</v>
      </c>
      <c r="F33" s="86" t="s">
        <v>1570</v>
      </c>
      <c r="G33" s="86" t="s">
        <v>1511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1564</v>
      </c>
      <c r="B34" s="81" t="s">
        <v>1575</v>
      </c>
      <c r="C34" s="83" t="s">
        <v>1576</v>
      </c>
      <c r="D34" s="85" t="s">
        <v>1577</v>
      </c>
      <c r="E34" s="85" t="s">
        <v>1578</v>
      </c>
      <c r="F34" s="86" t="s">
        <v>1453</v>
      </c>
      <c r="G34" s="86" t="s">
        <v>1495</v>
      </c>
      <c r="H34" s="86">
        <v>1</v>
      </c>
      <c r="I34" s="88">
        <f>IF(COUNTIF(J34:AW34,"&lt;&gt;")=0,"",SUMPRODUCT(((Recommendations[ImplStatus]="Implemented")+(Recommendations[ImplStatus]="Compensated"))*ISNUMBER(MATCH(Recommendations[Id],J34:AW34,0)))/COUNTIF(J34:AW34,"&lt;&gt;"))</f>
        <v>0</v>
      </c>
      <c r="J34" s="90" t="s">
        <v>883</v>
      </c>
      <c r="K34" s="90" t="s">
        <v>984</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1564</v>
      </c>
      <c r="B35" s="81" t="s">
        <v>1579</v>
      </c>
      <c r="C35" s="83" t="s">
        <v>1580</v>
      </c>
      <c r="D35" s="85" t="s">
        <v>1581</v>
      </c>
      <c r="E35" s="85" t="s">
        <v>1582</v>
      </c>
      <c r="F35" s="86" t="s">
        <v>1453</v>
      </c>
      <c r="G35" s="86" t="s">
        <v>1495</v>
      </c>
      <c r="H35" s="86">
        <v>1</v>
      </c>
      <c r="I35" s="88">
        <f>IF(COUNTIF(J35:AW35,"&lt;&gt;")=0,"",SUMPRODUCT(((Recommendations[ImplStatus]="Implemented")+(Recommendations[ImplStatus]="Compensated"))*ISNUMBER(MATCH(Recommendations[Id],J35:AW35,0)))/COUNTIF(J35:AW35,"&lt;&gt;"))</f>
        <v>0</v>
      </c>
      <c r="J35" s="90" t="s">
        <v>532</v>
      </c>
      <c r="K35" s="90" t="s">
        <v>539</v>
      </c>
      <c r="L35" s="90" t="s">
        <v>544</v>
      </c>
      <c r="M35" s="90" t="s">
        <v>549</v>
      </c>
      <c r="N35" s="90" t="s">
        <v>554</v>
      </c>
      <c r="O35" s="90" t="s">
        <v>560</v>
      </c>
      <c r="P35" s="90" t="s">
        <v>565</v>
      </c>
      <c r="Q35" s="90" t="s">
        <v>570</v>
      </c>
      <c r="R35" s="90" t="s">
        <v>574</v>
      </c>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1564</v>
      </c>
      <c r="B36" s="81" t="s">
        <v>1583</v>
      </c>
      <c r="C36" s="83" t="s">
        <v>1584</v>
      </c>
      <c r="D36" s="85" t="s">
        <v>1585</v>
      </c>
      <c r="E36" s="85" t="s">
        <v>1586</v>
      </c>
      <c r="F36" s="86" t="s">
        <v>1453</v>
      </c>
      <c r="G36" s="86" t="s">
        <v>1495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1564</v>
      </c>
      <c r="B37" s="81" t="s">
        <v>1587</v>
      </c>
      <c r="C37" s="83" t="s">
        <v>1588</v>
      </c>
      <c r="D37" s="85" t="s">
        <v>1589</v>
      </c>
      <c r="E37" s="85" t="s">
        <v>1590</v>
      </c>
      <c r="F37" s="86" t="s">
        <v>1453</v>
      </c>
      <c r="G37" s="86" t="s">
        <v>1495</v>
      </c>
      <c r="H37" s="86">
        <v>1</v>
      </c>
      <c r="I37" s="88">
        <f>IF(COUNTIF(J37:AW37,"&lt;&gt;")=0,"",SUMPRODUCT(((Recommendations[ImplStatus]="Implemented")+(Recommendations[ImplStatus]="Compensated"))*ISNUMBER(MATCH(Recommendations[Id],J37:AW37,0)))/COUNTIF(J37:AW37,"&lt;&gt;"))</f>
        <v>0</v>
      </c>
      <c r="J37" s="90" t="s">
        <v>1111</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1564</v>
      </c>
      <c r="B38" s="81" t="s">
        <v>1591</v>
      </c>
      <c r="C38" s="83" t="s">
        <v>1592</v>
      </c>
      <c r="D38" s="85" t="s">
        <v>1593</v>
      </c>
      <c r="E38" s="85" t="s">
        <v>1594</v>
      </c>
      <c r="F38" s="86" t="s">
        <v>1595</v>
      </c>
      <c r="G38" s="86" t="s">
        <v>1495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1564</v>
      </c>
      <c r="B39" s="81" t="s">
        <v>1596</v>
      </c>
      <c r="C39" s="83" t="s">
        <v>1597</v>
      </c>
      <c r="D39" s="85" t="s">
        <v>1598</v>
      </c>
      <c r="E39" s="85" t="s">
        <v>1599</v>
      </c>
      <c r="F39" s="86" t="s">
        <v>1453</v>
      </c>
      <c r="G39" s="86" t="s">
        <v>1495</v>
      </c>
      <c r="H39" s="86">
        <v>2</v>
      </c>
      <c r="I39" s="88">
        <f>IF(COUNTIF(J39:AW39,"&lt;&gt;")=0,"",SUMPRODUCT(((Recommendations[ImplStatus]="Implemented")+(Recommendations[ImplStatus]="Compensated"))*ISNUMBER(MATCH(Recommendations[Id],J39:AW39,0)))/COUNTIF(J39:AW39,"&lt;&gt;"))</f>
        <v>0</v>
      </c>
      <c r="J39" s="90" t="s">
        <v>18</v>
      </c>
      <c r="K39" s="90" t="s">
        <v>30</v>
      </c>
      <c r="L39" s="90" t="s">
        <v>36</v>
      </c>
      <c r="M39" s="90" t="s">
        <v>49</v>
      </c>
      <c r="N39" s="90" t="s">
        <v>54</v>
      </c>
      <c r="O39" s="90" t="s">
        <v>59</v>
      </c>
      <c r="P39" s="90" t="s">
        <v>69</v>
      </c>
      <c r="Q39" s="90" t="s">
        <v>74</v>
      </c>
      <c r="R39" s="90" t="s">
        <v>79</v>
      </c>
      <c r="S39" s="90" t="s">
        <v>95</v>
      </c>
      <c r="T39" s="90" t="s">
        <v>99</v>
      </c>
      <c r="U39" s="90" t="s">
        <v>103</v>
      </c>
      <c r="V39" s="90" t="s">
        <v>122</v>
      </c>
      <c r="W39" s="90" t="s">
        <v>127</v>
      </c>
      <c r="X39" s="90" t="s">
        <v>132</v>
      </c>
      <c r="Y39" s="90" t="s">
        <v>136</v>
      </c>
      <c r="Z39" s="90" t="s">
        <v>145</v>
      </c>
      <c r="AA39" s="90" t="s">
        <v>213</v>
      </c>
      <c r="AB39" s="90" t="s">
        <v>228</v>
      </c>
      <c r="AC39" s="90" t="s">
        <v>291</v>
      </c>
      <c r="AD39" s="90" t="s">
        <v>297</v>
      </c>
      <c r="AE39" s="90" t="s">
        <v>324</v>
      </c>
      <c r="AF39" s="90" t="s">
        <v>330</v>
      </c>
      <c r="AG39" s="90" t="s">
        <v>335</v>
      </c>
      <c r="AH39" s="90" t="s">
        <v>341</v>
      </c>
      <c r="AI39" s="90" t="s">
        <v>346</v>
      </c>
      <c r="AJ39" s="90" t="s">
        <v>351</v>
      </c>
      <c r="AK39" s="90" t="s">
        <v>356</v>
      </c>
      <c r="AL39" s="90" t="s">
        <v>361</v>
      </c>
      <c r="AM39" s="90" t="s">
        <v>366</v>
      </c>
      <c r="AN39" s="90" t="s">
        <v>371</v>
      </c>
      <c r="AO39" s="90" t="s">
        <v>376</v>
      </c>
      <c r="AP39" s="90" t="s">
        <v>381</v>
      </c>
      <c r="AQ39" s="90" t="s">
        <v>386</v>
      </c>
      <c r="AR39" s="90" t="s">
        <v>391</v>
      </c>
      <c r="AS39" s="90" t="s">
        <v>396</v>
      </c>
      <c r="AT39" s="90" t="s">
        <v>401</v>
      </c>
      <c r="AU39" s="90" t="s">
        <v>407</v>
      </c>
      <c r="AV39" s="90" t="s">
        <v>412</v>
      </c>
      <c r="AW39" s="101" t="s">
        <v>418</v>
      </c>
    </row>
    <row r="40" spans="1:49" ht="60" customHeight="1" x14ac:dyDescent="0.35">
      <c r="A40" s="98" t="s">
        <v>1564</v>
      </c>
      <c r="B40" s="81" t="s">
        <v>1600</v>
      </c>
      <c r="C40" s="83" t="s">
        <v>1601</v>
      </c>
      <c r="D40" s="85" t="s">
        <v>1602</v>
      </c>
      <c r="E40" s="85" t="s">
        <v>1603</v>
      </c>
      <c r="F40" s="86" t="s">
        <v>1453</v>
      </c>
      <c r="G40" s="86" t="s">
        <v>1495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1564</v>
      </c>
      <c r="B41" s="81" t="s">
        <v>1604</v>
      </c>
      <c r="C41" s="83" t="s">
        <v>1605</v>
      </c>
      <c r="D41" s="85" t="s">
        <v>1606</v>
      </c>
      <c r="E41" s="85" t="s">
        <v>1607</v>
      </c>
      <c r="F41" s="86" t="s">
        <v>1453</v>
      </c>
      <c r="G41" s="86" t="s">
        <v>1495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1564</v>
      </c>
      <c r="B42" s="81" t="s">
        <v>1608</v>
      </c>
      <c r="C42" s="83" t="s">
        <v>1609</v>
      </c>
      <c r="D42" s="85" t="s">
        <v>1610</v>
      </c>
      <c r="E42" s="85" t="s">
        <v>1611</v>
      </c>
      <c r="F42" s="86" t="s">
        <v>1510</v>
      </c>
      <c r="G42" s="86" t="s">
        <v>1495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1564</v>
      </c>
      <c r="B43" s="81" t="s">
        <v>1612</v>
      </c>
      <c r="C43" s="83" t="s">
        <v>1613</v>
      </c>
      <c r="D43" s="85" t="s">
        <v>1614</v>
      </c>
      <c r="E43" s="85" t="s">
        <v>1615</v>
      </c>
      <c r="F43" s="86" t="s">
        <v>1510</v>
      </c>
      <c r="G43" s="86" t="s">
        <v>1495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1616</v>
      </c>
      <c r="B44" s="80">
        <v>5</v>
      </c>
      <c r="C44" s="82" t="s">
        <v>25</v>
      </c>
      <c r="D44" s="84" t="s">
        <v>1617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1616</v>
      </c>
      <c r="B45" s="81" t="s">
        <v>1618</v>
      </c>
      <c r="C45" s="83" t="s">
        <v>1619</v>
      </c>
      <c r="D45" s="85" t="s">
        <v>1620</v>
      </c>
      <c r="E45" s="85" t="s">
        <v>1621</v>
      </c>
      <c r="F45" s="86" t="s">
        <v>1595</v>
      </c>
      <c r="G45" s="86" t="s">
        <v>1454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1616</v>
      </c>
      <c r="B46" s="81" t="s">
        <v>1622</v>
      </c>
      <c r="C46" s="83" t="s">
        <v>1623</v>
      </c>
      <c r="D46" s="85" t="s">
        <v>1624</v>
      </c>
      <c r="E46" s="85" t="s">
        <v>1625</v>
      </c>
      <c r="F46" s="86" t="s">
        <v>1595</v>
      </c>
      <c r="G46" s="86" t="s">
        <v>1495</v>
      </c>
      <c r="H46" s="86">
        <v>1</v>
      </c>
      <c r="I46" s="88">
        <f>IF(COUNTIF(J46:AW46,"&lt;&gt;")=0,"",SUMPRODUCT(((Recommendations[ImplStatus]="Implemented")+(Recommendations[ImplStatus]="Compensated"))*ISNUMBER(MATCH(Recommendations[Id],J46:AW46,0)))/COUNTIF(J46:AW46,"&lt;&gt;"))</f>
        <v>0</v>
      </c>
      <c r="J46" s="90" t="s">
        <v>926</v>
      </c>
      <c r="K46" s="90" t="s">
        <v>936</v>
      </c>
      <c r="L46" s="90" t="s">
        <v>968</v>
      </c>
      <c r="M46" s="90" t="s">
        <v>1071</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1616</v>
      </c>
      <c r="B47" s="81" t="s">
        <v>1626</v>
      </c>
      <c r="C47" s="83" t="s">
        <v>1627</v>
      </c>
      <c r="D47" s="85" t="s">
        <v>1628</v>
      </c>
      <c r="E47" s="85" t="s">
        <v>1629</v>
      </c>
      <c r="F47" s="86" t="s">
        <v>1595</v>
      </c>
      <c r="G47" s="86" t="s">
        <v>1495</v>
      </c>
      <c r="H47" s="86">
        <v>1</v>
      </c>
      <c r="I47" s="88">
        <f>IF(COUNTIF(J47:AW47,"&lt;&gt;")=0,"",SUMPRODUCT(((Recommendations[ImplStatus]="Implemented")+(Recommendations[ImplStatus]="Compensated"))*ISNUMBER(MATCH(Recommendations[Id],J47:AW47,0)))/COUNTIF(J47:AW47,"&lt;&gt;"))</f>
        <v>0</v>
      </c>
      <c r="J47" s="90" t="s">
        <v>1076</v>
      </c>
      <c r="K47" s="90" t="s">
        <v>1086</v>
      </c>
      <c r="L47" s="90" t="s">
        <v>1091</v>
      </c>
      <c r="M47" s="90" t="s">
        <v>1096</v>
      </c>
      <c r="N47" s="90" t="s">
        <v>1101</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1616</v>
      </c>
      <c r="B48" s="81" t="s">
        <v>1630</v>
      </c>
      <c r="C48" s="83" t="s">
        <v>1631</v>
      </c>
      <c r="D48" s="85" t="s">
        <v>1632</v>
      </c>
      <c r="E48" s="85" t="s">
        <v>1633</v>
      </c>
      <c r="F48" s="86" t="s">
        <v>1595</v>
      </c>
      <c r="G48" s="86" t="s">
        <v>1495</v>
      </c>
      <c r="H48" s="86">
        <v>1</v>
      </c>
      <c r="I48" s="88">
        <f>IF(COUNTIF(J48:AW48,"&lt;&gt;")=0,"",SUMPRODUCT(((Recommendations[ImplStatus]="Implemented")+(Recommendations[ImplStatus]="Compensated"))*ISNUMBER(MATCH(Recommendations[Id],J48:AW48,0)))/COUNTIF(J48:AW48,"&lt;&gt;"))</f>
        <v>0</v>
      </c>
      <c r="J48" s="90" t="s">
        <v>847</v>
      </c>
      <c r="K48" s="90" t="s">
        <v>1000</v>
      </c>
      <c r="L48" s="90" t="s">
        <v>1081</v>
      </c>
      <c r="M48" s="90" t="s">
        <v>1106</v>
      </c>
      <c r="N48" s="90" t="s">
        <v>1151</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1616</v>
      </c>
      <c r="B49" s="81" t="s">
        <v>995</v>
      </c>
      <c r="C49" s="83" t="s">
        <v>1634</v>
      </c>
      <c r="D49" s="85" t="s">
        <v>1635</v>
      </c>
      <c r="E49" s="85" t="s">
        <v>1636</v>
      </c>
      <c r="F49" s="86" t="s">
        <v>1595</v>
      </c>
      <c r="G49" s="86" t="s">
        <v>1454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1616</v>
      </c>
      <c r="B50" s="81" t="s">
        <v>1000</v>
      </c>
      <c r="C50" s="83" t="s">
        <v>1637</v>
      </c>
      <c r="D50" s="85" t="s">
        <v>1638</v>
      </c>
      <c r="E50" s="85" t="s">
        <v>1639</v>
      </c>
      <c r="F50" s="86" t="s">
        <v>1595</v>
      </c>
      <c r="G50" s="86" t="s">
        <v>1511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1640</v>
      </c>
      <c r="B51" s="80">
        <v>6</v>
      </c>
      <c r="C51" s="82" t="s">
        <v>25</v>
      </c>
      <c r="D51" s="84" t="s">
        <v>1641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1640</v>
      </c>
      <c r="B52" s="81" t="s">
        <v>1642</v>
      </c>
      <c r="C52" s="83" t="s">
        <v>1643</v>
      </c>
      <c r="D52" s="85" t="s">
        <v>1644</v>
      </c>
      <c r="E52" s="85" t="s">
        <v>1645</v>
      </c>
      <c r="F52" s="86" t="s">
        <v>1570</v>
      </c>
      <c r="G52" s="86" t="s">
        <v>1511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1640</v>
      </c>
      <c r="B53" s="81" t="s">
        <v>1646</v>
      </c>
      <c r="C53" s="83" t="s">
        <v>1647</v>
      </c>
      <c r="D53" s="85" t="s">
        <v>1648</v>
      </c>
      <c r="E53" s="85" t="s">
        <v>1649</v>
      </c>
      <c r="F53" s="86" t="s">
        <v>1570</v>
      </c>
      <c r="G53" s="86" t="s">
        <v>1511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1640</v>
      </c>
      <c r="B54" s="81" t="s">
        <v>1650</v>
      </c>
      <c r="C54" s="83" t="s">
        <v>1651</v>
      </c>
      <c r="D54" s="85" t="s">
        <v>1652</v>
      </c>
      <c r="E54" s="85" t="s">
        <v>1653</v>
      </c>
      <c r="F54" s="86" t="s">
        <v>1595</v>
      </c>
      <c r="G54" s="86" t="s">
        <v>1495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1640</v>
      </c>
      <c r="B55" s="81" t="s">
        <v>1654</v>
      </c>
      <c r="C55" s="83" t="s">
        <v>1655</v>
      </c>
      <c r="D55" s="85" t="s">
        <v>1656</v>
      </c>
      <c r="E55" s="85" t="s">
        <v>1657</v>
      </c>
      <c r="F55" s="86" t="s">
        <v>1595</v>
      </c>
      <c r="G55" s="86" t="s">
        <v>1495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1640</v>
      </c>
      <c r="B56" s="81" t="s">
        <v>1658</v>
      </c>
      <c r="C56" s="83" t="s">
        <v>1659</v>
      </c>
      <c r="D56" s="85" t="s">
        <v>1660</v>
      </c>
      <c r="E56" s="85" t="s">
        <v>1661</v>
      </c>
      <c r="F56" s="86" t="s">
        <v>1595</v>
      </c>
      <c r="G56" s="86" t="s">
        <v>1495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1640</v>
      </c>
      <c r="B57" s="81" t="s">
        <v>1662</v>
      </c>
      <c r="C57" s="83" t="s">
        <v>1663</v>
      </c>
      <c r="D57" s="85" t="s">
        <v>1664</v>
      </c>
      <c r="E57" s="85" t="s">
        <v>1665</v>
      </c>
      <c r="F57" s="86" t="s">
        <v>1479</v>
      </c>
      <c r="G57" s="86" t="s">
        <v>1454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1640</v>
      </c>
      <c r="B58" s="81" t="s">
        <v>1666</v>
      </c>
      <c r="C58" s="83" t="s">
        <v>1667</v>
      </c>
      <c r="D58" s="85" t="s">
        <v>1668</v>
      </c>
      <c r="E58" s="85" t="s">
        <v>1669</v>
      </c>
      <c r="F58" s="86" t="s">
        <v>1595</v>
      </c>
      <c r="G58" s="86" t="s">
        <v>1495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1640</v>
      </c>
      <c r="B59" s="81" t="s">
        <v>1670</v>
      </c>
      <c r="C59" s="83" t="s">
        <v>1671</v>
      </c>
      <c r="D59" s="85" t="s">
        <v>1672</v>
      </c>
      <c r="E59" s="85" t="s">
        <v>1673</v>
      </c>
      <c r="F59" s="86" t="s">
        <v>1595</v>
      </c>
      <c r="G59" s="86" t="s">
        <v>1511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1674</v>
      </c>
      <c r="B60" s="80">
        <v>7</v>
      </c>
      <c r="C60" s="82" t="s">
        <v>25</v>
      </c>
      <c r="D60" s="84" t="s">
        <v>1675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1674</v>
      </c>
      <c r="B61" s="81" t="s">
        <v>1676</v>
      </c>
      <c r="C61" s="83" t="s">
        <v>1677</v>
      </c>
      <c r="D61" s="85" t="s">
        <v>1678</v>
      </c>
      <c r="E61" s="85" t="s">
        <v>1679</v>
      </c>
      <c r="F61" s="86" t="s">
        <v>1570</v>
      </c>
      <c r="G61" s="86" t="s">
        <v>1511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1674</v>
      </c>
      <c r="B62" s="81" t="s">
        <v>1680</v>
      </c>
      <c r="C62" s="83" t="s">
        <v>1681</v>
      </c>
      <c r="D62" s="85" t="s">
        <v>1682</v>
      </c>
      <c r="E62" s="85" t="s">
        <v>1683</v>
      </c>
      <c r="F62" s="86" t="s">
        <v>1570</v>
      </c>
      <c r="G62" s="86" t="s">
        <v>1511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1674</v>
      </c>
      <c r="B63" s="81" t="s">
        <v>1684</v>
      </c>
      <c r="C63" s="83" t="s">
        <v>1685</v>
      </c>
      <c r="D63" s="85" t="s">
        <v>1686</v>
      </c>
      <c r="E63" s="85" t="s">
        <v>1687</v>
      </c>
      <c r="F63" s="86" t="s">
        <v>1479</v>
      </c>
      <c r="G63" s="86" t="s">
        <v>1495</v>
      </c>
      <c r="H63" s="86">
        <v>1</v>
      </c>
      <c r="I63" s="88">
        <f>IF(COUNTIF(J63:AW63,"&lt;&gt;")=0,"",SUMPRODUCT(((Recommendations[ImplStatus]="Implemented")+(Recommendations[ImplStatus]="Compensated"))*ISNUMBER(MATCH(Recommendations[Id],J63:AW63,0)))/COUNTIF(J63:AW63,"&lt;&gt;"))</f>
        <v>0</v>
      </c>
      <c r="J63" s="90" t="s">
        <v>162</v>
      </c>
      <c r="K63" s="90" t="s">
        <v>286</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1674</v>
      </c>
      <c r="B64" s="81" t="s">
        <v>1688</v>
      </c>
      <c r="C64" s="83" t="s">
        <v>1689</v>
      </c>
      <c r="D64" s="85" t="s">
        <v>1690</v>
      </c>
      <c r="E64" s="85" t="s">
        <v>1691</v>
      </c>
      <c r="F64" s="86" t="s">
        <v>1479</v>
      </c>
      <c r="G64" s="86" t="s">
        <v>1495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1674</v>
      </c>
      <c r="B65" s="81" t="s">
        <v>1692</v>
      </c>
      <c r="C65" s="83" t="s">
        <v>1693</v>
      </c>
      <c r="D65" s="85" t="s">
        <v>1694</v>
      </c>
      <c r="E65" s="85" t="s">
        <v>1695</v>
      </c>
      <c r="F65" s="86" t="s">
        <v>1479</v>
      </c>
      <c r="G65" s="86" t="s">
        <v>1454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1674</v>
      </c>
      <c r="B66" s="81" t="s">
        <v>1696</v>
      </c>
      <c r="C66" s="83" t="s">
        <v>1697</v>
      </c>
      <c r="D66" s="85" t="s">
        <v>1698</v>
      </c>
      <c r="E66" s="85" t="s">
        <v>1699</v>
      </c>
      <c r="F66" s="86" t="s">
        <v>1479</v>
      </c>
      <c r="G66" s="86" t="s">
        <v>1454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1674</v>
      </c>
      <c r="B67" s="81" t="s">
        <v>1700</v>
      </c>
      <c r="C67" s="83" t="s">
        <v>1701</v>
      </c>
      <c r="D67" s="85" t="s">
        <v>1702</v>
      </c>
      <c r="E67" s="85" t="s">
        <v>1703</v>
      </c>
      <c r="F67" s="86" t="s">
        <v>1479</v>
      </c>
      <c r="G67" s="86" t="s">
        <v>1459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1704</v>
      </c>
      <c r="B68" s="80">
        <v>8</v>
      </c>
      <c r="C68" s="82" t="s">
        <v>25</v>
      </c>
      <c r="D68" s="84" t="s">
        <v>1705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1704</v>
      </c>
      <c r="B69" s="81" t="s">
        <v>1706</v>
      </c>
      <c r="C69" s="83" t="s">
        <v>1707</v>
      </c>
      <c r="D69" s="85" t="s">
        <v>1708</v>
      </c>
      <c r="E69" s="85" t="s">
        <v>1709</v>
      </c>
      <c r="F69" s="86" t="s">
        <v>1570</v>
      </c>
      <c r="G69" s="86" t="s">
        <v>1511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1704</v>
      </c>
      <c r="B70" s="81" t="s">
        <v>1710</v>
      </c>
      <c r="C70" s="83" t="s">
        <v>1711</v>
      </c>
      <c r="D70" s="85" t="s">
        <v>1712</v>
      </c>
      <c r="E70" s="85" t="s">
        <v>1713</v>
      </c>
      <c r="F70" s="86" t="s">
        <v>1510</v>
      </c>
      <c r="G70" s="86" t="s">
        <v>1464</v>
      </c>
      <c r="H70" s="86">
        <v>1</v>
      </c>
      <c r="I70" s="88">
        <f>IF(COUNTIF(J70:AW70,"&lt;&gt;")=0,"",SUMPRODUCT(((Recommendations[ImplStatus]="Implemented")+(Recommendations[ImplStatus]="Compensated"))*ISNUMBER(MATCH(Recommendations[Id],J70:AW70,0)))/COUNTIF(J70:AW70,"&lt;&gt;"))</f>
        <v>0</v>
      </c>
      <c r="J70" s="90" t="s">
        <v>579</v>
      </c>
      <c r="K70" s="90" t="s">
        <v>584</v>
      </c>
      <c r="L70" s="90" t="s">
        <v>589</v>
      </c>
      <c r="M70" s="90" t="s">
        <v>692</v>
      </c>
      <c r="N70" s="90" t="s">
        <v>697</v>
      </c>
      <c r="O70" s="90" t="s">
        <v>702</v>
      </c>
      <c r="P70" s="90" t="s">
        <v>707</v>
      </c>
      <c r="Q70" s="90" t="s">
        <v>723</v>
      </c>
      <c r="R70" s="90" t="s">
        <v>735</v>
      </c>
      <c r="S70" s="90" t="s">
        <v>741</v>
      </c>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1704</v>
      </c>
      <c r="B71" s="81" t="s">
        <v>1714</v>
      </c>
      <c r="C71" s="83" t="s">
        <v>1715</v>
      </c>
      <c r="D71" s="85" t="s">
        <v>1716</v>
      </c>
      <c r="E71" s="85" t="s">
        <v>1717</v>
      </c>
      <c r="F71" s="86" t="s">
        <v>1510</v>
      </c>
      <c r="G71" s="86" t="s">
        <v>1495</v>
      </c>
      <c r="H71" s="86">
        <v>1</v>
      </c>
      <c r="I71" s="88">
        <f>IF(COUNTIF(J71:AW71,"&lt;&gt;")=0,"",SUMPRODUCT(((Recommendations[ImplStatus]="Implemented")+(Recommendations[ImplStatus]="Compensated"))*ISNUMBER(MATCH(Recommendations[Id],J71:AW71,0)))/COUNTIF(J71:AW71,"&lt;&gt;"))</f>
        <v>0</v>
      </c>
      <c r="J71" s="90" t="s">
        <v>595</v>
      </c>
      <c r="K71" s="90" t="s">
        <v>600</v>
      </c>
      <c r="L71" s="90" t="s">
        <v>605</v>
      </c>
      <c r="M71" s="90" t="s">
        <v>610</v>
      </c>
      <c r="N71" s="90" t="s">
        <v>729</v>
      </c>
      <c r="O71" s="90" t="s">
        <v>735</v>
      </c>
      <c r="P71" s="90" t="s">
        <v>746</v>
      </c>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1704</v>
      </c>
      <c r="B72" s="81" t="s">
        <v>1718</v>
      </c>
      <c r="C72" s="83" t="s">
        <v>1719</v>
      </c>
      <c r="D72" s="85" t="s">
        <v>1720</v>
      </c>
      <c r="E72" s="85" t="s">
        <v>1721</v>
      </c>
      <c r="F72" s="86" t="s">
        <v>1722</v>
      </c>
      <c r="G72" s="86" t="s">
        <v>1495</v>
      </c>
      <c r="H72" s="86">
        <v>2</v>
      </c>
      <c r="I72" s="88">
        <f>IF(COUNTIF(J72:AW72,"&lt;&gt;")=0,"",SUMPRODUCT(((Recommendations[ImplStatus]="Implemented")+(Recommendations[ImplStatus]="Compensated"))*ISNUMBER(MATCH(Recommendations[Id],J72:AW72,0)))/COUNTIF(J72:AW72,"&lt;&gt;"))</f>
        <v>0</v>
      </c>
      <c r="J72" s="90" t="s">
        <v>303</v>
      </c>
      <c r="K72" s="90" t="s">
        <v>308</v>
      </c>
      <c r="L72" s="90" t="s">
        <v>313</v>
      </c>
      <c r="M72" s="90" t="s">
        <v>318</v>
      </c>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1704</v>
      </c>
      <c r="B73" s="81" t="s">
        <v>1723</v>
      </c>
      <c r="C73" s="83" t="s">
        <v>1724</v>
      </c>
      <c r="D73" s="85" t="s">
        <v>1725</v>
      </c>
      <c r="E73" s="85" t="s">
        <v>1726</v>
      </c>
      <c r="F73" s="86" t="s">
        <v>1510</v>
      </c>
      <c r="G73" s="86" t="s">
        <v>1464</v>
      </c>
      <c r="H73" s="86">
        <v>2</v>
      </c>
      <c r="I73" s="88">
        <f>IF(COUNTIF(J73:AW73,"&lt;&gt;")=0,"",SUMPRODUCT(((Recommendations[ImplStatus]="Implemented")+(Recommendations[ImplStatus]="Compensated"))*ISNUMBER(MATCH(Recommendations[Id],J73:AW73,0)))/COUNTIF(J73:AW73,"&lt;&gt;"))</f>
        <v>0</v>
      </c>
      <c r="J73" s="90" t="s">
        <v>178</v>
      </c>
      <c r="K73" s="90" t="s">
        <v>490</v>
      </c>
      <c r="L73" s="90" t="s">
        <v>616</v>
      </c>
      <c r="M73" s="90" t="s">
        <v>621</v>
      </c>
      <c r="N73" s="90" t="s">
        <v>626</v>
      </c>
      <c r="O73" s="90" t="s">
        <v>631</v>
      </c>
      <c r="P73" s="90" t="s">
        <v>636</v>
      </c>
      <c r="Q73" s="90" t="s">
        <v>641</v>
      </c>
      <c r="R73" s="90" t="s">
        <v>646</v>
      </c>
      <c r="S73" s="90" t="s">
        <v>651</v>
      </c>
      <c r="T73" s="90" t="s">
        <v>656</v>
      </c>
      <c r="U73" s="90" t="s">
        <v>661</v>
      </c>
      <c r="V73" s="90" t="s">
        <v>666</v>
      </c>
      <c r="W73" s="90" t="s">
        <v>671</v>
      </c>
      <c r="X73" s="90" t="s">
        <v>676</v>
      </c>
      <c r="Y73" s="90" t="s">
        <v>681</v>
      </c>
      <c r="Z73" s="90" t="s">
        <v>829</v>
      </c>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1704</v>
      </c>
      <c r="B74" s="81" t="s">
        <v>1727</v>
      </c>
      <c r="C74" s="83" t="s">
        <v>1728</v>
      </c>
      <c r="D74" s="85" t="s">
        <v>1729</v>
      </c>
      <c r="E74" s="85" t="s">
        <v>1730</v>
      </c>
      <c r="F74" s="86" t="s">
        <v>1510</v>
      </c>
      <c r="G74" s="86" t="s">
        <v>1464</v>
      </c>
      <c r="H74" s="86">
        <v>2</v>
      </c>
      <c r="I74" s="88">
        <f>IF(COUNTIF(J74:AW74,"&lt;&gt;")=0,"",SUMPRODUCT(((Recommendations[ImplStatus]="Implemented")+(Recommendations[ImplStatus]="Compensated"))*ISNUMBER(MATCH(Recommendations[Id],J74:AW74,0)))/COUNTIF(J74:AW74,"&lt;&gt;"))</f>
        <v>0</v>
      </c>
      <c r="J74" s="90" t="s">
        <v>686</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1704</v>
      </c>
      <c r="B75" s="81" t="s">
        <v>1731</v>
      </c>
      <c r="C75" s="83" t="s">
        <v>1732</v>
      </c>
      <c r="D75" s="85" t="s">
        <v>1733</v>
      </c>
      <c r="E75" s="85" t="s">
        <v>1734</v>
      </c>
      <c r="F75" s="86" t="s">
        <v>1510</v>
      </c>
      <c r="G75" s="86" t="s">
        <v>1464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1704</v>
      </c>
      <c r="B76" s="81" t="s">
        <v>1735</v>
      </c>
      <c r="C76" s="83" t="s">
        <v>1736</v>
      </c>
      <c r="D76" s="85" t="s">
        <v>1737</v>
      </c>
      <c r="E76" s="85" t="s">
        <v>1738</v>
      </c>
      <c r="F76" s="86" t="s">
        <v>1510</v>
      </c>
      <c r="G76" s="86" t="s">
        <v>1464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1704</v>
      </c>
      <c r="B77" s="81" t="s">
        <v>1739</v>
      </c>
      <c r="C77" s="83" t="s">
        <v>1740</v>
      </c>
      <c r="D77" s="85" t="s">
        <v>1741</v>
      </c>
      <c r="E77" s="85" t="s">
        <v>1742</v>
      </c>
      <c r="F77" s="86" t="s">
        <v>1510</v>
      </c>
      <c r="G77" s="86" t="s">
        <v>1464</v>
      </c>
      <c r="H77" s="86">
        <v>2</v>
      </c>
      <c r="I77" s="88">
        <f>IF(COUNTIF(J77:AW77,"&lt;&gt;")=0,"",SUMPRODUCT(((Recommendations[ImplStatus]="Implemented")+(Recommendations[ImplStatus]="Compensated"))*ISNUMBER(MATCH(Recommendations[Id],J77:AW77,0)))/COUNTIF(J77:AW77,"&lt;&gt;"))</f>
        <v>0</v>
      </c>
      <c r="J77" s="90" t="s">
        <v>712</v>
      </c>
      <c r="K77" s="90" t="s">
        <v>723</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1704</v>
      </c>
      <c r="B78" s="81" t="s">
        <v>1743</v>
      </c>
      <c r="C78" s="83" t="s">
        <v>1744</v>
      </c>
      <c r="D78" s="85" t="s">
        <v>1745</v>
      </c>
      <c r="E78" s="85" t="s">
        <v>1746</v>
      </c>
      <c r="F78" s="86" t="s">
        <v>1510</v>
      </c>
      <c r="G78" s="86" t="s">
        <v>1495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1704</v>
      </c>
      <c r="B79" s="81" t="s">
        <v>1747</v>
      </c>
      <c r="C79" s="83" t="s">
        <v>1748</v>
      </c>
      <c r="D79" s="85" t="s">
        <v>1749</v>
      </c>
      <c r="E79" s="85" t="s">
        <v>1750</v>
      </c>
      <c r="F79" s="86" t="s">
        <v>1510</v>
      </c>
      <c r="G79" s="86" t="s">
        <v>1464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1704</v>
      </c>
      <c r="B80" s="81" t="s">
        <v>1751</v>
      </c>
      <c r="C80" s="83" t="s">
        <v>1752</v>
      </c>
      <c r="D80" s="85" t="s">
        <v>1753</v>
      </c>
      <c r="E80" s="85" t="s">
        <v>1754</v>
      </c>
      <c r="F80" s="86" t="s">
        <v>1510</v>
      </c>
      <c r="G80" s="86" t="s">
        <v>1464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1755</v>
      </c>
      <c r="B81" s="80">
        <v>9</v>
      </c>
      <c r="C81" s="82" t="s">
        <v>25</v>
      </c>
      <c r="D81" s="84" t="s">
        <v>1756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1755</v>
      </c>
      <c r="B82" s="81" t="s">
        <v>1757</v>
      </c>
      <c r="C82" s="83" t="s">
        <v>1758</v>
      </c>
      <c r="D82" s="85" t="s">
        <v>1759</v>
      </c>
      <c r="E82" s="85" t="s">
        <v>1760</v>
      </c>
      <c r="F82" s="86" t="s">
        <v>1479</v>
      </c>
      <c r="G82" s="86" t="s">
        <v>1495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1755</v>
      </c>
      <c r="B83" s="81" t="s">
        <v>1761</v>
      </c>
      <c r="C83" s="83" t="s">
        <v>1762</v>
      </c>
      <c r="D83" s="85" t="s">
        <v>1763</v>
      </c>
      <c r="E83" s="85" t="s">
        <v>1764</v>
      </c>
      <c r="F83" s="86" t="s">
        <v>1453</v>
      </c>
      <c r="G83" s="86" t="s">
        <v>1495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1755</v>
      </c>
      <c r="B84" s="81" t="s">
        <v>1765</v>
      </c>
      <c r="C84" s="83" t="s">
        <v>1766</v>
      </c>
      <c r="D84" s="85" t="s">
        <v>1767</v>
      </c>
      <c r="E84" s="85" t="s">
        <v>1768</v>
      </c>
      <c r="F84" s="86" t="s">
        <v>1722</v>
      </c>
      <c r="G84" s="86" t="s">
        <v>1495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1755</v>
      </c>
      <c r="B85" s="81" t="s">
        <v>1769</v>
      </c>
      <c r="C85" s="83" t="s">
        <v>1770</v>
      </c>
      <c r="D85" s="85" t="s">
        <v>1771</v>
      </c>
      <c r="E85" s="85" t="s">
        <v>1772</v>
      </c>
      <c r="F85" s="86" t="s">
        <v>1479</v>
      </c>
      <c r="G85" s="86" t="s">
        <v>1495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1755</v>
      </c>
      <c r="B86" s="81" t="s">
        <v>1773</v>
      </c>
      <c r="C86" s="83" t="s">
        <v>1774</v>
      </c>
      <c r="D86" s="85" t="s">
        <v>1775</v>
      </c>
      <c r="E86" s="85" t="s">
        <v>1776</v>
      </c>
      <c r="F86" s="86" t="s">
        <v>1722</v>
      </c>
      <c r="G86" s="86" t="s">
        <v>1495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1755</v>
      </c>
      <c r="B87" s="81" t="s">
        <v>1777</v>
      </c>
      <c r="C87" s="83" t="s">
        <v>1778</v>
      </c>
      <c r="D87" s="85" t="s">
        <v>1779</v>
      </c>
      <c r="E87" s="85" t="s">
        <v>1780</v>
      </c>
      <c r="F87" s="86" t="s">
        <v>1722</v>
      </c>
      <c r="G87" s="86" t="s">
        <v>1495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1755</v>
      </c>
      <c r="B88" s="81" t="s">
        <v>1781</v>
      </c>
      <c r="C88" s="83" t="s">
        <v>1782</v>
      </c>
      <c r="D88" s="85" t="s">
        <v>1783</v>
      </c>
      <c r="E88" s="85" t="s">
        <v>1784</v>
      </c>
      <c r="F88" s="86" t="s">
        <v>1722</v>
      </c>
      <c r="G88" s="86" t="s">
        <v>1495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1785</v>
      </c>
      <c r="B89" s="80">
        <v>10</v>
      </c>
      <c r="C89" s="82" t="s">
        <v>25</v>
      </c>
      <c r="D89" s="84" t="s">
        <v>1786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1785</v>
      </c>
      <c r="B90" s="81" t="s">
        <v>1787</v>
      </c>
      <c r="C90" s="83" t="s">
        <v>1788</v>
      </c>
      <c r="D90" s="85" t="s">
        <v>1789</v>
      </c>
      <c r="E90" s="85" t="s">
        <v>1790</v>
      </c>
      <c r="F90" s="86" t="s">
        <v>1453</v>
      </c>
      <c r="G90" s="86" t="s">
        <v>1464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1785</v>
      </c>
      <c r="B91" s="81" t="s">
        <v>1791</v>
      </c>
      <c r="C91" s="83" t="s">
        <v>1792</v>
      </c>
      <c r="D91" s="85" t="s">
        <v>1793</v>
      </c>
      <c r="E91" s="85" t="s">
        <v>1794</v>
      </c>
      <c r="F91" s="86" t="s">
        <v>1453</v>
      </c>
      <c r="G91" s="86" t="s">
        <v>1495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1785</v>
      </c>
      <c r="B92" s="81" t="s">
        <v>1795</v>
      </c>
      <c r="C92" s="83" t="s">
        <v>1796</v>
      </c>
      <c r="D92" s="85" t="s">
        <v>1797</v>
      </c>
      <c r="E92" s="85" t="s">
        <v>1798</v>
      </c>
      <c r="F92" s="86" t="s">
        <v>1453</v>
      </c>
      <c r="G92" s="86" t="s">
        <v>1495</v>
      </c>
      <c r="H92" s="86">
        <v>1</v>
      </c>
      <c r="I92" s="88">
        <f>IF(COUNTIF(J92:AW92,"&lt;&gt;")=0,"",SUMPRODUCT(((Recommendations[ImplStatus]="Implemented")+(Recommendations[ImplStatus]="Compensated"))*ISNUMBER(MATCH(Recommendations[Id],J92:AW92,0)))/COUNTIF(J92:AW92,"&lt;&gt;"))</f>
        <v>0</v>
      </c>
      <c r="J92" s="90" t="s">
        <v>145</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1785</v>
      </c>
      <c r="B93" s="81" t="s">
        <v>1799</v>
      </c>
      <c r="C93" s="83" t="s">
        <v>1800</v>
      </c>
      <c r="D93" s="85" t="s">
        <v>1801</v>
      </c>
      <c r="E93" s="85" t="s">
        <v>1802</v>
      </c>
      <c r="F93" s="86" t="s">
        <v>1453</v>
      </c>
      <c r="G93" s="86" t="s">
        <v>1464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1785</v>
      </c>
      <c r="B94" s="81" t="s">
        <v>1803</v>
      </c>
      <c r="C94" s="83" t="s">
        <v>1804</v>
      </c>
      <c r="D94" s="85" t="s">
        <v>1805</v>
      </c>
      <c r="E94" s="85" t="s">
        <v>1806</v>
      </c>
      <c r="F94" s="86" t="s">
        <v>1453</v>
      </c>
      <c r="G94" s="86" t="s">
        <v>1495</v>
      </c>
      <c r="H94" s="86">
        <v>2</v>
      </c>
      <c r="I94" s="88">
        <f>IF(COUNTIF(J94:AW94,"&lt;&gt;")=0,"",SUMPRODUCT(((Recommendations[ImplStatus]="Implemented")+(Recommendations[ImplStatus]="Compensated"))*ISNUMBER(MATCH(Recommendations[Id],J94:AW94,0)))/COUNTIF(J94:AW94,"&lt;&gt;"))</f>
        <v>0</v>
      </c>
      <c r="J94" s="90" t="s">
        <v>218</v>
      </c>
      <c r="K94" s="90" t="s">
        <v>223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1785</v>
      </c>
      <c r="B95" s="81" t="s">
        <v>1807</v>
      </c>
      <c r="C95" s="83" t="s">
        <v>1808</v>
      </c>
      <c r="D95" s="85" t="s">
        <v>1809</v>
      </c>
      <c r="E95" s="85" t="s">
        <v>1810</v>
      </c>
      <c r="F95" s="86" t="s">
        <v>1453</v>
      </c>
      <c r="G95" s="86" t="s">
        <v>1495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1785</v>
      </c>
      <c r="B96" s="81" t="s">
        <v>1811</v>
      </c>
      <c r="C96" s="83" t="s">
        <v>1812</v>
      </c>
      <c r="D96" s="85" t="s">
        <v>1813</v>
      </c>
      <c r="E96" s="85" t="s">
        <v>1814</v>
      </c>
      <c r="F96" s="86" t="s">
        <v>1453</v>
      </c>
      <c r="G96" s="86" t="s">
        <v>1464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1815</v>
      </c>
      <c r="B97" s="80">
        <v>11</v>
      </c>
      <c r="C97" s="82" t="s">
        <v>25</v>
      </c>
      <c r="D97" s="84" t="s">
        <v>1816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1815</v>
      </c>
      <c r="B98" s="81" t="s">
        <v>1817</v>
      </c>
      <c r="C98" s="83" t="s">
        <v>1818</v>
      </c>
      <c r="D98" s="85" t="s">
        <v>1819</v>
      </c>
      <c r="E98" s="85" t="s">
        <v>1820</v>
      </c>
      <c r="F98" s="86" t="s">
        <v>1570</v>
      </c>
      <c r="G98" s="86" t="s">
        <v>1511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1815</v>
      </c>
      <c r="B99" s="81" t="s">
        <v>1821</v>
      </c>
      <c r="C99" s="83" t="s">
        <v>1822</v>
      </c>
      <c r="D99" s="85" t="s">
        <v>1823</v>
      </c>
      <c r="E99" s="85" t="s">
        <v>1824</v>
      </c>
      <c r="F99" s="86" t="s">
        <v>1510</v>
      </c>
      <c r="G99" s="86" t="s">
        <v>1825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1815</v>
      </c>
      <c r="B100" s="81" t="s">
        <v>1826</v>
      </c>
      <c r="C100" s="83" t="s">
        <v>1827</v>
      </c>
      <c r="D100" s="85" t="s">
        <v>1828</v>
      </c>
      <c r="E100" s="85" t="s">
        <v>1829</v>
      </c>
      <c r="F100" s="86" t="s">
        <v>1510</v>
      </c>
      <c r="G100" s="86" t="s">
        <v>1495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1815</v>
      </c>
      <c r="B101" s="81" t="s">
        <v>1830</v>
      </c>
      <c r="C101" s="83" t="s">
        <v>1831</v>
      </c>
      <c r="D101" s="85" t="s">
        <v>1832</v>
      </c>
      <c r="E101" s="85" t="s">
        <v>1833</v>
      </c>
      <c r="F101" s="86" t="s">
        <v>1510</v>
      </c>
      <c r="G101" s="86" t="s">
        <v>1825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1815</v>
      </c>
      <c r="B102" s="81" t="s">
        <v>1834</v>
      </c>
      <c r="C102" s="83" t="s">
        <v>1835</v>
      </c>
      <c r="D102" s="85" t="s">
        <v>1836</v>
      </c>
      <c r="E102" s="85" t="s">
        <v>1837</v>
      </c>
      <c r="F102" s="86" t="s">
        <v>1510</v>
      </c>
      <c r="G102" s="86" t="s">
        <v>1825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1838</v>
      </c>
      <c r="B103" s="80">
        <v>12</v>
      </c>
      <c r="C103" s="82" t="s">
        <v>25</v>
      </c>
      <c r="D103" s="84" t="s">
        <v>1839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1838</v>
      </c>
      <c r="B104" s="81" t="s">
        <v>1840</v>
      </c>
      <c r="C104" s="83" t="s">
        <v>1841</v>
      </c>
      <c r="D104" s="85" t="s">
        <v>1842</v>
      </c>
      <c r="E104" s="85" t="s">
        <v>1843</v>
      </c>
      <c r="F104" s="86" t="s">
        <v>1722</v>
      </c>
      <c r="G104" s="86" t="s">
        <v>1495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1838</v>
      </c>
      <c r="B105" s="81" t="s">
        <v>1844</v>
      </c>
      <c r="C105" s="83" t="s">
        <v>1845</v>
      </c>
      <c r="D105" s="85" t="s">
        <v>1846</v>
      </c>
      <c r="E105" s="85" t="s">
        <v>1847</v>
      </c>
      <c r="F105" s="86" t="s">
        <v>1722</v>
      </c>
      <c r="G105" s="86" t="s">
        <v>1495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1838</v>
      </c>
      <c r="B106" s="81" t="s">
        <v>1848</v>
      </c>
      <c r="C106" s="83" t="s">
        <v>1849</v>
      </c>
      <c r="D106" s="85" t="s">
        <v>1850</v>
      </c>
      <c r="E106" s="85" t="s">
        <v>1851</v>
      </c>
      <c r="F106" s="86" t="s">
        <v>1722</v>
      </c>
      <c r="G106" s="86" t="s">
        <v>1495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1838</v>
      </c>
      <c r="B107" s="81" t="s">
        <v>1852</v>
      </c>
      <c r="C107" s="83" t="s">
        <v>1853</v>
      </c>
      <c r="D107" s="85" t="s">
        <v>1854</v>
      </c>
      <c r="E107" s="85" t="s">
        <v>1855</v>
      </c>
      <c r="F107" s="86" t="s">
        <v>1570</v>
      </c>
      <c r="G107" s="86" t="s">
        <v>1511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1838</v>
      </c>
      <c r="B108" s="81" t="s">
        <v>1856</v>
      </c>
      <c r="C108" s="83" t="s">
        <v>1857</v>
      </c>
      <c r="D108" s="85" t="s">
        <v>1858</v>
      </c>
      <c r="E108" s="85" t="s">
        <v>1859</v>
      </c>
      <c r="F108" s="86" t="s">
        <v>1722</v>
      </c>
      <c r="G108" s="86" t="s">
        <v>1495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1838</v>
      </c>
      <c r="B109" s="81" t="s">
        <v>1860</v>
      </c>
      <c r="C109" s="83" t="s">
        <v>1861</v>
      </c>
      <c r="D109" s="85" t="s">
        <v>1862</v>
      </c>
      <c r="E109" s="85" t="s">
        <v>1863</v>
      </c>
      <c r="F109" s="86" t="s">
        <v>1722</v>
      </c>
      <c r="G109" s="86" t="s">
        <v>1495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1838</v>
      </c>
      <c r="B110" s="81" t="s">
        <v>1864</v>
      </c>
      <c r="C110" s="83" t="s">
        <v>1865</v>
      </c>
      <c r="D110" s="85" t="s">
        <v>1866</v>
      </c>
      <c r="E110" s="85" t="s">
        <v>1867</v>
      </c>
      <c r="F110" s="86" t="s">
        <v>1453</v>
      </c>
      <c r="G110" s="86" t="s">
        <v>1495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1838</v>
      </c>
      <c r="B111" s="81" t="s">
        <v>1868</v>
      </c>
      <c r="C111" s="83" t="s">
        <v>1869</v>
      </c>
      <c r="D111" s="85" t="s">
        <v>1870</v>
      </c>
      <c r="E111" s="85" t="s">
        <v>1871</v>
      </c>
      <c r="F111" s="86" t="s">
        <v>1453</v>
      </c>
      <c r="G111" s="86" t="s">
        <v>1495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1872</v>
      </c>
      <c r="B112" s="80">
        <v>13</v>
      </c>
      <c r="C112" s="82" t="s">
        <v>25</v>
      </c>
      <c r="D112" s="84" t="s">
        <v>1873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1872</v>
      </c>
      <c r="B113" s="81" t="s">
        <v>1874</v>
      </c>
      <c r="C113" s="83" t="s">
        <v>1875</v>
      </c>
      <c r="D113" s="85" t="s">
        <v>1876</v>
      </c>
      <c r="E113" s="85" t="s">
        <v>1877</v>
      </c>
      <c r="F113" s="86" t="s">
        <v>1722</v>
      </c>
      <c r="G113" s="86" t="s">
        <v>1464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1872</v>
      </c>
      <c r="B114" s="81" t="s">
        <v>1878</v>
      </c>
      <c r="C114" s="83" t="s">
        <v>1879</v>
      </c>
      <c r="D114" s="85" t="s">
        <v>1880</v>
      </c>
      <c r="E114" s="85" t="s">
        <v>1881</v>
      </c>
      <c r="F114" s="86" t="s">
        <v>1453</v>
      </c>
      <c r="G114" s="86" t="s">
        <v>1464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1872</v>
      </c>
      <c r="B115" s="81" t="s">
        <v>1882</v>
      </c>
      <c r="C115" s="83" t="s">
        <v>1883</v>
      </c>
      <c r="D115" s="85" t="s">
        <v>1884</v>
      </c>
      <c r="E115" s="85" t="s">
        <v>1885</v>
      </c>
      <c r="F115" s="86" t="s">
        <v>1722</v>
      </c>
      <c r="G115" s="86" t="s">
        <v>1464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1872</v>
      </c>
      <c r="B116" s="81" t="s">
        <v>1886</v>
      </c>
      <c r="C116" s="83" t="s">
        <v>1887</v>
      </c>
      <c r="D116" s="85" t="s">
        <v>1888</v>
      </c>
      <c r="E116" s="85" t="s">
        <v>1889</v>
      </c>
      <c r="F116" s="86" t="s">
        <v>1722</v>
      </c>
      <c r="G116" s="86" t="s">
        <v>1495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1872</v>
      </c>
      <c r="B117" s="81" t="s">
        <v>1890</v>
      </c>
      <c r="C117" s="83" t="s">
        <v>1891</v>
      </c>
      <c r="D117" s="85" t="s">
        <v>1892</v>
      </c>
      <c r="E117" s="85" t="s">
        <v>1893</v>
      </c>
      <c r="F117" s="86" t="s">
        <v>1453</v>
      </c>
      <c r="G117" s="86" t="s">
        <v>1495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1872</v>
      </c>
      <c r="B118" s="81" t="s">
        <v>1894</v>
      </c>
      <c r="C118" s="83" t="s">
        <v>1895</v>
      </c>
      <c r="D118" s="85" t="s">
        <v>1896</v>
      </c>
      <c r="E118" s="85" t="s">
        <v>1897</v>
      </c>
      <c r="F118" s="86" t="s">
        <v>1722</v>
      </c>
      <c r="G118" s="86" t="s">
        <v>1464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1872</v>
      </c>
      <c r="B119" s="81" t="s">
        <v>1898</v>
      </c>
      <c r="C119" s="83" t="s">
        <v>1899</v>
      </c>
      <c r="D119" s="85" t="s">
        <v>1900</v>
      </c>
      <c r="E119" s="85" t="s">
        <v>1901</v>
      </c>
      <c r="F119" s="86" t="s">
        <v>1453</v>
      </c>
      <c r="G119" s="86" t="s">
        <v>1495</v>
      </c>
      <c r="H119" s="86">
        <v>3</v>
      </c>
      <c r="I119" s="88">
        <f>IF(COUNTIF(J119:AW119,"&lt;&gt;")=0,"",SUMPRODUCT(((Recommendations[ImplStatus]="Implemented")+(Recommendations[ImplStatus]="Compensated"))*ISNUMBER(MATCH(Recommendations[Id],J119:AW119,0)))/COUNTIF(J119:AW119,"&lt;&gt;"))</f>
        <v>0</v>
      </c>
      <c r="J119" s="90" t="s">
        <v>185</v>
      </c>
      <c r="K119" s="90" t="s">
        <v>190</v>
      </c>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1872</v>
      </c>
      <c r="B120" s="81" t="s">
        <v>1902</v>
      </c>
      <c r="C120" s="83" t="s">
        <v>1903</v>
      </c>
      <c r="D120" s="85" t="s">
        <v>1904</v>
      </c>
      <c r="E120" s="85" t="s">
        <v>1905</v>
      </c>
      <c r="F120" s="86" t="s">
        <v>1722</v>
      </c>
      <c r="G120" s="86" t="s">
        <v>1495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1872</v>
      </c>
      <c r="B121" s="81" t="s">
        <v>1906</v>
      </c>
      <c r="C121" s="83" t="s">
        <v>1907</v>
      </c>
      <c r="D121" s="85" t="s">
        <v>1908</v>
      </c>
      <c r="E121" s="85" t="s">
        <v>1909</v>
      </c>
      <c r="F121" s="86" t="s">
        <v>1722</v>
      </c>
      <c r="G121" s="86" t="s">
        <v>1495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1872</v>
      </c>
      <c r="B122" s="81" t="s">
        <v>1910</v>
      </c>
      <c r="C122" s="83" t="s">
        <v>1911</v>
      </c>
      <c r="D122" s="85" t="s">
        <v>1912</v>
      </c>
      <c r="E122" s="85" t="s">
        <v>1913</v>
      </c>
      <c r="F122" s="86" t="s">
        <v>1722</v>
      </c>
      <c r="G122" s="86" t="s">
        <v>1495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1872</v>
      </c>
      <c r="B123" s="81" t="s">
        <v>1914</v>
      </c>
      <c r="C123" s="83" t="s">
        <v>1915</v>
      </c>
      <c r="D123" s="85" t="s">
        <v>1916</v>
      </c>
      <c r="E123" s="85" t="s">
        <v>1917</v>
      </c>
      <c r="F123" s="86" t="s">
        <v>1722</v>
      </c>
      <c r="G123" s="86" t="s">
        <v>1464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1918</v>
      </c>
      <c r="B124" s="80">
        <v>14</v>
      </c>
      <c r="C124" s="82" t="s">
        <v>25</v>
      </c>
      <c r="D124" s="84" t="s">
        <v>1919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1918</v>
      </c>
      <c r="B125" s="81" t="s">
        <v>1920</v>
      </c>
      <c r="C125" s="83" t="s">
        <v>1921</v>
      </c>
      <c r="D125" s="85" t="s">
        <v>1922</v>
      </c>
      <c r="E125" s="85" t="s">
        <v>1923</v>
      </c>
      <c r="F125" s="86" t="s">
        <v>1570</v>
      </c>
      <c r="G125" s="86" t="s">
        <v>1511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1918</v>
      </c>
      <c r="B126" s="81" t="s">
        <v>1924</v>
      </c>
      <c r="C126" s="83" t="s">
        <v>1925</v>
      </c>
      <c r="D126" s="85" t="s">
        <v>1926</v>
      </c>
      <c r="E126" s="85" t="s">
        <v>1927</v>
      </c>
      <c r="F126" s="86" t="s">
        <v>1595</v>
      </c>
      <c r="G126" s="86" t="s">
        <v>1495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1918</v>
      </c>
      <c r="B127" s="81" t="s">
        <v>1928</v>
      </c>
      <c r="C127" s="83" t="s">
        <v>1929</v>
      </c>
      <c r="D127" s="85" t="s">
        <v>1930</v>
      </c>
      <c r="E127" s="85" t="s">
        <v>1931</v>
      </c>
      <c r="F127" s="86" t="s">
        <v>1595</v>
      </c>
      <c r="G127" s="86" t="s">
        <v>1495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1918</v>
      </c>
      <c r="B128" s="81" t="s">
        <v>1932</v>
      </c>
      <c r="C128" s="83" t="s">
        <v>1933</v>
      </c>
      <c r="D128" s="85" t="s">
        <v>1934</v>
      </c>
      <c r="E128" s="85" t="s">
        <v>1935</v>
      </c>
      <c r="F128" s="86" t="s">
        <v>1595</v>
      </c>
      <c r="G128" s="86" t="s">
        <v>1495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1918</v>
      </c>
      <c r="B129" s="81" t="s">
        <v>1936</v>
      </c>
      <c r="C129" s="83" t="s">
        <v>1937</v>
      </c>
      <c r="D129" s="85" t="s">
        <v>1938</v>
      </c>
      <c r="E129" s="85" t="s">
        <v>1939</v>
      </c>
      <c r="F129" s="86" t="s">
        <v>1595</v>
      </c>
      <c r="G129" s="86" t="s">
        <v>1495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1918</v>
      </c>
      <c r="B130" s="81" t="s">
        <v>1940</v>
      </c>
      <c r="C130" s="83" t="s">
        <v>1941</v>
      </c>
      <c r="D130" s="85" t="s">
        <v>1942</v>
      </c>
      <c r="E130" s="85" t="s">
        <v>1943</v>
      </c>
      <c r="F130" s="86" t="s">
        <v>1595</v>
      </c>
      <c r="G130" s="86" t="s">
        <v>1495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1918</v>
      </c>
      <c r="B131" s="81" t="s">
        <v>1944</v>
      </c>
      <c r="C131" s="83" t="s">
        <v>1945</v>
      </c>
      <c r="D131" s="85" t="s">
        <v>1946</v>
      </c>
      <c r="E131" s="85" t="s">
        <v>1947</v>
      </c>
      <c r="F131" s="86" t="s">
        <v>1595</v>
      </c>
      <c r="G131" s="86" t="s">
        <v>1495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1918</v>
      </c>
      <c r="B132" s="81" t="s">
        <v>1948</v>
      </c>
      <c r="C132" s="83" t="s">
        <v>1949</v>
      </c>
      <c r="D132" s="85" t="s">
        <v>1950</v>
      </c>
      <c r="E132" s="85" t="s">
        <v>1951</v>
      </c>
      <c r="F132" s="86" t="s">
        <v>1595</v>
      </c>
      <c r="G132" s="86" t="s">
        <v>1495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1918</v>
      </c>
      <c r="B133" s="81" t="s">
        <v>1952</v>
      </c>
      <c r="C133" s="83" t="s">
        <v>1953</v>
      </c>
      <c r="D133" s="85" t="s">
        <v>1954</v>
      </c>
      <c r="E133" s="85" t="s">
        <v>1955</v>
      </c>
      <c r="F133" s="86" t="s">
        <v>1595</v>
      </c>
      <c r="G133" s="86" t="s">
        <v>1495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1956</v>
      </c>
      <c r="B134" s="80">
        <v>15</v>
      </c>
      <c r="C134" s="82" t="s">
        <v>25</v>
      </c>
      <c r="D134" s="84" t="s">
        <v>1957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1956</v>
      </c>
      <c r="B135" s="81" t="s">
        <v>1958</v>
      </c>
      <c r="C135" s="83" t="s">
        <v>1959</v>
      </c>
      <c r="D135" s="85" t="s">
        <v>1960</v>
      </c>
      <c r="E135" s="85" t="s">
        <v>1961</v>
      </c>
      <c r="F135" s="86" t="s">
        <v>1595</v>
      </c>
      <c r="G135" s="86" t="s">
        <v>1454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1956</v>
      </c>
      <c r="B136" s="81" t="s">
        <v>1962</v>
      </c>
      <c r="C136" s="83" t="s">
        <v>1963</v>
      </c>
      <c r="D136" s="85" t="s">
        <v>1964</v>
      </c>
      <c r="E136" s="85" t="s">
        <v>1965</v>
      </c>
      <c r="F136" s="86" t="s">
        <v>1570</v>
      </c>
      <c r="G136" s="86" t="s">
        <v>1511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1956</v>
      </c>
      <c r="B137" s="81" t="s">
        <v>1966</v>
      </c>
      <c r="C137" s="83" t="s">
        <v>1967</v>
      </c>
      <c r="D137" s="85" t="s">
        <v>1968</v>
      </c>
      <c r="E137" s="85" t="s">
        <v>1969</v>
      </c>
      <c r="F137" s="86" t="s">
        <v>1595</v>
      </c>
      <c r="G137" s="86" t="s">
        <v>1511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1956</v>
      </c>
      <c r="B138" s="81" t="s">
        <v>1970</v>
      </c>
      <c r="C138" s="83" t="s">
        <v>1971</v>
      </c>
      <c r="D138" s="85" t="s">
        <v>1972</v>
      </c>
      <c r="E138" s="85" t="s">
        <v>1973</v>
      </c>
      <c r="F138" s="86" t="s">
        <v>1570</v>
      </c>
      <c r="G138" s="86" t="s">
        <v>1511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1956</v>
      </c>
      <c r="B139" s="81" t="s">
        <v>1974</v>
      </c>
      <c r="C139" s="83" t="s">
        <v>1975</v>
      </c>
      <c r="D139" s="85" t="s">
        <v>1976</v>
      </c>
      <c r="E139" s="85" t="s">
        <v>1977</v>
      </c>
      <c r="F139" s="86" t="s">
        <v>1595</v>
      </c>
      <c r="G139" s="86" t="s">
        <v>1511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1956</v>
      </c>
      <c r="B140" s="81" t="s">
        <v>1978</v>
      </c>
      <c r="C140" s="83" t="s">
        <v>1979</v>
      </c>
      <c r="D140" s="85" t="s">
        <v>1980</v>
      </c>
      <c r="E140" s="85" t="s">
        <v>1981</v>
      </c>
      <c r="F140" s="86" t="s">
        <v>1510</v>
      </c>
      <c r="G140" s="86" t="s">
        <v>1511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1956</v>
      </c>
      <c r="B141" s="81" t="s">
        <v>1982</v>
      </c>
      <c r="C141" s="83" t="s">
        <v>1983</v>
      </c>
      <c r="D141" s="85" t="s">
        <v>1984</v>
      </c>
      <c r="E141" s="85" t="s">
        <v>1985</v>
      </c>
      <c r="F141" s="86" t="s">
        <v>1510</v>
      </c>
      <c r="G141" s="86" t="s">
        <v>1495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1986</v>
      </c>
      <c r="B142" s="80">
        <v>16</v>
      </c>
      <c r="C142" s="82" t="s">
        <v>25</v>
      </c>
      <c r="D142" s="84" t="s">
        <v>1987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1986</v>
      </c>
      <c r="B143" s="81" t="s">
        <v>1988</v>
      </c>
      <c r="C143" s="83" t="s">
        <v>1989</v>
      </c>
      <c r="D143" s="85" t="s">
        <v>1990</v>
      </c>
      <c r="E143" s="85" t="s">
        <v>1991</v>
      </c>
      <c r="F143" s="86" t="s">
        <v>1570</v>
      </c>
      <c r="G143" s="86" t="s">
        <v>1511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1986</v>
      </c>
      <c r="B144" s="81" t="s">
        <v>1992</v>
      </c>
      <c r="C144" s="83" t="s">
        <v>1993</v>
      </c>
      <c r="D144" s="85" t="s">
        <v>1994</v>
      </c>
      <c r="E144" s="85" t="s">
        <v>1995</v>
      </c>
      <c r="F144" s="86" t="s">
        <v>1570</v>
      </c>
      <c r="G144" s="86" t="s">
        <v>1511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1986</v>
      </c>
      <c r="B145" s="81" t="s">
        <v>1996</v>
      </c>
      <c r="C145" s="83" t="s">
        <v>1997</v>
      </c>
      <c r="D145" s="85" t="s">
        <v>1998</v>
      </c>
      <c r="E145" s="85" t="s">
        <v>1999</v>
      </c>
      <c r="F145" s="86" t="s">
        <v>1479</v>
      </c>
      <c r="G145" s="86" t="s">
        <v>1464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1986</v>
      </c>
      <c r="B146" s="81" t="s">
        <v>2000</v>
      </c>
      <c r="C146" s="83" t="s">
        <v>2001</v>
      </c>
      <c r="D146" s="85" t="s">
        <v>2002</v>
      </c>
      <c r="E146" s="85" t="s">
        <v>2003</v>
      </c>
      <c r="F146" s="86" t="s">
        <v>1479</v>
      </c>
      <c r="G146" s="86" t="s">
        <v>1454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1986</v>
      </c>
      <c r="B147" s="81" t="s">
        <v>2004</v>
      </c>
      <c r="C147" s="83" t="s">
        <v>2005</v>
      </c>
      <c r="D147" s="85" t="s">
        <v>2006</v>
      </c>
      <c r="E147" s="85" t="s">
        <v>2007</v>
      </c>
      <c r="F147" s="86" t="s">
        <v>1479</v>
      </c>
      <c r="G147" s="86" t="s">
        <v>1495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1986</v>
      </c>
      <c r="B148" s="81" t="s">
        <v>2008</v>
      </c>
      <c r="C148" s="83" t="s">
        <v>2009</v>
      </c>
      <c r="D148" s="85" t="s">
        <v>2010</v>
      </c>
      <c r="E148" s="85" t="s">
        <v>2011</v>
      </c>
      <c r="F148" s="86" t="s">
        <v>1570</v>
      </c>
      <c r="G148" s="86" t="s">
        <v>1511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1986</v>
      </c>
      <c r="B149" s="81" t="s">
        <v>2012</v>
      </c>
      <c r="C149" s="83" t="s">
        <v>2013</v>
      </c>
      <c r="D149" s="85" t="s">
        <v>2014</v>
      </c>
      <c r="E149" s="85" t="s">
        <v>2015</v>
      </c>
      <c r="F149" s="86" t="s">
        <v>1479</v>
      </c>
      <c r="G149" s="86" t="s">
        <v>1495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1986</v>
      </c>
      <c r="B150" s="81" t="s">
        <v>2016</v>
      </c>
      <c r="C150" s="83" t="s">
        <v>2017</v>
      </c>
      <c r="D150" s="85" t="s">
        <v>2018</v>
      </c>
      <c r="E150" s="85" t="s">
        <v>2019</v>
      </c>
      <c r="F150" s="86" t="s">
        <v>1722</v>
      </c>
      <c r="G150" s="86" t="s">
        <v>1495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1986</v>
      </c>
      <c r="B151" s="81" t="s">
        <v>2020</v>
      </c>
      <c r="C151" s="83" t="s">
        <v>2021</v>
      </c>
      <c r="D151" s="85" t="s">
        <v>2022</v>
      </c>
      <c r="E151" s="85" t="s">
        <v>2023</v>
      </c>
      <c r="F151" s="86" t="s">
        <v>1595</v>
      </c>
      <c r="G151" s="86" t="s">
        <v>1495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1986</v>
      </c>
      <c r="B152" s="81" t="s">
        <v>2024</v>
      </c>
      <c r="C152" s="83" t="s">
        <v>2025</v>
      </c>
      <c r="D152" s="85" t="s">
        <v>2026</v>
      </c>
      <c r="E152" s="85" t="s">
        <v>2027</v>
      </c>
      <c r="F152" s="86" t="s">
        <v>1479</v>
      </c>
      <c r="G152" s="86" t="s">
        <v>1495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1986</v>
      </c>
      <c r="B153" s="81" t="s">
        <v>2028</v>
      </c>
      <c r="C153" s="83" t="s">
        <v>2029</v>
      </c>
      <c r="D153" s="85" t="s">
        <v>2030</v>
      </c>
      <c r="E153" s="85" t="s">
        <v>2031</v>
      </c>
      <c r="F153" s="86" t="s">
        <v>1479</v>
      </c>
      <c r="G153" s="86" t="s">
        <v>1495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1986</v>
      </c>
      <c r="B154" s="81" t="s">
        <v>2032</v>
      </c>
      <c r="C154" s="83" t="s">
        <v>2033</v>
      </c>
      <c r="D154" s="85" t="s">
        <v>2034</v>
      </c>
      <c r="E154" s="85" t="s">
        <v>2035</v>
      </c>
      <c r="F154" s="86" t="s">
        <v>1479</v>
      </c>
      <c r="G154" s="86" t="s">
        <v>1495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1986</v>
      </c>
      <c r="B155" s="81" t="s">
        <v>2036</v>
      </c>
      <c r="C155" s="83" t="s">
        <v>2037</v>
      </c>
      <c r="D155" s="85" t="s">
        <v>2038</v>
      </c>
      <c r="E155" s="85" t="s">
        <v>2039</v>
      </c>
      <c r="F155" s="86" t="s">
        <v>1479</v>
      </c>
      <c r="G155" s="86" t="s">
        <v>1464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1986</v>
      </c>
      <c r="B156" s="81" t="s">
        <v>2040</v>
      </c>
      <c r="C156" s="83" t="s">
        <v>2041</v>
      </c>
      <c r="D156" s="85" t="s">
        <v>2042</v>
      </c>
      <c r="E156" s="85" t="s">
        <v>2043</v>
      </c>
      <c r="F156" s="86" t="s">
        <v>1479</v>
      </c>
      <c r="G156" s="86" t="s">
        <v>1495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2044</v>
      </c>
      <c r="B157" s="80">
        <v>17</v>
      </c>
      <c r="C157" s="82" t="s">
        <v>25</v>
      </c>
      <c r="D157" s="84" t="s">
        <v>2045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2044</v>
      </c>
      <c r="B158" s="81" t="s">
        <v>2046</v>
      </c>
      <c r="C158" s="83" t="s">
        <v>2047</v>
      </c>
      <c r="D158" s="85" t="s">
        <v>2048</v>
      </c>
      <c r="E158" s="85" t="s">
        <v>2049</v>
      </c>
      <c r="F158" s="86" t="s">
        <v>1595</v>
      </c>
      <c r="G158" s="86" t="s">
        <v>1459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2044</v>
      </c>
      <c r="B159" s="81" t="s">
        <v>2050</v>
      </c>
      <c r="C159" s="83" t="s">
        <v>2051</v>
      </c>
      <c r="D159" s="85" t="s">
        <v>2052</v>
      </c>
      <c r="E159" s="85" t="s">
        <v>2053</v>
      </c>
      <c r="F159" s="86" t="s">
        <v>1570</v>
      </c>
      <c r="G159" s="86" t="s">
        <v>1511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2044</v>
      </c>
      <c r="B160" s="81" t="s">
        <v>2054</v>
      </c>
      <c r="C160" s="83" t="s">
        <v>2055</v>
      </c>
      <c r="D160" s="85" t="s">
        <v>2056</v>
      </c>
      <c r="E160" s="85" t="s">
        <v>2057</v>
      </c>
      <c r="F160" s="86" t="s">
        <v>1570</v>
      </c>
      <c r="G160" s="86" t="s">
        <v>1511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2044</v>
      </c>
      <c r="B161" s="81" t="s">
        <v>2058</v>
      </c>
      <c r="C161" s="83" t="s">
        <v>2059</v>
      </c>
      <c r="D161" s="85" t="s">
        <v>2060</v>
      </c>
      <c r="E161" s="85" t="s">
        <v>2061</v>
      </c>
      <c r="F161" s="86" t="s">
        <v>1570</v>
      </c>
      <c r="G161" s="86" t="s">
        <v>1511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2044</v>
      </c>
      <c r="B162" s="81" t="s">
        <v>2062</v>
      </c>
      <c r="C162" s="83" t="s">
        <v>2063</v>
      </c>
      <c r="D162" s="85" t="s">
        <v>2064</v>
      </c>
      <c r="E162" s="85" t="s">
        <v>2065</v>
      </c>
      <c r="F162" s="86" t="s">
        <v>1595</v>
      </c>
      <c r="G162" s="86" t="s">
        <v>1459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2044</v>
      </c>
      <c r="B163" s="81" t="s">
        <v>2066</v>
      </c>
      <c r="C163" s="83" t="s">
        <v>2067</v>
      </c>
      <c r="D163" s="85" t="s">
        <v>2068</v>
      </c>
      <c r="E163" s="85" t="s">
        <v>2069</v>
      </c>
      <c r="F163" s="86" t="s">
        <v>1595</v>
      </c>
      <c r="G163" s="86" t="s">
        <v>1459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2044</v>
      </c>
      <c r="B164" s="81" t="s">
        <v>2070</v>
      </c>
      <c r="C164" s="83" t="s">
        <v>2071</v>
      </c>
      <c r="D164" s="85" t="s">
        <v>2072</v>
      </c>
      <c r="E164" s="85" t="s">
        <v>2073</v>
      </c>
      <c r="F164" s="86" t="s">
        <v>1595</v>
      </c>
      <c r="G164" s="86" t="s">
        <v>1825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2044</v>
      </c>
      <c r="B165" s="81" t="s">
        <v>2074</v>
      </c>
      <c r="C165" s="83" t="s">
        <v>2075</v>
      </c>
      <c r="D165" s="85" t="s">
        <v>2076</v>
      </c>
      <c r="E165" s="85" t="s">
        <v>2077</v>
      </c>
      <c r="F165" s="86" t="s">
        <v>1595</v>
      </c>
      <c r="G165" s="86" t="s">
        <v>1825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2044</v>
      </c>
      <c r="B166" s="81" t="s">
        <v>2078</v>
      </c>
      <c r="C166" s="83" t="s">
        <v>2079</v>
      </c>
      <c r="D166" s="85" t="s">
        <v>2080</v>
      </c>
      <c r="E166" s="85" t="s">
        <v>2081</v>
      </c>
      <c r="F166" s="86" t="s">
        <v>1570</v>
      </c>
      <c r="G166" s="86" t="s">
        <v>1825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2082</v>
      </c>
      <c r="B167" s="80">
        <v>18</v>
      </c>
      <c r="C167" s="82" t="s">
        <v>25</v>
      </c>
      <c r="D167" s="84" t="s">
        <v>2083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2082</v>
      </c>
      <c r="B168" s="81" t="s">
        <v>2084</v>
      </c>
      <c r="C168" s="83" t="s">
        <v>2085</v>
      </c>
      <c r="D168" s="85" t="s">
        <v>2086</v>
      </c>
      <c r="E168" s="85" t="s">
        <v>2087</v>
      </c>
      <c r="F168" s="86" t="s">
        <v>1570</v>
      </c>
      <c r="G168" s="86" t="s">
        <v>1511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2082</v>
      </c>
      <c r="B169" s="81" t="s">
        <v>2088</v>
      </c>
      <c r="C169" s="83" t="s">
        <v>2089</v>
      </c>
      <c r="D169" s="85" t="s">
        <v>2090</v>
      </c>
      <c r="E169" s="85" t="s">
        <v>2091</v>
      </c>
      <c r="F169" s="86" t="s">
        <v>1722</v>
      </c>
      <c r="G169" s="86" t="s">
        <v>1464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2082</v>
      </c>
      <c r="B170" s="81" t="s">
        <v>2092</v>
      </c>
      <c r="C170" s="83" t="s">
        <v>2093</v>
      </c>
      <c r="D170" s="85" t="s">
        <v>2094</v>
      </c>
      <c r="E170" s="85" t="s">
        <v>2095</v>
      </c>
      <c r="F170" s="86" t="s">
        <v>1722</v>
      </c>
      <c r="G170" s="86" t="s">
        <v>1495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2082</v>
      </c>
      <c r="B171" s="81" t="s">
        <v>2096</v>
      </c>
      <c r="C171" s="83" t="s">
        <v>2097</v>
      </c>
      <c r="D171" s="85" t="s">
        <v>2098</v>
      </c>
      <c r="E171" s="85" t="s">
        <v>2099</v>
      </c>
      <c r="F171" s="86" t="s">
        <v>1722</v>
      </c>
      <c r="G171" s="86" t="s">
        <v>1495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2082</v>
      </c>
      <c r="B172" s="91" t="s">
        <v>2100</v>
      </c>
      <c r="C172" s="92" t="s">
        <v>2101</v>
      </c>
      <c r="D172" s="93" t="s">
        <v>2102</v>
      </c>
      <c r="E172" s="93" t="s">
        <v>2103</v>
      </c>
      <c r="F172" s="94" t="s">
        <v>1722</v>
      </c>
      <c r="G172" s="94" t="s">
        <v>1464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1156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IFERROR(INDEX('Recommendations'!$I$2:$I$215, MATCH(J2,'Recommendations'!$B$2:$B$215,0))="Implemented", FALSE))</xm:f>
            <x14:dxf>
              <font>
                <color rgb="FF000000"/>
              </font>
              <fill>
                <patternFill>
                  <bgColor rgb="FF3C7D22"/>
                </patternFill>
              </fill>
            </x14:dxf>
          </x14:cfRule>
          <x14:cfRule type="expression" priority="2" id="{00000000-000E-0000-0400-000002000000}">
            <xm:f>AND(J2&lt;&gt;"", IFERROR(INDEX('Recommendations'!$I$2:$I$215, MATCH(J2,'Recommendations'!$B$2:$B$215,0))="Compensated", FALSE))</xm:f>
            <x14:dxf>
              <font>
                <color rgb="FF000000"/>
              </font>
              <fill>
                <patternFill>
                  <bgColor rgb="FFC6E0B4"/>
                </patternFill>
              </fill>
            </x14:dxf>
          </x14:cfRule>
          <x14:cfRule type="expression" priority="3" id="{00000000-000E-0000-0400-000003000000}">
            <xm:f>AND(J2&lt;&gt;"", IFERROR(INDEX('Recommendations'!$I$2:$I$215, MATCH(J2,'Recommendations'!$B$2:$B$215,0))="Testing", FALSE))</xm:f>
            <x14:dxf>
              <font>
                <color rgb="FF000000"/>
              </font>
              <fill>
                <patternFill>
                  <bgColor rgb="FFFFC000"/>
                </patternFill>
              </fill>
            </x14:dxf>
          </x14:cfRule>
          <x14:cfRule type="expression" priority="4" id="{00000000-000E-0000-0400-000004000000}">
            <xm:f>AND(J2&lt;&gt;"", IFERROR(INDEX('Recommendations'!$I$2:$I$215, MATCH(J2,'Recommendations'!$B$2:$B$215,0))="Failed", FALSE))</xm:f>
            <x14:dxf>
              <font>
                <color rgb="FF000000"/>
              </font>
              <fill>
                <patternFill>
                  <bgColor rgb="FFD82891"/>
                </patternFill>
              </fill>
            </x14:dxf>
          </x14:cfRule>
          <x14:cfRule type="expression" priority="5" id="{00000000-000E-0000-0400-000005000000}">
            <xm:f>AND(J2&lt;&gt;"", IFERROR(INDEX('Recommendations'!$I$2:$I$215, MATCH(J2,'Recommendations'!$B$2:$B$215,0))="Risk Accepted", FALSE))</xm:f>
            <x14:dxf>
              <font>
                <color rgb="FF000000"/>
              </font>
              <fill>
                <patternFill>
                  <bgColor rgb="FFD9D9D9"/>
                </patternFill>
              </fill>
            </x14:dxf>
          </x14:cfRule>
          <x14:cfRule type="expression" priority="6" id="{00000000-000E-0000-0400-000006000000}">
            <xm:f>AND(J2&lt;&gt;"", IFERROR(INDEX('Recommendations'!$I$2:$I$215, MATCH(J2,'Recommendations'!$B$2:$B$215,0))="N/A",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2104</v>
      </c>
      <c r="C1" s="121" t="s">
        <v>11</v>
      </c>
      <c r="D1" s="121" t="s">
        <v>1312</v>
      </c>
      <c r="E1" s="121" t="s">
        <v>2105</v>
      </c>
      <c r="F1" s="121" t="s">
        <v>2106</v>
      </c>
      <c r="G1" s="121" t="s">
        <v>1406</v>
      </c>
      <c r="H1" s="121" t="s">
        <v>1407</v>
      </c>
      <c r="I1" s="121" t="s">
        <v>1408</v>
      </c>
      <c r="J1" s="121" t="s">
        <v>1409</v>
      </c>
      <c r="K1" s="121" t="s">
        <v>1410</v>
      </c>
      <c r="L1" s="121" t="s">
        <v>1411</v>
      </c>
      <c r="M1" s="121" t="s">
        <v>1412</v>
      </c>
      <c r="N1" s="121" t="s">
        <v>1413</v>
      </c>
      <c r="O1" s="121" t="s">
        <v>1414</v>
      </c>
      <c r="P1" s="121" t="s">
        <v>1415</v>
      </c>
      <c r="Q1" s="121" t="s">
        <v>1416</v>
      </c>
      <c r="R1" s="121" t="s">
        <v>1417</v>
      </c>
      <c r="S1" s="121" t="s">
        <v>1418</v>
      </c>
      <c r="T1" s="121" t="s">
        <v>1419</v>
      </c>
      <c r="U1" s="121" t="s">
        <v>1420</v>
      </c>
      <c r="V1" s="121" t="s">
        <v>1421</v>
      </c>
      <c r="W1" s="121" t="s">
        <v>1422</v>
      </c>
      <c r="X1" s="121" t="s">
        <v>1423</v>
      </c>
      <c r="Y1" s="121" t="s">
        <v>1424</v>
      </c>
      <c r="Z1" s="121" t="s">
        <v>1425</v>
      </c>
      <c r="AA1" s="121" t="s">
        <v>1426</v>
      </c>
      <c r="AB1" s="121" t="s">
        <v>1427</v>
      </c>
      <c r="AC1" s="121" t="s">
        <v>1428</v>
      </c>
      <c r="AD1" s="121" t="s">
        <v>1429</v>
      </c>
      <c r="AE1" s="121" t="s">
        <v>1430</v>
      </c>
      <c r="AF1" s="121" t="s">
        <v>1431</v>
      </c>
      <c r="AG1" s="121" t="s">
        <v>1432</v>
      </c>
      <c r="AH1" s="121" t="s">
        <v>1433</v>
      </c>
      <c r="AI1" s="121" t="s">
        <v>1434</v>
      </c>
      <c r="AJ1" s="121" t="s">
        <v>1435</v>
      </c>
      <c r="AK1" s="121" t="s">
        <v>1436</v>
      </c>
      <c r="AL1" s="121" t="s">
        <v>1437</v>
      </c>
      <c r="AM1" s="121" t="s">
        <v>1438</v>
      </c>
      <c r="AN1" s="121" t="s">
        <v>1439</v>
      </c>
      <c r="AO1" s="121" t="s">
        <v>1440</v>
      </c>
      <c r="AP1" s="121" t="s">
        <v>1441</v>
      </c>
      <c r="AQ1" s="121" t="s">
        <v>1442</v>
      </c>
      <c r="AR1" s="121" t="s">
        <v>1443</v>
      </c>
      <c r="AS1" s="121" t="s">
        <v>1444</v>
      </c>
      <c r="AT1" s="121" t="s">
        <v>1445</v>
      </c>
      <c r="AU1" s="122" t="s">
        <v>1446</v>
      </c>
    </row>
    <row r="2" spans="1:47" ht="60" customHeight="1" x14ac:dyDescent="0.35">
      <c r="A2" s="116" t="s">
        <v>2107</v>
      </c>
      <c r="B2" s="106" t="s">
        <v>2108</v>
      </c>
      <c r="C2" s="107" t="s">
        <v>2109</v>
      </c>
      <c r="D2" s="107" t="s">
        <v>2110</v>
      </c>
      <c r="E2" s="107" t="s">
        <v>2111</v>
      </c>
      <c r="F2" s="108" t="s">
        <v>2112</v>
      </c>
      <c r="G2" s="109">
        <f>IF(COUNTIF(H2:AU2,"&lt;&gt;")=0,"",SUMPRODUCT(((Recommendations[ImplStatus]="Implemented")+(Recommendations[ImplStatus]="Compensated"))*ISNUMBER(MATCH(Recommendations[Id],H2:AU2,0)))/COUNTIF(H2:AU2,"&lt;&gt;"))</f>
        <v>0</v>
      </c>
      <c r="H2" s="110" t="s">
        <v>829</v>
      </c>
      <c r="I2" s="110" t="s">
        <v>883</v>
      </c>
      <c r="J2" s="110" t="s">
        <v>889</v>
      </c>
      <c r="K2" s="110" t="s">
        <v>914</v>
      </c>
      <c r="L2" s="110" t="s">
        <v>919</v>
      </c>
      <c r="M2" s="110" t="s">
        <v>931</v>
      </c>
      <c r="N2" s="110" t="s">
        <v>974</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2113</v>
      </c>
      <c r="B3" s="106" t="s">
        <v>2114</v>
      </c>
      <c r="C3" s="107" t="s">
        <v>2115</v>
      </c>
      <c r="D3" s="107" t="s">
        <v>2116</v>
      </c>
      <c r="E3" s="107" t="s">
        <v>2117</v>
      </c>
      <c r="F3" s="108" t="s">
        <v>2118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2119</v>
      </c>
      <c r="B4" s="106" t="s">
        <v>2120</v>
      </c>
      <c r="C4" s="107" t="s">
        <v>2121</v>
      </c>
      <c r="D4" s="107" t="s">
        <v>2122</v>
      </c>
      <c r="E4" s="107" t="s">
        <v>2123</v>
      </c>
      <c r="F4" s="108" t="s">
        <v>2124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2125</v>
      </c>
      <c r="B5" s="106" t="s">
        <v>2126</v>
      </c>
      <c r="C5" s="107" t="s">
        <v>2127</v>
      </c>
      <c r="D5" s="107" t="s">
        <v>2128</v>
      </c>
      <c r="E5" s="107" t="s">
        <v>2129</v>
      </c>
      <c r="F5" s="108" t="s">
        <v>2130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2131</v>
      </c>
      <c r="B6" s="106" t="s">
        <v>2132</v>
      </c>
      <c r="C6" s="107" t="s">
        <v>2133</v>
      </c>
      <c r="D6" s="107" t="s">
        <v>2134</v>
      </c>
      <c r="E6" s="107" t="s">
        <v>25</v>
      </c>
      <c r="F6" s="108" t="s">
        <v>2135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2136</v>
      </c>
      <c r="B7" s="106" t="s">
        <v>13</v>
      </c>
      <c r="C7" s="107" t="s">
        <v>2137</v>
      </c>
      <c r="D7" s="107" t="s">
        <v>2138</v>
      </c>
      <c r="E7" s="107" t="s">
        <v>25</v>
      </c>
      <c r="F7" s="108" t="s">
        <v>2139</v>
      </c>
      <c r="G7" s="109">
        <f>IF(COUNTIF(H7:AU7,"&lt;&gt;")=0,"",SUMPRODUCT(((Recommendations[ImplStatus]="Implemented")+(Recommendations[ImplStatus]="Compensated"))*ISNUMBER(MATCH(Recommendations[Id],H7:AU7,0)))/COUNTIF(H7:AU7,"&lt;&gt;"))</f>
        <v>0</v>
      </c>
      <c r="H7" s="110" t="s">
        <v>185</v>
      </c>
      <c r="I7" s="110" t="s">
        <v>190</v>
      </c>
      <c r="J7" s="110" t="s">
        <v>616</v>
      </c>
      <c r="K7" s="110" t="s">
        <v>621</v>
      </c>
      <c r="L7" s="110" t="s">
        <v>626</v>
      </c>
      <c r="M7" s="110" t="s">
        <v>631</v>
      </c>
      <c r="N7" s="110" t="s">
        <v>636</v>
      </c>
      <c r="O7" s="110" t="s">
        <v>641</v>
      </c>
      <c r="P7" s="110" t="s">
        <v>646</v>
      </c>
      <c r="Q7" s="110" t="s">
        <v>651</v>
      </c>
      <c r="R7" s="110" t="s">
        <v>656</v>
      </c>
      <c r="S7" s="110" t="s">
        <v>661</v>
      </c>
      <c r="T7" s="110" t="s">
        <v>666</v>
      </c>
      <c r="U7" s="110" t="s">
        <v>671</v>
      </c>
      <c r="V7" s="110" t="s">
        <v>676</v>
      </c>
      <c r="W7" s="110" t="s">
        <v>681</v>
      </c>
      <c r="X7" s="110" t="s">
        <v>686</v>
      </c>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2140</v>
      </c>
      <c r="B8" s="106" t="s">
        <v>2141</v>
      </c>
      <c r="C8" s="107" t="s">
        <v>2142</v>
      </c>
      <c r="D8" s="107" t="s">
        <v>2143</v>
      </c>
      <c r="E8" s="107" t="s">
        <v>25</v>
      </c>
      <c r="F8" s="108" t="s">
        <v>2144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2145</v>
      </c>
      <c r="B9" s="106" t="s">
        <v>2146</v>
      </c>
      <c r="C9" s="107" t="s">
        <v>2147</v>
      </c>
      <c r="D9" s="107" t="s">
        <v>2148</v>
      </c>
      <c r="E9" s="107" t="s">
        <v>25</v>
      </c>
      <c r="F9" s="108" t="s">
        <v>2149</v>
      </c>
      <c r="G9" s="109">
        <f>IF(COUNTIF(H9:AU9,"&lt;&gt;")=0,"",SUMPRODUCT(((Recommendations[ImplStatus]="Implemented")+(Recommendations[ImplStatus]="Compensated"))*ISNUMBER(MATCH(Recommendations[Id],H9:AU9,0)))/COUNTIF(H9:AU9,"&lt;&gt;"))</f>
        <v>0</v>
      </c>
      <c r="H9" s="110" t="s">
        <v>196</v>
      </c>
      <c r="I9" s="110" t="s">
        <v>202</v>
      </c>
      <c r="J9" s="110" t="s">
        <v>207</v>
      </c>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2150</v>
      </c>
      <c r="B10" s="106" t="s">
        <v>2151</v>
      </c>
      <c r="C10" s="107" t="s">
        <v>2152</v>
      </c>
      <c r="D10" s="107" t="s">
        <v>2153</v>
      </c>
      <c r="E10" s="107" t="s">
        <v>25</v>
      </c>
      <c r="F10" s="108" t="s">
        <v>2154</v>
      </c>
      <c r="G10" s="109">
        <f>IF(COUNTIF(H10:AU10,"&lt;&gt;")=0,"",SUMPRODUCT(((Recommendations[ImplStatus]="Implemented")+(Recommendations[ImplStatus]="Compensated"))*ISNUMBER(MATCH(Recommendations[Id],H10:AU10,0)))/COUNTIF(H10:AU10,"&lt;&gt;"))</f>
        <v>0</v>
      </c>
      <c r="H10" s="110" t="s">
        <v>152</v>
      </c>
      <c r="I10" s="110" t="s">
        <v>162</v>
      </c>
      <c r="J10" s="110" t="s">
        <v>228</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2155</v>
      </c>
      <c r="B11" s="106" t="s">
        <v>2156</v>
      </c>
      <c r="C11" s="107" t="s">
        <v>2157</v>
      </c>
      <c r="D11" s="107" t="s">
        <v>2158</v>
      </c>
      <c r="E11" s="107" t="s">
        <v>25</v>
      </c>
      <c r="F11" s="108" t="s">
        <v>2159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2160</v>
      </c>
      <c r="B12" s="106" t="s">
        <v>2161</v>
      </c>
      <c r="C12" s="107" t="s">
        <v>2162</v>
      </c>
      <c r="D12" s="107" t="s">
        <v>2163</v>
      </c>
      <c r="E12" s="107" t="s">
        <v>25</v>
      </c>
      <c r="F12" s="108" t="s">
        <v>2164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2165</v>
      </c>
      <c r="B13" s="106" t="s">
        <v>2166</v>
      </c>
      <c r="C13" s="107" t="s">
        <v>2167</v>
      </c>
      <c r="D13" s="107" t="s">
        <v>2168</v>
      </c>
      <c r="E13" s="107" t="s">
        <v>25</v>
      </c>
      <c r="F13" s="108" t="s">
        <v>2169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2170</v>
      </c>
      <c r="B14" s="106" t="s">
        <v>2171</v>
      </c>
      <c r="C14" s="107" t="s">
        <v>2172</v>
      </c>
      <c r="D14" s="107" t="s">
        <v>2173</v>
      </c>
      <c r="E14" s="107" t="s">
        <v>25</v>
      </c>
      <c r="F14" s="108" t="s">
        <v>2174</v>
      </c>
      <c r="G14" s="109">
        <f>IF(COUNTIF(H14:AU14,"&lt;&gt;")=0,"",SUMPRODUCT(((Recommendations[ImplStatus]="Implemented")+(Recommendations[ImplStatus]="Compensated"))*ISNUMBER(MATCH(Recommendations[Id],H14:AU14,0)))/COUNTIF(H14:AU14,"&lt;&gt;"))</f>
        <v>0</v>
      </c>
      <c r="H14" s="110" t="s">
        <v>18</v>
      </c>
      <c r="I14" s="110" t="s">
        <v>30</v>
      </c>
      <c r="J14" s="110" t="s">
        <v>36</v>
      </c>
      <c r="K14" s="110" t="s">
        <v>145</v>
      </c>
      <c r="L14" s="110" t="s">
        <v>291</v>
      </c>
      <c r="M14" s="110" t="s">
        <v>297</v>
      </c>
      <c r="N14" s="110" t="s">
        <v>324</v>
      </c>
      <c r="O14" s="110" t="s">
        <v>330</v>
      </c>
      <c r="P14" s="110" t="s">
        <v>335</v>
      </c>
      <c r="Q14" s="110" t="s">
        <v>341</v>
      </c>
      <c r="R14" s="110" t="s">
        <v>346</v>
      </c>
      <c r="S14" s="110" t="s">
        <v>351</v>
      </c>
      <c r="T14" s="110" t="s">
        <v>356</v>
      </c>
      <c r="U14" s="110" t="s">
        <v>361</v>
      </c>
      <c r="V14" s="110" t="s">
        <v>366</v>
      </c>
      <c r="W14" s="110" t="s">
        <v>371</v>
      </c>
      <c r="X14" s="110" t="s">
        <v>376</v>
      </c>
      <c r="Y14" s="110" t="s">
        <v>381</v>
      </c>
      <c r="Z14" s="110" t="s">
        <v>386</v>
      </c>
      <c r="AA14" s="110" t="s">
        <v>391</v>
      </c>
      <c r="AB14" s="110" t="s">
        <v>396</v>
      </c>
      <c r="AC14" s="110" t="s">
        <v>401</v>
      </c>
      <c r="AD14" s="110" t="s">
        <v>407</v>
      </c>
      <c r="AE14" s="110" t="s">
        <v>412</v>
      </c>
      <c r="AF14" s="110" t="s">
        <v>418</v>
      </c>
      <c r="AG14" s="110" t="s">
        <v>424</v>
      </c>
      <c r="AH14" s="110" t="s">
        <v>429</v>
      </c>
      <c r="AI14" s="110" t="s">
        <v>434</v>
      </c>
      <c r="AJ14" s="110" t="s">
        <v>439</v>
      </c>
      <c r="AK14" s="110" t="s">
        <v>445</v>
      </c>
      <c r="AL14" s="110" t="s">
        <v>457</v>
      </c>
      <c r="AM14" s="110" t="s">
        <v>521</v>
      </c>
      <c r="AN14" s="110" t="s">
        <v>526</v>
      </c>
      <c r="AO14" s="110" t="s">
        <v>824</v>
      </c>
      <c r="AP14" s="110" t="s">
        <v>835</v>
      </c>
      <c r="AQ14" s="110" t="s">
        <v>841</v>
      </c>
      <c r="AR14" s="110" t="s">
        <v>907</v>
      </c>
      <c r="AS14" s="110" t="s">
        <v>1141</v>
      </c>
      <c r="AT14" s="110" t="s">
        <v>1146</v>
      </c>
      <c r="AU14" s="118"/>
    </row>
    <row r="15" spans="1:47" ht="60" customHeight="1" x14ac:dyDescent="0.35">
      <c r="A15" s="116" t="s">
        <v>2175</v>
      </c>
      <c r="B15" s="106" t="s">
        <v>2176</v>
      </c>
      <c r="C15" s="107" t="s">
        <v>2177</v>
      </c>
      <c r="D15" s="107" t="s">
        <v>2178</v>
      </c>
      <c r="E15" s="107" t="s">
        <v>25</v>
      </c>
      <c r="F15" s="108" t="s">
        <v>2179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2180</v>
      </c>
      <c r="B16" s="106" t="s">
        <v>2181</v>
      </c>
      <c r="C16" s="107" t="s">
        <v>2182</v>
      </c>
      <c r="D16" s="107" t="s">
        <v>2183</v>
      </c>
      <c r="E16" s="107" t="s">
        <v>25</v>
      </c>
      <c r="F16" s="108" t="s">
        <v>2184</v>
      </c>
      <c r="G16" s="109">
        <f>IF(COUNTIF(H16:AU16,"&lt;&gt;")=0,"",SUMPRODUCT(((Recommendations[ImplStatus]="Implemented")+(Recommendations[ImplStatus]="Compensated"))*ISNUMBER(MATCH(Recommendations[Id],H16:AU16,0)))/COUNTIF(H16:AU16,"&lt;&gt;"))</f>
        <v>0</v>
      </c>
      <c r="H16" s="110" t="s">
        <v>865</v>
      </c>
      <c r="I16" s="110" t="s">
        <v>871</v>
      </c>
      <c r="J16" s="110" t="s">
        <v>877</v>
      </c>
      <c r="K16" s="110" t="s">
        <v>958</v>
      </c>
      <c r="L16" s="110" t="s">
        <v>979</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2185</v>
      </c>
      <c r="B17" s="106" t="s">
        <v>2186</v>
      </c>
      <c r="C17" s="107" t="s">
        <v>2187</v>
      </c>
      <c r="D17" s="107" t="s">
        <v>2188</v>
      </c>
      <c r="E17" s="107" t="s">
        <v>25</v>
      </c>
      <c r="F17" s="108" t="s">
        <v>2189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2190</v>
      </c>
      <c r="B18" s="106" t="s">
        <v>2191</v>
      </c>
      <c r="C18" s="107" t="s">
        <v>2192</v>
      </c>
      <c r="D18" s="107" t="s">
        <v>2193</v>
      </c>
      <c r="E18" s="107" t="s">
        <v>25</v>
      </c>
      <c r="F18" s="108" t="s">
        <v>2194</v>
      </c>
      <c r="G18" s="109">
        <f>IF(COUNTIF(H18:AU18,"&lt;&gt;")=0,"",SUMPRODUCT(((Recommendations[ImplStatus]="Implemented")+(Recommendations[ImplStatus]="Compensated"))*ISNUMBER(MATCH(Recommendations[Id],H18:AU18,0)))/COUNTIF(H18:AU18,"&lt;&gt;"))</f>
        <v>0</v>
      </c>
      <c r="H18" s="110" t="s">
        <v>49</v>
      </c>
      <c r="I18" s="110" t="s">
        <v>69</v>
      </c>
      <c r="J18" s="110" t="s">
        <v>95</v>
      </c>
      <c r="K18" s="110" t="s">
        <v>127</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2195</v>
      </c>
      <c r="B19" s="106" t="s">
        <v>2196</v>
      </c>
      <c r="C19" s="107" t="s">
        <v>2197</v>
      </c>
      <c r="D19" s="107" t="s">
        <v>2198</v>
      </c>
      <c r="E19" s="107" t="s">
        <v>25</v>
      </c>
      <c r="F19" s="108" t="s">
        <v>2199</v>
      </c>
      <c r="G19" s="109">
        <f>IF(COUNTIF(H19:AU19,"&lt;&gt;")=0,"",SUMPRODUCT(((Recommendations[ImplStatus]="Implemented")+(Recommendations[ImplStatus]="Compensated"))*ISNUMBER(MATCH(Recommendations[Id],H19:AU19,0)))/COUNTIF(H19:AU19,"&lt;&gt;"))</f>
        <v>0</v>
      </c>
      <c r="H19" s="110" t="s">
        <v>218</v>
      </c>
      <c r="I19" s="110" t="s">
        <v>223</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2200</v>
      </c>
      <c r="B20" s="106" t="s">
        <v>2201</v>
      </c>
      <c r="C20" s="107" t="s">
        <v>2202</v>
      </c>
      <c r="D20" s="107" t="s">
        <v>2203</v>
      </c>
      <c r="E20" s="107" t="s">
        <v>25</v>
      </c>
      <c r="F20" s="108" t="s">
        <v>2204</v>
      </c>
      <c r="G20" s="109">
        <f>IF(COUNTIF(H20:AU20,"&lt;&gt;")=0,"",SUMPRODUCT(((Recommendations[ImplStatus]="Implemented")+(Recommendations[ImplStatus]="Compensated"))*ISNUMBER(MATCH(Recommendations[Id],H20:AU20,0)))/COUNTIF(H20:AU20,"&lt;&gt;"))</f>
        <v>0</v>
      </c>
      <c r="H20" s="110" t="s">
        <v>539</v>
      </c>
      <c r="I20" s="110" t="s">
        <v>544</v>
      </c>
      <c r="J20" s="110" t="s">
        <v>549</v>
      </c>
      <c r="K20" s="110" t="s">
        <v>554</v>
      </c>
      <c r="L20" s="110" t="s">
        <v>560</v>
      </c>
      <c r="M20" s="110" t="s">
        <v>565</v>
      </c>
      <c r="N20" s="110" t="s">
        <v>570</v>
      </c>
      <c r="O20" s="110" t="s">
        <v>574</v>
      </c>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2205</v>
      </c>
      <c r="B21" s="106" t="s">
        <v>2206</v>
      </c>
      <c r="C21" s="107" t="s">
        <v>2207</v>
      </c>
      <c r="D21" s="107" t="s">
        <v>2208</v>
      </c>
      <c r="E21" s="107" t="s">
        <v>2209</v>
      </c>
      <c r="F21" s="108" t="s">
        <v>2210</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2211</v>
      </c>
      <c r="B22" s="106" t="s">
        <v>2212</v>
      </c>
      <c r="C22" s="107" t="s">
        <v>2213</v>
      </c>
      <c r="D22" s="107" t="s">
        <v>2214</v>
      </c>
      <c r="E22" s="107" t="s">
        <v>2215</v>
      </c>
      <c r="F22" s="108" t="s">
        <v>2216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2217</v>
      </c>
      <c r="B23" s="106" t="s">
        <v>2218</v>
      </c>
      <c r="C23" s="107" t="s">
        <v>2219</v>
      </c>
      <c r="D23" s="107" t="s">
        <v>2220</v>
      </c>
      <c r="E23" s="107" t="s">
        <v>2221</v>
      </c>
      <c r="F23" s="108" t="s">
        <v>2222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2223</v>
      </c>
      <c r="B24" s="106" t="s">
        <v>2224</v>
      </c>
      <c r="C24" s="107" t="s">
        <v>2225</v>
      </c>
      <c r="D24" s="107" t="s">
        <v>2226</v>
      </c>
      <c r="E24" s="107" t="s">
        <v>25</v>
      </c>
      <c r="F24" s="108" t="s">
        <v>2227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2228</v>
      </c>
      <c r="B25" s="106" t="s">
        <v>2229</v>
      </c>
      <c r="C25" s="107" t="s">
        <v>2230</v>
      </c>
      <c r="D25" s="107" t="s">
        <v>25</v>
      </c>
      <c r="E25" s="107" t="s">
        <v>25</v>
      </c>
      <c r="F25" s="108" t="s">
        <v>2231</v>
      </c>
      <c r="G25" s="109">
        <f>IF(COUNTIF(H25:AU25,"&lt;&gt;")=0,"",SUMPRODUCT(((Recommendations[ImplStatus]="Implemented")+(Recommendations[ImplStatus]="Compensated"))*ISNUMBER(MATCH(Recommendations[Id],H25:AU25,0)))/COUNTIF(H25:AU25,"&lt;&gt;"))</f>
        <v>0</v>
      </c>
      <c r="H25" s="110" t="s">
        <v>475</v>
      </c>
      <c r="I25" s="110" t="s">
        <v>480</v>
      </c>
      <c r="J25" s="110" t="s">
        <v>485</v>
      </c>
      <c r="K25" s="110" t="s">
        <v>490</v>
      </c>
      <c r="L25" s="110" t="s">
        <v>495</v>
      </c>
      <c r="M25" s="110" t="s">
        <v>500</v>
      </c>
      <c r="N25" s="110" t="s">
        <v>505</v>
      </c>
      <c r="O25" s="110" t="s">
        <v>510</v>
      </c>
      <c r="P25" s="110" t="s">
        <v>515</v>
      </c>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2232</v>
      </c>
      <c r="B26" s="106" t="s">
        <v>2233</v>
      </c>
      <c r="C26" s="107" t="s">
        <v>2234</v>
      </c>
      <c r="D26" s="107" t="s">
        <v>2235</v>
      </c>
      <c r="E26" s="107" t="s">
        <v>25</v>
      </c>
      <c r="F26" s="108" t="s">
        <v>2236</v>
      </c>
      <c r="G26" s="109">
        <f>IF(COUNTIF(H26:AU26,"&lt;&gt;")=0,"",SUMPRODUCT(((Recommendations[ImplStatus]="Implemented")+(Recommendations[ImplStatus]="Compensated"))*ISNUMBER(MATCH(Recommendations[Id],H26:AU26,0)))/COUNTIF(H26:AU26,"&lt;&gt;"))</f>
        <v>0</v>
      </c>
      <c r="H26" s="110" t="s">
        <v>396</v>
      </c>
      <c r="I26" s="110" t="s">
        <v>464</v>
      </c>
      <c r="J26" s="110" t="s">
        <v>469</v>
      </c>
      <c r="K26" s="110" t="s">
        <v>549</v>
      </c>
      <c r="L26" s="110" t="s">
        <v>570</v>
      </c>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2237</v>
      </c>
      <c r="B27" s="106" t="s">
        <v>2238</v>
      </c>
      <c r="C27" s="107" t="s">
        <v>2239</v>
      </c>
      <c r="D27" s="107" t="s">
        <v>2240</v>
      </c>
      <c r="E27" s="107" t="s">
        <v>2241</v>
      </c>
      <c r="F27" s="108" t="s">
        <v>2242</v>
      </c>
      <c r="G27" s="109">
        <f>IF(COUNTIF(H27:AU27,"&lt;&gt;")=0,"",SUMPRODUCT(((Recommendations[ImplStatus]="Implemented")+(Recommendations[ImplStatus]="Compensated"))*ISNUMBER(MATCH(Recommendations[Id],H27:AU27,0)))/COUNTIF(H27:AU27,"&lt;&gt;"))</f>
        <v>0</v>
      </c>
      <c r="H27" s="110" t="s">
        <v>49</v>
      </c>
      <c r="I27" s="110" t="s">
        <v>54</v>
      </c>
      <c r="J27" s="110" t="s">
        <v>59</v>
      </c>
      <c r="K27" s="110" t="s">
        <v>69</v>
      </c>
      <c r="L27" s="110" t="s">
        <v>74</v>
      </c>
      <c r="M27" s="110" t="s">
        <v>79</v>
      </c>
      <c r="N27" s="110" t="s">
        <v>95</v>
      </c>
      <c r="O27" s="110" t="s">
        <v>99</v>
      </c>
      <c r="P27" s="110" t="s">
        <v>103</v>
      </c>
      <c r="Q27" s="110" t="s">
        <v>122</v>
      </c>
      <c r="R27" s="110" t="s">
        <v>127</v>
      </c>
      <c r="S27" s="110" t="s">
        <v>132</v>
      </c>
      <c r="T27" s="110" t="s">
        <v>136</v>
      </c>
      <c r="U27" s="110" t="s">
        <v>240</v>
      </c>
      <c r="V27" s="110" t="s">
        <v>245</v>
      </c>
      <c r="W27" s="110" t="s">
        <v>250</v>
      </c>
      <c r="X27" s="110" t="s">
        <v>859</v>
      </c>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2243</v>
      </c>
      <c r="B28" s="106" t="s">
        <v>2244</v>
      </c>
      <c r="C28" s="107" t="s">
        <v>2245</v>
      </c>
      <c r="D28" s="107" t="s">
        <v>25</v>
      </c>
      <c r="E28" s="107" t="s">
        <v>25</v>
      </c>
      <c r="F28" s="108" t="s">
        <v>2246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2247</v>
      </c>
      <c r="B29" s="106" t="s">
        <v>2248</v>
      </c>
      <c r="C29" s="107" t="s">
        <v>2249</v>
      </c>
      <c r="D29" s="107" t="s">
        <v>2250</v>
      </c>
      <c r="E29" s="107" t="s">
        <v>2251</v>
      </c>
      <c r="F29" s="108" t="s">
        <v>2252</v>
      </c>
      <c r="G29" s="109">
        <f>IF(COUNTIF(H29:AU29,"&lt;&gt;")=0,"",SUMPRODUCT(((Recommendations[ImplStatus]="Implemented")+(Recommendations[ImplStatus]="Compensated"))*ISNUMBER(MATCH(Recommendations[Id],H29:AU29,0)))/COUNTIF(H29:AU29,"&lt;&gt;"))</f>
        <v>0</v>
      </c>
      <c r="H29" s="110" t="s">
        <v>853</v>
      </c>
      <c r="I29" s="110" t="s">
        <v>926</v>
      </c>
      <c r="J29" s="110" t="s">
        <v>936</v>
      </c>
      <c r="K29" s="110" t="s">
        <v>942</v>
      </c>
      <c r="L29" s="110" t="s">
        <v>948</v>
      </c>
      <c r="M29" s="110" t="s">
        <v>984</v>
      </c>
      <c r="N29" s="110" t="s">
        <v>1066</v>
      </c>
      <c r="O29" s="110" t="s">
        <v>1071</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2253</v>
      </c>
      <c r="B30" s="106" t="s">
        <v>2254</v>
      </c>
      <c r="C30" s="107" t="s">
        <v>2255</v>
      </c>
      <c r="D30" s="107" t="s">
        <v>2256</v>
      </c>
      <c r="E30" s="107" t="s">
        <v>25</v>
      </c>
      <c r="F30" s="108" t="s">
        <v>2257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2258</v>
      </c>
      <c r="B31" s="106" t="s">
        <v>2259</v>
      </c>
      <c r="C31" s="107" t="s">
        <v>2260</v>
      </c>
      <c r="D31" s="107" t="s">
        <v>2261</v>
      </c>
      <c r="E31" s="107" t="s">
        <v>2262</v>
      </c>
      <c r="F31" s="108" t="s">
        <v>2263</v>
      </c>
      <c r="G31" s="109">
        <f>IF(COUNTIF(H31:AU31,"&lt;&gt;")=0,"",SUMPRODUCT(((Recommendations[ImplStatus]="Implemented")+(Recommendations[ImplStatus]="Compensated"))*ISNUMBER(MATCH(Recommendations[Id],H31:AU31,0)))/COUNTIF(H31:AU31,"&lt;&gt;"))</f>
        <v>0</v>
      </c>
      <c r="H31" s="110" t="s">
        <v>173</v>
      </c>
      <c r="I31" s="110" t="s">
        <v>847</v>
      </c>
      <c r="J31" s="110" t="s">
        <v>995</v>
      </c>
      <c r="K31" s="110" t="s">
        <v>1000</v>
      </c>
      <c r="L31" s="110" t="s">
        <v>1081</v>
      </c>
      <c r="M31" s="110" t="s">
        <v>1106</v>
      </c>
      <c r="N31" s="110" t="s">
        <v>1151</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2264</v>
      </c>
      <c r="B32" s="106" t="s">
        <v>2265</v>
      </c>
      <c r="C32" s="107" t="s">
        <v>2266</v>
      </c>
      <c r="D32" s="107" t="s">
        <v>2267</v>
      </c>
      <c r="E32" s="107" t="s">
        <v>2268</v>
      </c>
      <c r="F32" s="108" t="s">
        <v>2269</v>
      </c>
      <c r="G32" s="109">
        <f>IF(COUNTIF(H32:AU32,"&lt;&gt;")=0,"",SUMPRODUCT(((Recommendations[ImplStatus]="Implemented")+(Recommendations[ImplStatus]="Compensated"))*ISNUMBER(MATCH(Recommendations[Id],H32:AU32,0)))/COUNTIF(H32:AU32,"&lt;&gt;"))</f>
        <v>0</v>
      </c>
      <c r="H32" s="110" t="s">
        <v>234</v>
      </c>
      <c r="I32" s="110" t="s">
        <v>240</v>
      </c>
      <c r="J32" s="110" t="s">
        <v>245</v>
      </c>
      <c r="K32" s="110" t="s">
        <v>250</v>
      </c>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2270</v>
      </c>
      <c r="B33" s="106" t="s">
        <v>2271</v>
      </c>
      <c r="C33" s="107" t="s">
        <v>2272</v>
      </c>
      <c r="D33" s="107" t="s">
        <v>2273</v>
      </c>
      <c r="E33" s="107" t="s">
        <v>25</v>
      </c>
      <c r="F33" s="108" t="s">
        <v>2274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2275</v>
      </c>
      <c r="B34" s="106" t="s">
        <v>2276</v>
      </c>
      <c r="C34" s="107" t="s">
        <v>2277</v>
      </c>
      <c r="D34" s="107" t="s">
        <v>2278</v>
      </c>
      <c r="E34" s="107" t="s">
        <v>25</v>
      </c>
      <c r="F34" s="108" t="s">
        <v>2279</v>
      </c>
      <c r="G34" s="109">
        <f>IF(COUNTIF(H34:AU34,"&lt;&gt;")=0,"",SUMPRODUCT(((Recommendations[ImplStatus]="Implemented")+(Recommendations[ImplStatus]="Compensated"))*ISNUMBER(MATCH(Recommendations[Id],H34:AU34,0)))/COUNTIF(H34:AU34,"&lt;&gt;"))</f>
        <v>0</v>
      </c>
      <c r="H34" s="110" t="s">
        <v>140</v>
      </c>
      <c r="I34" s="110" t="s">
        <v>202</v>
      </c>
      <c r="J34" s="110" t="s">
        <v>270</v>
      </c>
      <c r="K34" s="110" t="s">
        <v>275</v>
      </c>
      <c r="L34" s="110" t="s">
        <v>280</v>
      </c>
      <c r="M34" s="110" t="s">
        <v>702</v>
      </c>
      <c r="N34" s="110" t="s">
        <v>741</v>
      </c>
      <c r="O34" s="110" t="s">
        <v>757</v>
      </c>
      <c r="P34" s="110" t="s">
        <v>762</v>
      </c>
      <c r="Q34" s="110" t="s">
        <v>767</v>
      </c>
      <c r="R34" s="110" t="s">
        <v>772</v>
      </c>
      <c r="S34" s="110" t="s">
        <v>777</v>
      </c>
      <c r="T34" s="110" t="s">
        <v>782</v>
      </c>
      <c r="U34" s="110" t="s">
        <v>798</v>
      </c>
      <c r="V34" s="110" t="s">
        <v>803</v>
      </c>
      <c r="W34" s="110" t="s">
        <v>808</v>
      </c>
      <c r="X34" s="110" t="s">
        <v>989</v>
      </c>
      <c r="Y34" s="110" t="s">
        <v>1011</v>
      </c>
      <c r="Z34" s="110" t="s">
        <v>1016</v>
      </c>
      <c r="AA34" s="110" t="s">
        <v>1021</v>
      </c>
      <c r="AB34" s="110" t="s">
        <v>1026</v>
      </c>
      <c r="AC34" s="110" t="s">
        <v>1031</v>
      </c>
      <c r="AD34" s="110" t="s">
        <v>1036</v>
      </c>
      <c r="AE34" s="110" t="s">
        <v>1041</v>
      </c>
      <c r="AF34" s="110" t="s">
        <v>1046</v>
      </c>
      <c r="AG34" s="110" t="s">
        <v>1051</v>
      </c>
      <c r="AH34" s="110" t="s">
        <v>1055</v>
      </c>
      <c r="AI34" s="110" t="s">
        <v>1060</v>
      </c>
      <c r="AJ34" s="110" t="s">
        <v>1111</v>
      </c>
      <c r="AK34" s="110" t="s">
        <v>1116</v>
      </c>
      <c r="AL34" s="110" t="s">
        <v>1121</v>
      </c>
      <c r="AM34" s="110" t="s">
        <v>1126</v>
      </c>
      <c r="AN34" s="110" t="s">
        <v>1131</v>
      </c>
      <c r="AO34" s="110"/>
      <c r="AP34" s="110"/>
      <c r="AQ34" s="110"/>
      <c r="AR34" s="110"/>
      <c r="AS34" s="110"/>
      <c r="AT34" s="110"/>
      <c r="AU34" s="118"/>
    </row>
    <row r="35" spans="1:47" ht="60" customHeight="1" x14ac:dyDescent="0.35">
      <c r="A35" s="116" t="s">
        <v>2280</v>
      </c>
      <c r="B35" s="106" t="s">
        <v>2281</v>
      </c>
      <c r="C35" s="107" t="s">
        <v>2282</v>
      </c>
      <c r="D35" s="107" t="s">
        <v>2283</v>
      </c>
      <c r="E35" s="107" t="s">
        <v>2284</v>
      </c>
      <c r="F35" s="108" t="s">
        <v>2285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2286</v>
      </c>
      <c r="B36" s="106" t="s">
        <v>2287</v>
      </c>
      <c r="C36" s="107" t="s">
        <v>2288</v>
      </c>
      <c r="D36" s="107" t="s">
        <v>2289</v>
      </c>
      <c r="E36" s="107" t="s">
        <v>2290</v>
      </c>
      <c r="F36" s="108" t="s">
        <v>2291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2292</v>
      </c>
      <c r="B37" s="106" t="s">
        <v>2293</v>
      </c>
      <c r="C37" s="107" t="s">
        <v>2294</v>
      </c>
      <c r="D37" s="107" t="s">
        <v>2295</v>
      </c>
      <c r="E37" s="107" t="s">
        <v>25</v>
      </c>
      <c r="F37" s="108" t="s">
        <v>2296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2297</v>
      </c>
      <c r="B38" s="106" t="s">
        <v>2298</v>
      </c>
      <c r="C38" s="107" t="s">
        <v>2299</v>
      </c>
      <c r="D38" s="107" t="s">
        <v>2300</v>
      </c>
      <c r="E38" s="107" t="s">
        <v>2301</v>
      </c>
      <c r="F38" s="108" t="s">
        <v>2302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2303</v>
      </c>
      <c r="B39" s="106" t="s">
        <v>2304</v>
      </c>
      <c r="C39" s="107" t="s">
        <v>2305</v>
      </c>
      <c r="D39" s="107" t="s">
        <v>2306</v>
      </c>
      <c r="E39" s="107" t="s">
        <v>25</v>
      </c>
      <c r="F39" s="108" t="s">
        <v>2307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2308</v>
      </c>
      <c r="B40" s="106" t="s">
        <v>2309</v>
      </c>
      <c r="C40" s="107" t="s">
        <v>2310</v>
      </c>
      <c r="D40" s="107" t="s">
        <v>2311</v>
      </c>
      <c r="E40" s="107" t="s">
        <v>2312</v>
      </c>
      <c r="F40" s="108" t="s">
        <v>2313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2314</v>
      </c>
      <c r="B41" s="106" t="s">
        <v>2315</v>
      </c>
      <c r="C41" s="107" t="s">
        <v>2316</v>
      </c>
      <c r="D41" s="107" t="s">
        <v>2317</v>
      </c>
      <c r="E41" s="107" t="s">
        <v>2318</v>
      </c>
      <c r="F41" s="108" t="s">
        <v>2319</v>
      </c>
      <c r="G41" s="109">
        <f>IF(COUNTIF(H41:AU41,"&lt;&gt;")=0,"",SUMPRODUCT(((Recommendations[ImplStatus]="Implemented")+(Recommendations[ImplStatus]="Compensated"))*ISNUMBER(MATCH(Recommendations[Id],H41:AU41,0)))/COUNTIF(H41:AU41,"&lt;&gt;"))</f>
        <v>0</v>
      </c>
      <c r="H41" s="110" t="s">
        <v>286</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2320</v>
      </c>
      <c r="B42" s="106" t="s">
        <v>2321</v>
      </c>
      <c r="C42" s="107" t="s">
        <v>2322</v>
      </c>
      <c r="D42" s="107" t="s">
        <v>2323</v>
      </c>
      <c r="E42" s="107" t="s">
        <v>2324</v>
      </c>
      <c r="F42" s="108" t="s">
        <v>2325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2326</v>
      </c>
      <c r="B43" s="106" t="s">
        <v>2327</v>
      </c>
      <c r="C43" s="107" t="s">
        <v>2328</v>
      </c>
      <c r="D43" s="107" t="s">
        <v>2329</v>
      </c>
      <c r="E43" s="107" t="s">
        <v>2330</v>
      </c>
      <c r="F43" s="108" t="s">
        <v>2331</v>
      </c>
      <c r="G43" s="109">
        <f>IF(COUNTIF(H43:AU43,"&lt;&gt;")=0,"",SUMPRODUCT(((Recommendations[ImplStatus]="Implemented")+(Recommendations[ImplStatus]="Compensated"))*ISNUMBER(MATCH(Recommendations[Id],H43:AU43,0)))/COUNTIF(H43:AU43,"&lt;&gt;"))</f>
        <v>0</v>
      </c>
      <c r="H43" s="110" t="s">
        <v>787</v>
      </c>
      <c r="I43" s="110" t="s">
        <v>792</v>
      </c>
      <c r="J43" s="110" t="s">
        <v>813</v>
      </c>
      <c r="K43" s="110" t="s">
        <v>963</v>
      </c>
      <c r="L43" s="110" t="s">
        <v>1076</v>
      </c>
      <c r="M43" s="110" t="s">
        <v>1086</v>
      </c>
      <c r="N43" s="110" t="s">
        <v>1091</v>
      </c>
      <c r="O43" s="110" t="s">
        <v>1096</v>
      </c>
      <c r="P43" s="110" t="s">
        <v>1101</v>
      </c>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2332</v>
      </c>
      <c r="B44" s="106" t="s">
        <v>2333</v>
      </c>
      <c r="C44" s="107" t="s">
        <v>2334</v>
      </c>
      <c r="D44" s="107" t="s">
        <v>2335</v>
      </c>
      <c r="E44" s="107" t="s">
        <v>25</v>
      </c>
      <c r="F44" s="108" t="s">
        <v>2336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2337</v>
      </c>
      <c r="B45" s="111" t="s">
        <v>2338</v>
      </c>
      <c r="C45" s="112" t="s">
        <v>2339</v>
      </c>
      <c r="D45" s="112" t="s">
        <v>2340</v>
      </c>
      <c r="E45" s="112" t="s">
        <v>2341</v>
      </c>
      <c r="F45" s="113" t="s">
        <v>2342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1156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IFERROR(INDEX('Recommendations'!$I$2:$I$215, MATCH(H2,'Recommendations'!$B$2:$B$215,0))="Implemented", FALSE))</xm:f>
            <x14:dxf>
              <font>
                <color rgb="FF000000"/>
              </font>
              <fill>
                <patternFill>
                  <bgColor rgb="FF3C7D22"/>
                </patternFill>
              </fill>
            </x14:dxf>
          </x14:cfRule>
          <x14:cfRule type="expression" priority="2" id="{00000000-000E-0000-0500-000002000000}">
            <xm:f>AND(H2&lt;&gt;"", IFERROR(INDEX('Recommendations'!$I$2:$I$215, MATCH(H2,'Recommendations'!$B$2:$B$215,0))="Compensated", FALSE))</xm:f>
            <x14:dxf>
              <font>
                <color rgb="FF000000"/>
              </font>
              <fill>
                <patternFill>
                  <bgColor rgb="FFC6E0B4"/>
                </patternFill>
              </fill>
            </x14:dxf>
          </x14:cfRule>
          <x14:cfRule type="expression" priority="3" id="{00000000-000E-0000-0500-000003000000}">
            <xm:f>AND(H2&lt;&gt;"", IFERROR(INDEX('Recommendations'!$I$2:$I$215, MATCH(H2,'Recommendations'!$B$2:$B$215,0))="Testing", FALSE))</xm:f>
            <x14:dxf>
              <font>
                <color rgb="FF000000"/>
              </font>
              <fill>
                <patternFill>
                  <bgColor rgb="FFFFC000"/>
                </patternFill>
              </fill>
            </x14:dxf>
          </x14:cfRule>
          <x14:cfRule type="expression" priority="4" id="{00000000-000E-0000-0500-000004000000}">
            <xm:f>AND(H2&lt;&gt;"", IFERROR(INDEX('Recommendations'!$I$2:$I$215, MATCH(H2,'Recommendations'!$B$2:$B$215,0))="Failed", FALSE))</xm:f>
            <x14:dxf>
              <font>
                <color rgb="FF000000"/>
              </font>
              <fill>
                <patternFill>
                  <bgColor rgb="FFD82891"/>
                </patternFill>
              </fill>
            </x14:dxf>
          </x14:cfRule>
          <x14:cfRule type="expression" priority="5" id="{00000000-000E-0000-0500-000005000000}">
            <xm:f>AND(H2&lt;&gt;"", IFERROR(INDEX('Recommendations'!$I$2:$I$215, MATCH(H2,'Recommendations'!$B$2:$B$215,0))="Risk Accepted", FALSE))</xm:f>
            <x14:dxf>
              <font>
                <color rgb="FF000000"/>
              </font>
              <fill>
                <patternFill>
                  <bgColor rgb="FFD9D9D9"/>
                </patternFill>
              </fill>
            </x14:dxf>
          </x14:cfRule>
          <x14:cfRule type="expression" priority="6" id="{00000000-000E-0000-0500-000006000000}">
            <xm:f>AND(H2&lt;&gt;"", IFERROR(INDEX('Recommendations'!$I$2:$I$215, MATCH(H2,'Recommendations'!$B$2:$B$215,0))="N/A",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2343</v>
      </c>
      <c r="B1" s="145" t="s">
        <v>1400</v>
      </c>
      <c r="C1" s="145" t="s">
        <v>1</v>
      </c>
      <c r="D1" s="145" t="s">
        <v>1401</v>
      </c>
      <c r="E1" s="145" t="s">
        <v>2344</v>
      </c>
      <c r="F1" s="145" t="s">
        <v>2345</v>
      </c>
      <c r="G1" s="145" t="s">
        <v>2346</v>
      </c>
      <c r="H1" s="145" t="s">
        <v>2347</v>
      </c>
      <c r="I1" s="145" t="s">
        <v>1406</v>
      </c>
      <c r="J1" s="145" t="s">
        <v>1407</v>
      </c>
      <c r="K1" s="145" t="s">
        <v>1408</v>
      </c>
      <c r="L1" s="145" t="s">
        <v>1409</v>
      </c>
      <c r="M1" s="145" t="s">
        <v>1410</v>
      </c>
      <c r="N1" s="145" t="s">
        <v>1411</v>
      </c>
      <c r="O1" s="145" t="s">
        <v>1412</v>
      </c>
      <c r="P1" s="145" t="s">
        <v>1413</v>
      </c>
      <c r="Q1" s="145" t="s">
        <v>1414</v>
      </c>
      <c r="R1" s="145" t="s">
        <v>1415</v>
      </c>
      <c r="S1" s="145" t="s">
        <v>1416</v>
      </c>
      <c r="T1" s="145" t="s">
        <v>1417</v>
      </c>
      <c r="U1" s="145" t="s">
        <v>1418</v>
      </c>
      <c r="V1" s="145" t="s">
        <v>1419</v>
      </c>
      <c r="W1" s="145" t="s">
        <v>1420</v>
      </c>
      <c r="X1" s="145" t="s">
        <v>1421</v>
      </c>
      <c r="Y1" s="145" t="s">
        <v>1422</v>
      </c>
      <c r="Z1" s="145" t="s">
        <v>1423</v>
      </c>
      <c r="AA1" s="145" t="s">
        <v>1424</v>
      </c>
      <c r="AB1" s="145" t="s">
        <v>1425</v>
      </c>
      <c r="AC1" s="145" t="s">
        <v>1426</v>
      </c>
      <c r="AD1" s="145" t="s">
        <v>1427</v>
      </c>
      <c r="AE1" s="145" t="s">
        <v>1428</v>
      </c>
      <c r="AF1" s="145" t="s">
        <v>1429</v>
      </c>
      <c r="AG1" s="145" t="s">
        <v>1430</v>
      </c>
      <c r="AH1" s="145" t="s">
        <v>1431</v>
      </c>
      <c r="AI1" s="145" t="s">
        <v>1432</v>
      </c>
      <c r="AJ1" s="145" t="s">
        <v>1433</v>
      </c>
      <c r="AK1" s="145" t="s">
        <v>1434</v>
      </c>
      <c r="AL1" s="145" t="s">
        <v>1435</v>
      </c>
      <c r="AM1" s="145" t="s">
        <v>1436</v>
      </c>
      <c r="AN1" s="145" t="s">
        <v>1437</v>
      </c>
      <c r="AO1" s="145" t="s">
        <v>1438</v>
      </c>
      <c r="AP1" s="145" t="s">
        <v>1439</v>
      </c>
      <c r="AQ1" s="145" t="s">
        <v>1440</v>
      </c>
      <c r="AR1" s="145" t="s">
        <v>1441</v>
      </c>
      <c r="AS1" s="145" t="s">
        <v>1442</v>
      </c>
      <c r="AT1" s="145" t="s">
        <v>1443</v>
      </c>
      <c r="AU1" s="145" t="s">
        <v>1444</v>
      </c>
      <c r="AV1" s="145" t="s">
        <v>1445</v>
      </c>
      <c r="AW1" s="146" t="s">
        <v>1446</v>
      </c>
    </row>
    <row r="2" spans="1:49" ht="60" customHeight="1" outlineLevel="1" x14ac:dyDescent="0.35">
      <c r="A2" s="138" t="s">
        <v>2348</v>
      </c>
      <c r="B2" s="124"/>
      <c r="C2" s="123" t="s">
        <v>2349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2348</v>
      </c>
      <c r="B3" s="125" t="s">
        <v>1616</v>
      </c>
      <c r="C3" s="126" t="s">
        <v>2350</v>
      </c>
      <c r="D3" s="128" t="s">
        <v>2351</v>
      </c>
      <c r="E3" s="128" t="s">
        <v>2352</v>
      </c>
      <c r="F3" s="128" t="s">
        <v>2353</v>
      </c>
      <c r="G3" s="128" t="s">
        <v>2354</v>
      </c>
      <c r="H3" s="128" t="s">
        <v>2355</v>
      </c>
      <c r="I3" s="130">
        <f>IF(COUNTIF(J3:AW3,"&lt;&gt;")=0,"",SUMPRODUCT(((Recommendations[ImplStatus]="Implemented")+(Recommendations[ImplStatus]="Compensated"))*ISNUMBER(MATCH(Recommendations[Id],J3:AW3,0)))/COUNTIF(J3:AW3,"&lt;&gt;"))</f>
        <v>0</v>
      </c>
      <c r="J3" s="132" t="s">
        <v>813</v>
      </c>
      <c r="K3" s="132" t="s">
        <v>963</v>
      </c>
      <c r="L3" s="132" t="s">
        <v>1076</v>
      </c>
      <c r="M3" s="132" t="s">
        <v>1086</v>
      </c>
      <c r="N3" s="132" t="s">
        <v>1091</v>
      </c>
      <c r="O3" s="132" t="s">
        <v>1096</v>
      </c>
      <c r="P3" s="132" t="s">
        <v>1101</v>
      </c>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2348</v>
      </c>
      <c r="B4" s="125" t="s">
        <v>2356</v>
      </c>
      <c r="C4" s="126" t="s">
        <v>2357</v>
      </c>
      <c r="D4" s="128" t="s">
        <v>2358</v>
      </c>
      <c r="E4" s="128" t="s">
        <v>2359</v>
      </c>
      <c r="F4" s="128" t="s">
        <v>2360</v>
      </c>
      <c r="G4" s="128" t="s">
        <v>2361</v>
      </c>
      <c r="H4" s="128" t="s">
        <v>2362</v>
      </c>
      <c r="I4" s="130">
        <f>IF(COUNTIF(J4:AW4,"&lt;&gt;")=0,"",SUMPRODUCT(((Recommendations[ImplStatus]="Implemented")+(Recommendations[ImplStatus]="Compensated"))*ISNUMBER(MATCH(Recommendations[Id],J4:AW4,0)))/COUNTIF(J4:AW4,"&lt;&gt;"))</f>
        <v>0</v>
      </c>
      <c r="J4" s="132" t="s">
        <v>234</v>
      </c>
      <c r="K4" s="132" t="s">
        <v>240</v>
      </c>
      <c r="L4" s="132" t="s">
        <v>245</v>
      </c>
      <c r="M4" s="132" t="s">
        <v>250</v>
      </c>
      <c r="N4" s="132" t="s">
        <v>813</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2348</v>
      </c>
      <c r="B5" s="125" t="s">
        <v>2363</v>
      </c>
      <c r="C5" s="126" t="s">
        <v>2364</v>
      </c>
      <c r="D5" s="128" t="s">
        <v>2365</v>
      </c>
      <c r="E5" s="128" t="s">
        <v>2366</v>
      </c>
      <c r="F5" s="128" t="s">
        <v>2367</v>
      </c>
      <c r="G5" s="128" t="s">
        <v>2368</v>
      </c>
      <c r="H5" s="128" t="s">
        <v>2369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2348</v>
      </c>
      <c r="B6" s="125" t="s">
        <v>2370</v>
      </c>
      <c r="C6" s="126" t="s">
        <v>2371</v>
      </c>
      <c r="D6" s="128" t="s">
        <v>2372</v>
      </c>
      <c r="E6" s="128" t="s">
        <v>2373</v>
      </c>
      <c r="F6" s="128" t="s">
        <v>2374</v>
      </c>
      <c r="G6" s="128" t="s">
        <v>2375</v>
      </c>
      <c r="H6" s="128" t="s">
        <v>2376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2348</v>
      </c>
      <c r="B7" s="125" t="s">
        <v>2377</v>
      </c>
      <c r="C7" s="126" t="s">
        <v>2378</v>
      </c>
      <c r="D7" s="128" t="s">
        <v>2379</v>
      </c>
      <c r="E7" s="128" t="s">
        <v>2380</v>
      </c>
      <c r="F7" s="128" t="s">
        <v>2381</v>
      </c>
      <c r="G7" s="128" t="s">
        <v>2382</v>
      </c>
      <c r="H7" s="128" t="s">
        <v>2383</v>
      </c>
      <c r="I7" s="130">
        <f>IF(COUNTIF(J7:AW7,"&lt;&gt;")=0,"",SUMPRODUCT(((Recommendations[ImplStatus]="Implemented")+(Recommendations[ImplStatus]="Compensated"))*ISNUMBER(MATCH(Recommendations[Id],J7:AW7,0)))/COUNTIF(J7:AW7,"&lt;&gt;"))</f>
        <v>0</v>
      </c>
      <c r="J7" s="132" t="s">
        <v>787</v>
      </c>
      <c r="K7" s="132" t="s">
        <v>792</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2348</v>
      </c>
      <c r="B8" s="125" t="s">
        <v>2384</v>
      </c>
      <c r="C8" s="126" t="s">
        <v>2385</v>
      </c>
      <c r="D8" s="128" t="s">
        <v>2386</v>
      </c>
      <c r="E8" s="128" t="s">
        <v>2387</v>
      </c>
      <c r="F8" s="128" t="s">
        <v>2388</v>
      </c>
      <c r="G8" s="128" t="s">
        <v>2382</v>
      </c>
      <c r="H8" s="128" t="s">
        <v>2389</v>
      </c>
      <c r="I8" s="130">
        <f>IF(COUNTIF(J8:AW8,"&lt;&gt;")=0,"",SUMPRODUCT(((Recommendations[ImplStatus]="Implemented")+(Recommendations[ImplStatus]="Compensated"))*ISNUMBER(MATCH(Recommendations[Id],J8:AW8,0)))/COUNTIF(J8:AW8,"&lt;&gt;"))</f>
        <v>0</v>
      </c>
      <c r="J8" s="132" t="s">
        <v>168</v>
      </c>
      <c r="K8" s="132" t="s">
        <v>173</v>
      </c>
      <c r="L8" s="132" t="s">
        <v>847</v>
      </c>
      <c r="M8" s="132" t="s">
        <v>995</v>
      </c>
      <c r="N8" s="132" t="s">
        <v>1000</v>
      </c>
      <c r="O8" s="132" t="s">
        <v>1081</v>
      </c>
      <c r="P8" s="132" t="s">
        <v>1106</v>
      </c>
      <c r="Q8" s="132" t="s">
        <v>1151</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2348</v>
      </c>
      <c r="B9" s="125" t="s">
        <v>2390</v>
      </c>
      <c r="C9" s="126" t="s">
        <v>2391</v>
      </c>
      <c r="D9" s="128" t="s">
        <v>2392</v>
      </c>
      <c r="E9" s="128" t="s">
        <v>2393</v>
      </c>
      <c r="F9" s="128" t="s">
        <v>2394</v>
      </c>
      <c r="G9" s="128" t="s">
        <v>2395</v>
      </c>
      <c r="H9" s="128" t="s">
        <v>2396</v>
      </c>
      <c r="I9" s="130">
        <f>IF(COUNTIF(J9:AW9,"&lt;&gt;")=0,"",SUMPRODUCT(((Recommendations[ImplStatus]="Implemented")+(Recommendations[ImplStatus]="Compensated"))*ISNUMBER(MATCH(Recommendations[Id],J9:AW9,0)))/COUNTIF(J9:AW9,"&lt;&gt;"))</f>
        <v>0</v>
      </c>
      <c r="J9" s="132" t="s">
        <v>168</v>
      </c>
      <c r="K9" s="132" t="s">
        <v>656</v>
      </c>
      <c r="L9" s="132" t="s">
        <v>1000</v>
      </c>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2348</v>
      </c>
      <c r="B10" s="125" t="s">
        <v>2397</v>
      </c>
      <c r="C10" s="126" t="s">
        <v>2398</v>
      </c>
      <c r="D10" s="128" t="s">
        <v>2399</v>
      </c>
      <c r="E10" s="128" t="s">
        <v>2400</v>
      </c>
      <c r="F10" s="128" t="s">
        <v>2401</v>
      </c>
      <c r="G10" s="128" t="s">
        <v>2402</v>
      </c>
      <c r="H10" s="128" t="s">
        <v>2403</v>
      </c>
      <c r="I10" s="130">
        <f>IF(COUNTIF(J10:AW10,"&lt;&gt;")=0,"",SUMPRODUCT(((Recommendations[ImplStatus]="Implemented")+(Recommendations[ImplStatus]="Compensated"))*ISNUMBER(MATCH(Recommendations[Id],J10:AW10,0)))/COUNTIF(J10:AW10,"&lt;&gt;"))</f>
        <v>0</v>
      </c>
      <c r="J10" s="132" t="s">
        <v>829</v>
      </c>
      <c r="K10" s="132" t="s">
        <v>931</v>
      </c>
      <c r="L10" s="132" t="s">
        <v>974</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2348</v>
      </c>
      <c r="B11" s="125" t="s">
        <v>2404</v>
      </c>
      <c r="C11" s="126" t="s">
        <v>2405</v>
      </c>
      <c r="D11" s="128" t="s">
        <v>2406</v>
      </c>
      <c r="E11" s="128" t="s">
        <v>2407</v>
      </c>
      <c r="F11" s="128" t="s">
        <v>2408</v>
      </c>
      <c r="G11" s="128" t="s">
        <v>2409</v>
      </c>
      <c r="H11" s="128" t="s">
        <v>2410</v>
      </c>
      <c r="I11" s="130">
        <f>IF(COUNTIF(J11:AW11,"&lt;&gt;")=0,"",SUMPRODUCT(((Recommendations[ImplStatus]="Implemented")+(Recommendations[ImplStatus]="Compensated"))*ISNUMBER(MATCH(Recommendations[Id],J11:AW11,0)))/COUNTIF(J11:AW11,"&lt;&gt;"))</f>
        <v>0</v>
      </c>
      <c r="J11" s="132" t="s">
        <v>255</v>
      </c>
      <c r="K11" s="132" t="s">
        <v>260</v>
      </c>
      <c r="L11" s="132" t="s">
        <v>265</v>
      </c>
      <c r="M11" s="132" t="s">
        <v>270</v>
      </c>
      <c r="N11" s="132" t="s">
        <v>275</v>
      </c>
      <c r="O11" s="132" t="s">
        <v>280</v>
      </c>
      <c r="P11" s="132" t="s">
        <v>895</v>
      </c>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2348</v>
      </c>
      <c r="B12" s="125" t="s">
        <v>2411</v>
      </c>
      <c r="C12" s="126" t="s">
        <v>2412</v>
      </c>
      <c r="D12" s="128" t="s">
        <v>2413</v>
      </c>
      <c r="E12" s="128" t="s">
        <v>2414</v>
      </c>
      <c r="F12" s="128" t="s">
        <v>2415</v>
      </c>
      <c r="G12" s="128" t="s">
        <v>2402</v>
      </c>
      <c r="H12" s="128" t="s">
        <v>2416</v>
      </c>
      <c r="I12" s="130">
        <f>IF(COUNTIF(J12:AW12,"&lt;&gt;")=0,"",SUMPRODUCT(((Recommendations[ImplStatus]="Implemented")+(Recommendations[ImplStatus]="Compensated"))*ISNUMBER(MATCH(Recommendations[Id],J12:AW12,0)))/COUNTIF(J12:AW12,"&lt;&gt;"))</f>
        <v>0</v>
      </c>
      <c r="J12" s="132" t="s">
        <v>883</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2348</v>
      </c>
      <c r="B13" s="125" t="s">
        <v>2417</v>
      </c>
      <c r="C13" s="126" t="s">
        <v>2418</v>
      </c>
      <c r="D13" s="128" t="s">
        <v>2419</v>
      </c>
      <c r="E13" s="128" t="s">
        <v>2420</v>
      </c>
      <c r="F13" s="128" t="s">
        <v>2421</v>
      </c>
      <c r="G13" s="128" t="s">
        <v>2402</v>
      </c>
      <c r="H13" s="128" t="s">
        <v>2422</v>
      </c>
      <c r="I13" s="130">
        <f>IF(COUNTIF(J13:AW13,"&lt;&gt;")=0,"",SUMPRODUCT(((Recommendations[ImplStatus]="Implemented")+(Recommendations[ImplStatus]="Compensated"))*ISNUMBER(MATCH(Recommendations[Id],J13:AW13,0)))/COUNTIF(J13:AW13,"&lt;&gt;"))</f>
        <v>0</v>
      </c>
      <c r="J13" s="132" t="s">
        <v>883</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2348</v>
      </c>
      <c r="B14" s="125" t="s">
        <v>2423</v>
      </c>
      <c r="C14" s="126" t="s">
        <v>2424</v>
      </c>
      <c r="D14" s="128" t="s">
        <v>2425</v>
      </c>
      <c r="E14" s="128" t="s">
        <v>2426</v>
      </c>
      <c r="F14" s="128" t="s">
        <v>2427</v>
      </c>
      <c r="G14" s="128" t="s">
        <v>2428</v>
      </c>
      <c r="H14" s="128" t="s">
        <v>2429</v>
      </c>
      <c r="I14" s="130">
        <f>IF(COUNTIF(J14:AW14,"&lt;&gt;")=0,"",SUMPRODUCT(((Recommendations[ImplStatus]="Implemented")+(Recommendations[ImplStatus]="Compensated"))*ISNUMBER(MATCH(Recommendations[Id],J14:AW14,0)))/COUNTIF(J14:AW14,"&lt;&gt;"))</f>
        <v>0</v>
      </c>
      <c r="J14" s="132" t="s">
        <v>457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2348</v>
      </c>
      <c r="B15" s="125" t="s">
        <v>2430</v>
      </c>
      <c r="C15" s="126" t="s">
        <v>2431</v>
      </c>
      <c r="D15" s="128" t="s">
        <v>2432</v>
      </c>
      <c r="E15" s="128" t="s">
        <v>2433</v>
      </c>
      <c r="F15" s="128" t="s">
        <v>2434</v>
      </c>
      <c r="G15" s="128" t="s">
        <v>2435</v>
      </c>
      <c r="H15" s="128" t="s">
        <v>2436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2348</v>
      </c>
      <c r="B16" s="125" t="s">
        <v>2437</v>
      </c>
      <c r="C16" s="126" t="s">
        <v>2438</v>
      </c>
      <c r="D16" s="128" t="s">
        <v>2439</v>
      </c>
      <c r="E16" s="128" t="s">
        <v>2440</v>
      </c>
      <c r="F16" s="128" t="s">
        <v>2441</v>
      </c>
      <c r="G16" s="128" t="s">
        <v>2442</v>
      </c>
      <c r="H16" s="128" t="s">
        <v>2443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2348</v>
      </c>
      <c r="B17" s="125" t="s">
        <v>2444</v>
      </c>
      <c r="C17" s="126" t="s">
        <v>2445</v>
      </c>
      <c r="D17" s="128" t="s">
        <v>2446</v>
      </c>
      <c r="E17" s="128" t="s">
        <v>2447</v>
      </c>
      <c r="F17" s="128" t="s">
        <v>2448</v>
      </c>
      <c r="G17" s="128" t="s">
        <v>2449</v>
      </c>
      <c r="H17" s="128" t="s">
        <v>2450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2348</v>
      </c>
      <c r="B18" s="125" t="s">
        <v>2451</v>
      </c>
      <c r="C18" s="126" t="s">
        <v>2452</v>
      </c>
      <c r="D18" s="128" t="s">
        <v>2453</v>
      </c>
      <c r="E18" s="128" t="s">
        <v>2454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2455</v>
      </c>
      <c r="B19" s="124"/>
      <c r="C19" s="123" t="s">
        <v>2456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2455</v>
      </c>
      <c r="B20" s="125" t="s">
        <v>2457</v>
      </c>
      <c r="C20" s="126" t="s">
        <v>2458</v>
      </c>
      <c r="D20" s="128" t="s">
        <v>2459</v>
      </c>
      <c r="E20" s="128" t="s">
        <v>2460</v>
      </c>
      <c r="F20" s="128" t="s">
        <v>2461</v>
      </c>
      <c r="G20" s="128" t="s">
        <v>2462</v>
      </c>
      <c r="H20" s="128" t="s">
        <v>2463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2455</v>
      </c>
      <c r="B21" s="125" t="s">
        <v>2464</v>
      </c>
      <c r="C21" s="126" t="s">
        <v>2465</v>
      </c>
      <c r="D21" s="128" t="s">
        <v>2466</v>
      </c>
      <c r="E21" s="128" t="s">
        <v>2467</v>
      </c>
      <c r="F21" s="128" t="s">
        <v>2468</v>
      </c>
      <c r="G21" s="128" t="s">
        <v>2469</v>
      </c>
      <c r="H21" s="128" t="s">
        <v>2470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2471</v>
      </c>
      <c r="B22" s="124"/>
      <c r="C22" s="123" t="s">
        <v>2472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2471</v>
      </c>
      <c r="B23" s="125" t="s">
        <v>2473</v>
      </c>
      <c r="C23" s="126" t="s">
        <v>2474</v>
      </c>
      <c r="D23" s="128" t="s">
        <v>2475</v>
      </c>
      <c r="E23" s="128" t="s">
        <v>2476</v>
      </c>
      <c r="F23" s="128" t="s">
        <v>2477</v>
      </c>
      <c r="G23" s="128" t="s">
        <v>2478</v>
      </c>
      <c r="H23" s="128" t="s">
        <v>2479</v>
      </c>
      <c r="I23" s="130">
        <f>IF(COUNTIF(J23:AW23,"&lt;&gt;")=0,"",SUMPRODUCT(((Recommendations[ImplStatus]="Implemented")+(Recommendations[ImplStatus]="Compensated"))*ISNUMBER(MATCH(Recommendations[Id],J23:AW23,0)))/COUNTIF(J23:AW23,"&lt;&gt;"))</f>
        <v>0</v>
      </c>
      <c r="J23" s="132" t="s">
        <v>178</v>
      </c>
      <c r="K23" s="132" t="s">
        <v>490</v>
      </c>
      <c r="L23" s="132" t="s">
        <v>579</v>
      </c>
      <c r="M23" s="132" t="s">
        <v>584</v>
      </c>
      <c r="N23" s="132" t="s">
        <v>589</v>
      </c>
      <c r="O23" s="132" t="s">
        <v>595</v>
      </c>
      <c r="P23" s="132" t="s">
        <v>600</v>
      </c>
      <c r="Q23" s="132" t="s">
        <v>610</v>
      </c>
      <c r="R23" s="132" t="s">
        <v>616</v>
      </c>
      <c r="S23" s="132" t="s">
        <v>621</v>
      </c>
      <c r="T23" s="132" t="s">
        <v>626</v>
      </c>
      <c r="U23" s="132" t="s">
        <v>631</v>
      </c>
      <c r="V23" s="132" t="s">
        <v>636</v>
      </c>
      <c r="W23" s="132" t="s">
        <v>641</v>
      </c>
      <c r="X23" s="132" t="s">
        <v>646</v>
      </c>
      <c r="Y23" s="132" t="s">
        <v>651</v>
      </c>
      <c r="Z23" s="132" t="s">
        <v>656</v>
      </c>
      <c r="AA23" s="132" t="s">
        <v>661</v>
      </c>
      <c r="AB23" s="132" t="s">
        <v>666</v>
      </c>
      <c r="AC23" s="132" t="s">
        <v>671</v>
      </c>
      <c r="AD23" s="132" t="s">
        <v>676</v>
      </c>
      <c r="AE23" s="132" t="s">
        <v>681</v>
      </c>
      <c r="AF23" s="132" t="s">
        <v>692</v>
      </c>
      <c r="AG23" s="132" t="s">
        <v>697</v>
      </c>
      <c r="AH23" s="132" t="s">
        <v>707</v>
      </c>
      <c r="AI23" s="132" t="s">
        <v>712</v>
      </c>
      <c r="AJ23" s="132" t="s">
        <v>723</v>
      </c>
      <c r="AK23" s="132" t="s">
        <v>729</v>
      </c>
      <c r="AL23" s="132" t="s">
        <v>735</v>
      </c>
      <c r="AM23" s="132" t="s">
        <v>746</v>
      </c>
      <c r="AN23" s="132" t="s">
        <v>818</v>
      </c>
      <c r="AO23" s="132"/>
      <c r="AP23" s="132"/>
      <c r="AQ23" s="132"/>
      <c r="AR23" s="132"/>
      <c r="AS23" s="132"/>
      <c r="AT23" s="132"/>
      <c r="AU23" s="132"/>
      <c r="AV23" s="132"/>
      <c r="AW23" s="142"/>
    </row>
    <row r="24" spans="1:49" ht="60" customHeight="1" x14ac:dyDescent="0.35">
      <c r="A24" s="139" t="s">
        <v>2471</v>
      </c>
      <c r="B24" s="125" t="s">
        <v>2480</v>
      </c>
      <c r="C24" s="126" t="s">
        <v>2481</v>
      </c>
      <c r="D24" s="128" t="s">
        <v>2482</v>
      </c>
      <c r="E24" s="128" t="s">
        <v>2483</v>
      </c>
      <c r="F24" s="128" t="s">
        <v>2484</v>
      </c>
      <c r="G24" s="128" t="s">
        <v>2485</v>
      </c>
      <c r="H24" s="128" t="s">
        <v>2486</v>
      </c>
      <c r="I24" s="130">
        <f>IF(COUNTIF(J24:AW24,"&lt;&gt;")=0,"",SUMPRODUCT(((Recommendations[ImplStatus]="Implemented")+(Recommendations[ImplStatus]="Compensated"))*ISNUMBER(MATCH(Recommendations[Id],J24:AW24,0)))/COUNTIF(J24:AW24,"&lt;&gt;"))</f>
        <v>0</v>
      </c>
      <c r="J24" s="132" t="s">
        <v>178</v>
      </c>
      <c r="K24" s="132" t="s">
        <v>616</v>
      </c>
      <c r="L24" s="132" t="s">
        <v>621</v>
      </c>
      <c r="M24" s="132" t="s">
        <v>626</v>
      </c>
      <c r="N24" s="132" t="s">
        <v>631</v>
      </c>
      <c r="O24" s="132" t="s">
        <v>636</v>
      </c>
      <c r="P24" s="132" t="s">
        <v>641</v>
      </c>
      <c r="Q24" s="132" t="s">
        <v>646</v>
      </c>
      <c r="R24" s="132" t="s">
        <v>651</v>
      </c>
      <c r="S24" s="132" t="s">
        <v>656</v>
      </c>
      <c r="T24" s="132" t="s">
        <v>661</v>
      </c>
      <c r="U24" s="132" t="s">
        <v>666</v>
      </c>
      <c r="V24" s="132" t="s">
        <v>671</v>
      </c>
      <c r="W24" s="132" t="s">
        <v>676</v>
      </c>
      <c r="X24" s="132" t="s">
        <v>681</v>
      </c>
      <c r="Y24" s="132" t="s">
        <v>707</v>
      </c>
      <c r="Z24" s="132" t="s">
        <v>818</v>
      </c>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2471</v>
      </c>
      <c r="B25" s="125" t="s">
        <v>2487</v>
      </c>
      <c r="C25" s="126" t="s">
        <v>2488</v>
      </c>
      <c r="D25" s="128" t="s">
        <v>2489</v>
      </c>
      <c r="E25" s="128" t="s">
        <v>2490</v>
      </c>
      <c r="F25" s="128" t="s">
        <v>2491</v>
      </c>
      <c r="G25" s="128" t="s">
        <v>2492</v>
      </c>
      <c r="H25" s="128" t="s">
        <v>2493</v>
      </c>
      <c r="I25" s="130">
        <f>IF(COUNTIF(J25:AW25,"&lt;&gt;")=0,"",SUMPRODUCT(((Recommendations[ImplStatus]="Implemented")+(Recommendations[ImplStatus]="Compensated"))*ISNUMBER(MATCH(Recommendations[Id],J25:AW25,0)))/COUNTIF(J25:AW25,"&lt;&gt;"))</f>
        <v>0</v>
      </c>
      <c r="J25" s="132" t="s">
        <v>589</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2471</v>
      </c>
      <c r="B26" s="125" t="s">
        <v>2494</v>
      </c>
      <c r="C26" s="126" t="s">
        <v>2495</v>
      </c>
      <c r="D26" s="128" t="s">
        <v>2496</v>
      </c>
      <c r="E26" s="128" t="s">
        <v>2497</v>
      </c>
      <c r="F26" s="128" t="s">
        <v>2498</v>
      </c>
      <c r="G26" s="128" t="s">
        <v>2485</v>
      </c>
      <c r="H26" s="128" t="s">
        <v>2499</v>
      </c>
      <c r="I26" s="130">
        <f>IF(COUNTIF(J26:AW26,"&lt;&gt;")=0,"",SUMPRODUCT(((Recommendations[ImplStatus]="Implemented")+(Recommendations[ImplStatus]="Compensated"))*ISNUMBER(MATCH(Recommendations[Id],J26:AW26,0)))/COUNTIF(J26:AW26,"&lt;&gt;"))</f>
        <v>0</v>
      </c>
      <c r="J26" s="132" t="s">
        <v>605</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2471</v>
      </c>
      <c r="B27" s="125" t="s">
        <v>2500</v>
      </c>
      <c r="C27" s="126" t="s">
        <v>2501</v>
      </c>
      <c r="D27" s="128" t="s">
        <v>2502</v>
      </c>
      <c r="E27" s="128" t="s">
        <v>2503</v>
      </c>
      <c r="F27" s="128" t="s">
        <v>2504</v>
      </c>
      <c r="G27" s="128" t="s">
        <v>2505</v>
      </c>
      <c r="H27" s="128" t="s">
        <v>2506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2471</v>
      </c>
      <c r="B28" s="125" t="s">
        <v>2507</v>
      </c>
      <c r="C28" s="126" t="s">
        <v>2508</v>
      </c>
      <c r="D28" s="128" t="s">
        <v>2509</v>
      </c>
      <c r="E28" s="128" t="s">
        <v>2510</v>
      </c>
      <c r="F28" s="128" t="s">
        <v>2511</v>
      </c>
      <c r="G28" s="128" t="s">
        <v>2512</v>
      </c>
      <c r="H28" s="128" t="s">
        <v>2513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2471</v>
      </c>
      <c r="B29" s="125" t="s">
        <v>2514</v>
      </c>
      <c r="C29" s="126" t="s">
        <v>2515</v>
      </c>
      <c r="D29" s="128" t="s">
        <v>2516</v>
      </c>
      <c r="E29" s="128" t="s">
        <v>2517</v>
      </c>
      <c r="F29" s="128" t="s">
        <v>2518</v>
      </c>
      <c r="G29" s="128" t="s">
        <v>2402</v>
      </c>
      <c r="H29" s="128" t="s">
        <v>2519</v>
      </c>
      <c r="I29" s="130">
        <f>IF(COUNTIF(J29:AW29,"&lt;&gt;")=0,"",SUMPRODUCT(((Recommendations[ImplStatus]="Implemented")+(Recommendations[ImplStatus]="Compensated"))*ISNUMBER(MATCH(Recommendations[Id],J29:AW29,0)))/COUNTIF(J29:AW29,"&lt;&gt;"))</f>
        <v>0</v>
      </c>
      <c r="J29" s="132" t="s">
        <v>303</v>
      </c>
      <c r="K29" s="132" t="s">
        <v>308</v>
      </c>
      <c r="L29" s="132" t="s">
        <v>313</v>
      </c>
      <c r="M29" s="132" t="s">
        <v>318</v>
      </c>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2471</v>
      </c>
      <c r="B30" s="125" t="s">
        <v>2520</v>
      </c>
      <c r="C30" s="126" t="s">
        <v>2521</v>
      </c>
      <c r="D30" s="128" t="s">
        <v>2522</v>
      </c>
      <c r="E30" s="128" t="s">
        <v>2523</v>
      </c>
      <c r="F30" s="128" t="s">
        <v>2524</v>
      </c>
      <c r="G30" s="128" t="s">
        <v>2485</v>
      </c>
      <c r="H30" s="128" t="s">
        <v>2525</v>
      </c>
      <c r="I30" s="130">
        <f>IF(COUNTIF(J30:AW30,"&lt;&gt;")=0,"",SUMPRODUCT(((Recommendations[ImplStatus]="Implemented")+(Recommendations[ImplStatus]="Compensated"))*ISNUMBER(MATCH(Recommendations[Id],J30:AW30,0)))/COUNTIF(J30:AW30,"&lt;&gt;"))</f>
        <v>0</v>
      </c>
      <c r="J30" s="132" t="s">
        <v>107</v>
      </c>
      <c r="K30" s="132" t="s">
        <v>112</v>
      </c>
      <c r="L30" s="132" t="s">
        <v>686</v>
      </c>
      <c r="M30" s="132" t="s">
        <v>702</v>
      </c>
      <c r="N30" s="132" t="s">
        <v>741</v>
      </c>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2526</v>
      </c>
      <c r="B31" s="124"/>
      <c r="C31" s="123" t="s">
        <v>2527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2526</v>
      </c>
      <c r="B32" s="125" t="s">
        <v>2528</v>
      </c>
      <c r="C32" s="126" t="s">
        <v>2529</v>
      </c>
      <c r="D32" s="128" t="s">
        <v>2530</v>
      </c>
      <c r="E32" s="128" t="s">
        <v>2531</v>
      </c>
      <c r="F32" s="128" t="s">
        <v>2532</v>
      </c>
      <c r="G32" s="128" t="s">
        <v>2533</v>
      </c>
      <c r="H32" s="128" t="s">
        <v>2534</v>
      </c>
      <c r="I32" s="130">
        <f>IF(COUNTIF(J32:AW32,"&lt;&gt;")=0,"",SUMPRODUCT(((Recommendations[ImplStatus]="Implemented")+(Recommendations[ImplStatus]="Compensated"))*ISNUMBER(MATCH(Recommendations[Id],J32:AW32,0)))/COUNTIF(J32:AW32,"&lt;&gt;"))</f>
        <v>0</v>
      </c>
      <c r="J32" s="132" t="s">
        <v>152</v>
      </c>
      <c r="K32" s="132" t="s">
        <v>157</v>
      </c>
      <c r="L32" s="132" t="s">
        <v>162</v>
      </c>
      <c r="M32" s="132" t="s">
        <v>196</v>
      </c>
      <c r="N32" s="132" t="s">
        <v>202</v>
      </c>
      <c r="O32" s="132" t="s">
        <v>207</v>
      </c>
      <c r="P32" s="132" t="s">
        <v>451</v>
      </c>
      <c r="Q32" s="132" t="s">
        <v>752</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2526</v>
      </c>
      <c r="B33" s="125" t="s">
        <v>2535</v>
      </c>
      <c r="C33" s="126" t="s">
        <v>2536</v>
      </c>
      <c r="D33" s="128" t="s">
        <v>2537</v>
      </c>
      <c r="E33" s="128" t="s">
        <v>2538</v>
      </c>
      <c r="F33" s="128" t="s">
        <v>2539</v>
      </c>
      <c r="G33" s="128" t="s">
        <v>2540</v>
      </c>
      <c r="H33" s="128" t="s">
        <v>2541</v>
      </c>
      <c r="I33" s="130">
        <f>IF(COUNTIF(J33:AW33,"&lt;&gt;")=0,"",SUMPRODUCT(((Recommendations[ImplStatus]="Implemented")+(Recommendations[ImplStatus]="Compensated"))*ISNUMBER(MATCH(Recommendations[Id],J33:AW33,0)))/COUNTIF(J33:AW33,"&lt;&gt;"))</f>
        <v>0</v>
      </c>
      <c r="J33" s="132" t="s">
        <v>140</v>
      </c>
      <c r="K33" s="132" t="s">
        <v>757</v>
      </c>
      <c r="L33" s="132" t="s">
        <v>762</v>
      </c>
      <c r="M33" s="132" t="s">
        <v>767</v>
      </c>
      <c r="N33" s="132" t="s">
        <v>772</v>
      </c>
      <c r="O33" s="132" t="s">
        <v>777</v>
      </c>
      <c r="P33" s="132" t="s">
        <v>782</v>
      </c>
      <c r="Q33" s="132" t="s">
        <v>798</v>
      </c>
      <c r="R33" s="132" t="s">
        <v>803</v>
      </c>
      <c r="S33" s="132" t="s">
        <v>808</v>
      </c>
      <c r="T33" s="132" t="s">
        <v>989</v>
      </c>
      <c r="U33" s="132" t="s">
        <v>1006</v>
      </c>
      <c r="V33" s="132" t="s">
        <v>1011</v>
      </c>
      <c r="W33" s="132" t="s">
        <v>1016</v>
      </c>
      <c r="X33" s="132" t="s">
        <v>1021</v>
      </c>
      <c r="Y33" s="132" t="s">
        <v>1026</v>
      </c>
      <c r="Z33" s="132" t="s">
        <v>1031</v>
      </c>
      <c r="AA33" s="132" t="s">
        <v>1036</v>
      </c>
      <c r="AB33" s="132" t="s">
        <v>1041</v>
      </c>
      <c r="AC33" s="132" t="s">
        <v>1046</v>
      </c>
      <c r="AD33" s="132" t="s">
        <v>1051</v>
      </c>
      <c r="AE33" s="132" t="s">
        <v>1055</v>
      </c>
      <c r="AF33" s="132" t="s">
        <v>1060</v>
      </c>
      <c r="AG33" s="132" t="s">
        <v>1111</v>
      </c>
      <c r="AH33" s="132" t="s">
        <v>1116</v>
      </c>
      <c r="AI33" s="132" t="s">
        <v>1121</v>
      </c>
      <c r="AJ33" s="132" t="s">
        <v>1126</v>
      </c>
      <c r="AK33" s="132" t="s">
        <v>1131</v>
      </c>
      <c r="AL33" s="132" t="s">
        <v>1136</v>
      </c>
      <c r="AM33" s="132"/>
      <c r="AN33" s="132"/>
      <c r="AO33" s="132"/>
      <c r="AP33" s="132"/>
      <c r="AQ33" s="132"/>
      <c r="AR33" s="132"/>
      <c r="AS33" s="132"/>
      <c r="AT33" s="132"/>
      <c r="AU33" s="132"/>
      <c r="AV33" s="132"/>
      <c r="AW33" s="142"/>
    </row>
    <row r="34" spans="1:49" ht="60" customHeight="1" x14ac:dyDescent="0.35">
      <c r="A34" s="139" t="s">
        <v>2526</v>
      </c>
      <c r="B34" s="125" t="s">
        <v>2542</v>
      </c>
      <c r="C34" s="126" t="s">
        <v>2543</v>
      </c>
      <c r="D34" s="128" t="s">
        <v>2544</v>
      </c>
      <c r="E34" s="128" t="s">
        <v>2545</v>
      </c>
      <c r="F34" s="128" t="s">
        <v>2546</v>
      </c>
      <c r="G34" s="128" t="s">
        <v>2547</v>
      </c>
      <c r="H34" s="128" t="s">
        <v>2548</v>
      </c>
      <c r="I34" s="130">
        <f>IF(COUNTIF(J34:AW34,"&lt;&gt;")=0,"",SUMPRODUCT(((Recommendations[ImplStatus]="Implemented")+(Recommendations[ImplStatus]="Compensated"))*ISNUMBER(MATCH(Recommendations[Id],J34:AW34,0)))/COUNTIF(J34:AW34,"&lt;&gt;"))</f>
        <v>0</v>
      </c>
      <c r="J34" s="132" t="s">
        <v>681</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2526</v>
      </c>
      <c r="B35" s="125" t="s">
        <v>2549</v>
      </c>
      <c r="C35" s="126" t="s">
        <v>2550</v>
      </c>
      <c r="D35" s="128" t="s">
        <v>2551</v>
      </c>
      <c r="E35" s="128" t="s">
        <v>2552</v>
      </c>
      <c r="F35" s="128" t="s">
        <v>2553</v>
      </c>
      <c r="G35" s="128" t="s">
        <v>2554</v>
      </c>
      <c r="H35" s="128" t="s">
        <v>2555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2526</v>
      </c>
      <c r="B36" s="125" t="s">
        <v>2556</v>
      </c>
      <c r="C36" s="126" t="s">
        <v>2557</v>
      </c>
      <c r="D36" s="128" t="s">
        <v>2558</v>
      </c>
      <c r="E36" s="128" t="s">
        <v>2559</v>
      </c>
      <c r="F36" s="128" t="s">
        <v>2560</v>
      </c>
      <c r="G36" s="128" t="s">
        <v>2561</v>
      </c>
      <c r="H36" s="128" t="s">
        <v>2562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2526</v>
      </c>
      <c r="B37" s="125" t="s">
        <v>2563</v>
      </c>
      <c r="C37" s="126" t="s">
        <v>2564</v>
      </c>
      <c r="D37" s="128" t="s">
        <v>2565</v>
      </c>
      <c r="E37" s="128" t="s">
        <v>2566</v>
      </c>
      <c r="F37" s="128" t="s">
        <v>2567</v>
      </c>
      <c r="G37" s="128" t="s">
        <v>2568</v>
      </c>
      <c r="H37" s="128" t="s">
        <v>2569</v>
      </c>
      <c r="I37" s="130">
        <f>IF(COUNTIF(J37:AW37,"&lt;&gt;")=0,"",SUMPRODUCT(((Recommendations[ImplStatus]="Implemented")+(Recommendations[ImplStatus]="Compensated"))*ISNUMBER(MATCH(Recommendations[Id],J37:AW37,0)))/COUNTIF(J37:AW37,"&lt;&gt;"))</f>
        <v>0</v>
      </c>
      <c r="J37" s="132" t="s">
        <v>18</v>
      </c>
      <c r="K37" s="132" t="s">
        <v>30</v>
      </c>
      <c r="L37" s="132" t="s">
        <v>36</v>
      </c>
      <c r="M37" s="132" t="s">
        <v>43</v>
      </c>
      <c r="N37" s="132" t="s">
        <v>49</v>
      </c>
      <c r="O37" s="132" t="s">
        <v>54</v>
      </c>
      <c r="P37" s="132" t="s">
        <v>59</v>
      </c>
      <c r="Q37" s="132" t="s">
        <v>64</v>
      </c>
      <c r="R37" s="132" t="s">
        <v>69</v>
      </c>
      <c r="S37" s="132" t="s">
        <v>74</v>
      </c>
      <c r="T37" s="132" t="s">
        <v>79</v>
      </c>
      <c r="U37" s="132" t="s">
        <v>84</v>
      </c>
      <c r="V37" s="132" t="s">
        <v>90</v>
      </c>
      <c r="W37" s="132" t="s">
        <v>95</v>
      </c>
      <c r="X37" s="132" t="s">
        <v>99</v>
      </c>
      <c r="Y37" s="132" t="s">
        <v>103</v>
      </c>
      <c r="Z37" s="132" t="s">
        <v>107</v>
      </c>
      <c r="AA37" s="132" t="s">
        <v>112</v>
      </c>
      <c r="AB37" s="132" t="s">
        <v>117</v>
      </c>
      <c r="AC37" s="132" t="s">
        <v>122</v>
      </c>
      <c r="AD37" s="132" t="s">
        <v>127</v>
      </c>
      <c r="AE37" s="132" t="s">
        <v>132</v>
      </c>
      <c r="AF37" s="132" t="s">
        <v>136</v>
      </c>
      <c r="AG37" s="132" t="s">
        <v>145</v>
      </c>
      <c r="AH37" s="132" t="s">
        <v>213</v>
      </c>
      <c r="AI37" s="132" t="s">
        <v>218</v>
      </c>
      <c r="AJ37" s="132" t="s">
        <v>223</v>
      </c>
      <c r="AK37" s="132" t="s">
        <v>228</v>
      </c>
      <c r="AL37" s="132" t="s">
        <v>234</v>
      </c>
      <c r="AM37" s="132" t="s">
        <v>240</v>
      </c>
      <c r="AN37" s="132" t="s">
        <v>245</v>
      </c>
      <c r="AO37" s="132" t="s">
        <v>250</v>
      </c>
      <c r="AP37" s="132" t="s">
        <v>291</v>
      </c>
      <c r="AQ37" s="132" t="s">
        <v>297</v>
      </c>
      <c r="AR37" s="132" t="s">
        <v>324</v>
      </c>
      <c r="AS37" s="132" t="s">
        <v>330</v>
      </c>
      <c r="AT37" s="132" t="s">
        <v>335</v>
      </c>
      <c r="AU37" s="132" t="s">
        <v>341</v>
      </c>
      <c r="AV37" s="132" t="s">
        <v>346</v>
      </c>
      <c r="AW37" s="142" t="s">
        <v>351</v>
      </c>
    </row>
    <row r="38" spans="1:49" ht="60" customHeight="1" x14ac:dyDescent="0.35">
      <c r="A38" s="139" t="s">
        <v>2526</v>
      </c>
      <c r="B38" s="125" t="s">
        <v>2570</v>
      </c>
      <c r="C38" s="126" t="s">
        <v>2571</v>
      </c>
      <c r="D38" s="128" t="s">
        <v>2572</v>
      </c>
      <c r="E38" s="128" t="s">
        <v>2573</v>
      </c>
      <c r="F38" s="128" t="s">
        <v>2574</v>
      </c>
      <c r="G38" s="128" t="s">
        <v>2575</v>
      </c>
      <c r="H38" s="128" t="s">
        <v>2576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2526</v>
      </c>
      <c r="B39" s="125" t="s">
        <v>2577</v>
      </c>
      <c r="C39" s="126" t="s">
        <v>2578</v>
      </c>
      <c r="D39" s="128" t="s">
        <v>2579</v>
      </c>
      <c r="E39" s="128" t="s">
        <v>2580</v>
      </c>
      <c r="F39" s="128" t="s">
        <v>2581</v>
      </c>
      <c r="G39" s="128" t="s">
        <v>2582</v>
      </c>
      <c r="H39" s="128" t="s">
        <v>2583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2526</v>
      </c>
      <c r="B40" s="125" t="s">
        <v>2584</v>
      </c>
      <c r="C40" s="126" t="s">
        <v>2585</v>
      </c>
      <c r="D40" s="128" t="s">
        <v>2586</v>
      </c>
      <c r="E40" s="128" t="s">
        <v>2587</v>
      </c>
      <c r="F40" s="128" t="s">
        <v>2588</v>
      </c>
      <c r="G40" s="128" t="s">
        <v>2589</v>
      </c>
      <c r="H40" s="128" t="s">
        <v>2590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2526</v>
      </c>
      <c r="B41" s="125" t="s">
        <v>2591</v>
      </c>
      <c r="C41" s="126" t="s">
        <v>2592</v>
      </c>
      <c r="D41" s="128" t="s">
        <v>2593</v>
      </c>
      <c r="E41" s="128" t="s">
        <v>2594</v>
      </c>
      <c r="F41" s="128" t="s">
        <v>2595</v>
      </c>
      <c r="G41" s="128" t="s">
        <v>2533</v>
      </c>
      <c r="H41" s="128" t="s">
        <v>2596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2597</v>
      </c>
      <c r="B42" s="124"/>
      <c r="C42" s="123" t="s">
        <v>2598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2597</v>
      </c>
      <c r="B43" s="125" t="s">
        <v>2599</v>
      </c>
      <c r="C43" s="126" t="s">
        <v>2600</v>
      </c>
      <c r="D43" s="128" t="s">
        <v>2601</v>
      </c>
      <c r="E43" s="128" t="s">
        <v>2602</v>
      </c>
      <c r="F43" s="128" t="s">
        <v>2603</v>
      </c>
      <c r="G43" s="128" t="s">
        <v>2604</v>
      </c>
      <c r="H43" s="128" t="s">
        <v>2605</v>
      </c>
      <c r="I43" s="130">
        <f>IF(COUNTIF(J43:AW43,"&lt;&gt;")=0,"",SUMPRODUCT(((Recommendations[ImplStatus]="Implemented")+(Recommendations[ImplStatus]="Compensated"))*ISNUMBER(MATCH(Recommendations[Id],J43:AW43,0)))/COUNTIF(J43:AW43,"&lt;&gt;"))</f>
        <v>0</v>
      </c>
      <c r="J43" s="132" t="s">
        <v>207</v>
      </c>
      <c r="K43" s="132" t="s">
        <v>835</v>
      </c>
      <c r="L43" s="132" t="s">
        <v>841</v>
      </c>
      <c r="M43" s="132" t="s">
        <v>847</v>
      </c>
      <c r="N43" s="132" t="s">
        <v>853</v>
      </c>
      <c r="O43" s="132" t="s">
        <v>900</v>
      </c>
      <c r="P43" s="132" t="s">
        <v>1066</v>
      </c>
      <c r="Q43" s="132" t="s">
        <v>1071</v>
      </c>
      <c r="R43" s="132" t="s">
        <v>1086</v>
      </c>
      <c r="S43" s="132" t="s">
        <v>1096</v>
      </c>
      <c r="T43" s="132" t="s">
        <v>1146</v>
      </c>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2597</v>
      </c>
      <c r="B44" s="125" t="s">
        <v>2606</v>
      </c>
      <c r="C44" s="126" t="s">
        <v>2607</v>
      </c>
      <c r="D44" s="128" t="s">
        <v>2608</v>
      </c>
      <c r="E44" s="128" t="s">
        <v>2609</v>
      </c>
      <c r="F44" s="128" t="s">
        <v>2610</v>
      </c>
      <c r="G44" s="128" t="s">
        <v>2611</v>
      </c>
      <c r="H44" s="128" t="s">
        <v>2612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2597</v>
      </c>
      <c r="B45" s="125" t="s">
        <v>2613</v>
      </c>
      <c r="C45" s="126" t="s">
        <v>2614</v>
      </c>
      <c r="D45" s="128" t="s">
        <v>2615</v>
      </c>
      <c r="E45" s="128" t="s">
        <v>2616</v>
      </c>
      <c r="F45" s="128" t="s">
        <v>2617</v>
      </c>
      <c r="G45" s="128" t="s">
        <v>2618</v>
      </c>
      <c r="H45" s="128" t="s">
        <v>2619</v>
      </c>
      <c r="I45" s="130">
        <f>IF(COUNTIF(J45:AW45,"&lt;&gt;")=0,"",SUMPRODUCT(((Recommendations[ImplStatus]="Implemented")+(Recommendations[ImplStatus]="Compensated"))*ISNUMBER(MATCH(Recommendations[Id],J45:AW45,0)))/COUNTIF(J45:AW45,"&lt;&gt;"))</f>
        <v>0</v>
      </c>
      <c r="J45" s="132" t="s">
        <v>900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2597</v>
      </c>
      <c r="B46" s="125" t="s">
        <v>2620</v>
      </c>
      <c r="C46" s="126" t="s">
        <v>2621</v>
      </c>
      <c r="D46" s="128" t="s">
        <v>2622</v>
      </c>
      <c r="E46" s="128" t="s">
        <v>2623</v>
      </c>
      <c r="F46" s="128" t="s">
        <v>2624</v>
      </c>
      <c r="G46" s="128" t="s">
        <v>2618</v>
      </c>
      <c r="H46" s="128" t="s">
        <v>2625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2597</v>
      </c>
      <c r="B47" s="125" t="s">
        <v>2626</v>
      </c>
      <c r="C47" s="126" t="s">
        <v>2627</v>
      </c>
      <c r="D47" s="128" t="s">
        <v>2628</v>
      </c>
      <c r="E47" s="128" t="s">
        <v>2629</v>
      </c>
      <c r="F47" s="128" t="s">
        <v>2630</v>
      </c>
      <c r="G47" s="128" t="s">
        <v>2631</v>
      </c>
      <c r="H47" s="128" t="s">
        <v>2632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2597</v>
      </c>
      <c r="B48" s="125" t="s">
        <v>2633</v>
      </c>
      <c r="C48" s="126" t="s">
        <v>2634</v>
      </c>
      <c r="D48" s="128" t="s">
        <v>2635</v>
      </c>
      <c r="E48" s="128" t="s">
        <v>2636</v>
      </c>
      <c r="F48" s="128" t="s">
        <v>2637</v>
      </c>
      <c r="G48" s="128" t="s">
        <v>2638</v>
      </c>
      <c r="H48" s="128" t="s">
        <v>2639</v>
      </c>
      <c r="I48" s="130">
        <f>IF(COUNTIF(J48:AW48,"&lt;&gt;")=0,"",SUMPRODUCT(((Recommendations[ImplStatus]="Implemented")+(Recommendations[ImplStatus]="Compensated"))*ISNUMBER(MATCH(Recommendations[Id],J48:AW48,0)))/COUNTIF(J48:AW48,"&lt;&gt;"))</f>
        <v>0</v>
      </c>
      <c r="J48" s="132" t="s">
        <v>853</v>
      </c>
      <c r="K48" s="132" t="s">
        <v>926</v>
      </c>
      <c r="L48" s="132" t="s">
        <v>936</v>
      </c>
      <c r="M48" s="132" t="s">
        <v>942</v>
      </c>
      <c r="N48" s="132" t="s">
        <v>948</v>
      </c>
      <c r="O48" s="132" t="s">
        <v>953</v>
      </c>
      <c r="P48" s="132" t="s">
        <v>968</v>
      </c>
      <c r="Q48" s="132" t="s">
        <v>984</v>
      </c>
      <c r="R48" s="132" t="s">
        <v>1071</v>
      </c>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2597</v>
      </c>
      <c r="B49" s="125" t="s">
        <v>2640</v>
      </c>
      <c r="C49" s="126" t="s">
        <v>2641</v>
      </c>
      <c r="D49" s="128" t="s">
        <v>2642</v>
      </c>
      <c r="E49" s="128" t="s">
        <v>2643</v>
      </c>
      <c r="F49" s="128" t="s">
        <v>2644</v>
      </c>
      <c r="G49" s="128" t="s">
        <v>2402</v>
      </c>
      <c r="H49" s="128" t="s">
        <v>2645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2597</v>
      </c>
      <c r="B50" s="125" t="s">
        <v>2646</v>
      </c>
      <c r="C50" s="126" t="s">
        <v>2647</v>
      </c>
      <c r="D50" s="128" t="s">
        <v>2648</v>
      </c>
      <c r="E50" s="128" t="s">
        <v>2649</v>
      </c>
      <c r="F50" s="128" t="s">
        <v>2650</v>
      </c>
      <c r="G50" s="128" t="s">
        <v>2651</v>
      </c>
      <c r="H50" s="128" t="s">
        <v>2652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2653</v>
      </c>
      <c r="B51" s="124"/>
      <c r="C51" s="123" t="s">
        <v>2654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2653</v>
      </c>
      <c r="B52" s="125" t="s">
        <v>2655</v>
      </c>
      <c r="C52" s="126" t="s">
        <v>2656</v>
      </c>
      <c r="D52" s="128" t="s">
        <v>2657</v>
      </c>
      <c r="E52" s="128" t="s">
        <v>2658</v>
      </c>
      <c r="F52" s="128" t="s">
        <v>2659</v>
      </c>
      <c r="G52" s="128" t="s">
        <v>2660</v>
      </c>
      <c r="H52" s="128" t="s">
        <v>2661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2653</v>
      </c>
      <c r="B53" s="125" t="s">
        <v>2662</v>
      </c>
      <c r="C53" s="126" t="s">
        <v>2663</v>
      </c>
      <c r="D53" s="128" t="s">
        <v>2664</v>
      </c>
      <c r="E53" s="128" t="s">
        <v>2665</v>
      </c>
      <c r="F53" s="128" t="s">
        <v>2666</v>
      </c>
      <c r="G53" s="128" t="s">
        <v>2667</v>
      </c>
      <c r="H53" s="128" t="s">
        <v>2668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2653</v>
      </c>
      <c r="B54" s="125" t="s">
        <v>2669</v>
      </c>
      <c r="C54" s="126" t="s">
        <v>2670</v>
      </c>
      <c r="D54" s="128" t="s">
        <v>2671</v>
      </c>
      <c r="E54" s="128" t="s">
        <v>2672</v>
      </c>
      <c r="F54" s="128" t="s">
        <v>2673</v>
      </c>
      <c r="G54" s="128" t="s">
        <v>2674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2653</v>
      </c>
      <c r="B55" s="125" t="s">
        <v>2675</v>
      </c>
      <c r="C55" s="126" t="s">
        <v>2676</v>
      </c>
      <c r="D55" s="128" t="s">
        <v>2677</v>
      </c>
      <c r="E55" s="128" t="s">
        <v>2678</v>
      </c>
      <c r="F55" s="128" t="s">
        <v>2679</v>
      </c>
      <c r="G55" s="128" t="s">
        <v>2680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2653</v>
      </c>
      <c r="B56" s="125" t="s">
        <v>2681</v>
      </c>
      <c r="C56" s="126" t="s">
        <v>2682</v>
      </c>
      <c r="D56" s="128" t="s">
        <v>2683</v>
      </c>
      <c r="E56" s="128" t="s">
        <v>2684</v>
      </c>
      <c r="F56" s="128" t="s">
        <v>2685</v>
      </c>
      <c r="G56" s="128" t="s">
        <v>2686</v>
      </c>
      <c r="H56" s="128" t="s">
        <v>2687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2688</v>
      </c>
      <c r="B57" s="124"/>
      <c r="C57" s="123" t="s">
        <v>2689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2688</v>
      </c>
      <c r="B58" s="125" t="s">
        <v>2690</v>
      </c>
      <c r="C58" s="126" t="s">
        <v>2691</v>
      </c>
      <c r="D58" s="128" t="s">
        <v>2692</v>
      </c>
      <c r="E58" s="128" t="s">
        <v>2693</v>
      </c>
      <c r="F58" s="128" t="s">
        <v>2694</v>
      </c>
      <c r="G58" s="128" t="s">
        <v>2695</v>
      </c>
      <c r="H58" s="128" t="s">
        <v>2696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2688</v>
      </c>
      <c r="B59" s="125" t="s">
        <v>2697</v>
      </c>
      <c r="C59" s="126" t="s">
        <v>2698</v>
      </c>
      <c r="D59" s="128" t="s">
        <v>2699</v>
      </c>
      <c r="E59" s="128" t="s">
        <v>2700</v>
      </c>
      <c r="F59" s="128" t="s">
        <v>2701</v>
      </c>
      <c r="G59" s="128" t="s">
        <v>2702</v>
      </c>
      <c r="H59" s="128" t="s">
        <v>2703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2688</v>
      </c>
      <c r="B60" s="125" t="s">
        <v>2704</v>
      </c>
      <c r="C60" s="126" t="s">
        <v>2705</v>
      </c>
      <c r="D60" s="128" t="s">
        <v>2706</v>
      </c>
      <c r="E60" s="128" t="s">
        <v>2707</v>
      </c>
      <c r="F60" s="128" t="s">
        <v>2708</v>
      </c>
      <c r="G60" s="128" t="s">
        <v>2709</v>
      </c>
      <c r="H60" s="128" t="s">
        <v>2710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2711</v>
      </c>
      <c r="B61" s="124"/>
      <c r="C61" s="123" t="s">
        <v>2712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2711</v>
      </c>
      <c r="B62" s="125" t="s">
        <v>2713</v>
      </c>
      <c r="C62" s="126" t="s">
        <v>2714</v>
      </c>
      <c r="D62" s="128" t="s">
        <v>2715</v>
      </c>
      <c r="E62" s="128" t="s">
        <v>2716</v>
      </c>
      <c r="F62" s="128" t="s">
        <v>2717</v>
      </c>
      <c r="G62" s="128" t="s">
        <v>2718</v>
      </c>
      <c r="H62" s="128" t="s">
        <v>2719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2711</v>
      </c>
      <c r="B63" s="125" t="s">
        <v>2720</v>
      </c>
      <c r="C63" s="126" t="s">
        <v>2721</v>
      </c>
      <c r="D63" s="128" t="s">
        <v>2722</v>
      </c>
      <c r="E63" s="128" t="s">
        <v>2723</v>
      </c>
      <c r="F63" s="128" t="s">
        <v>2724</v>
      </c>
      <c r="G63" s="128" t="s">
        <v>2725</v>
      </c>
      <c r="H63" s="128" t="s">
        <v>2726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2711</v>
      </c>
      <c r="B64" s="125" t="s">
        <v>2727</v>
      </c>
      <c r="C64" s="126" t="s">
        <v>2728</v>
      </c>
      <c r="D64" s="128" t="s">
        <v>2729</v>
      </c>
      <c r="E64" s="128" t="s">
        <v>2730</v>
      </c>
      <c r="F64" s="128" t="s">
        <v>2731</v>
      </c>
      <c r="G64" s="128" t="s">
        <v>2732</v>
      </c>
      <c r="H64" s="128" t="s">
        <v>2733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2711</v>
      </c>
      <c r="B65" s="125" t="s">
        <v>2734</v>
      </c>
      <c r="C65" s="126" t="s">
        <v>2735</v>
      </c>
      <c r="D65" s="128" t="s">
        <v>2736</v>
      </c>
      <c r="E65" s="128" t="s">
        <v>2737</v>
      </c>
      <c r="F65" s="128" t="s">
        <v>2738</v>
      </c>
      <c r="G65" s="128" t="s">
        <v>2739</v>
      </c>
      <c r="H65" s="128" t="s">
        <v>2740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2711</v>
      </c>
      <c r="B66" s="125" t="s">
        <v>2741</v>
      </c>
      <c r="C66" s="126" t="s">
        <v>2742</v>
      </c>
      <c r="D66" s="128" t="s">
        <v>2743</v>
      </c>
      <c r="E66" s="128" t="s">
        <v>2744</v>
      </c>
      <c r="F66" s="128" t="s">
        <v>2745</v>
      </c>
      <c r="G66" s="128" t="s">
        <v>2746</v>
      </c>
      <c r="H66" s="128" t="s">
        <v>2747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2711</v>
      </c>
      <c r="B67" s="125" t="s">
        <v>2748</v>
      </c>
      <c r="C67" s="126" t="s">
        <v>2749</v>
      </c>
      <c r="D67" s="128" t="s">
        <v>2750</v>
      </c>
      <c r="E67" s="128" t="s">
        <v>2751</v>
      </c>
      <c r="F67" s="128" t="s">
        <v>2752</v>
      </c>
      <c r="G67" s="128" t="s">
        <v>2753</v>
      </c>
      <c r="H67" s="128" t="s">
        <v>2754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2711</v>
      </c>
      <c r="B68" s="125" t="s">
        <v>2755</v>
      </c>
      <c r="C68" s="126" t="s">
        <v>2756</v>
      </c>
      <c r="D68" s="128" t="s">
        <v>2757</v>
      </c>
      <c r="E68" s="128" t="s">
        <v>2758</v>
      </c>
      <c r="F68" s="128" t="s">
        <v>2759</v>
      </c>
      <c r="G68" s="128" t="s">
        <v>2760</v>
      </c>
      <c r="H68" s="128" t="s">
        <v>2761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2762</v>
      </c>
      <c r="B69" s="124"/>
      <c r="C69" s="123" t="s">
        <v>2763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2762</v>
      </c>
      <c r="B70" s="125" t="s">
        <v>2764</v>
      </c>
      <c r="C70" s="126" t="s">
        <v>2765</v>
      </c>
      <c r="D70" s="128" t="s">
        <v>2766</v>
      </c>
      <c r="E70" s="128" t="s">
        <v>2767</v>
      </c>
      <c r="F70" s="128" t="s">
        <v>2768</v>
      </c>
      <c r="G70" s="128" t="s">
        <v>2769</v>
      </c>
      <c r="H70" s="128" t="s">
        <v>2770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2762</v>
      </c>
      <c r="B71" s="125" t="s">
        <v>2771</v>
      </c>
      <c r="C71" s="126" t="s">
        <v>2772</v>
      </c>
      <c r="D71" s="128" t="s">
        <v>2773</v>
      </c>
      <c r="E71" s="128" t="s">
        <v>2774</v>
      </c>
      <c r="F71" s="128" t="s">
        <v>2775</v>
      </c>
      <c r="G71" s="128" t="s">
        <v>2776</v>
      </c>
      <c r="H71" s="128" t="s">
        <v>2777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2778</v>
      </c>
      <c r="B72" s="124"/>
      <c r="C72" s="123" t="s">
        <v>2779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2778</v>
      </c>
      <c r="B73" s="125" t="s">
        <v>2780</v>
      </c>
      <c r="C73" s="126" t="s">
        <v>2781</v>
      </c>
      <c r="D73" s="128" t="s">
        <v>2782</v>
      </c>
      <c r="E73" s="128" t="s">
        <v>2783</v>
      </c>
      <c r="F73" s="128" t="s">
        <v>2784</v>
      </c>
      <c r="G73" s="128" t="s">
        <v>2785</v>
      </c>
      <c r="H73" s="128" t="s">
        <v>2786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2778</v>
      </c>
      <c r="B74" s="125" t="s">
        <v>2787</v>
      </c>
      <c r="C74" s="126" t="s">
        <v>2788</v>
      </c>
      <c r="D74" s="128" t="s">
        <v>2789</v>
      </c>
      <c r="E74" s="128" t="s">
        <v>2790</v>
      </c>
      <c r="F74" s="128" t="s">
        <v>2791</v>
      </c>
      <c r="G74" s="128" t="s">
        <v>2792</v>
      </c>
      <c r="H74" s="128" t="s">
        <v>2793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2778</v>
      </c>
      <c r="B75" s="125" t="s">
        <v>2794</v>
      </c>
      <c r="C75" s="126" t="s">
        <v>2795</v>
      </c>
      <c r="D75" s="128" t="s">
        <v>2796</v>
      </c>
      <c r="E75" s="128" t="s">
        <v>2797</v>
      </c>
      <c r="F75" s="128" t="s">
        <v>2798</v>
      </c>
      <c r="G75" s="128" t="s">
        <v>2799</v>
      </c>
      <c r="H75" s="128" t="s">
        <v>2800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2778</v>
      </c>
      <c r="B76" s="125" t="s">
        <v>2801</v>
      </c>
      <c r="C76" s="126" t="s">
        <v>2802</v>
      </c>
      <c r="D76" s="128" t="s">
        <v>2803</v>
      </c>
      <c r="E76" s="128" t="s">
        <v>2804</v>
      </c>
      <c r="F76" s="128" t="s">
        <v>2805</v>
      </c>
      <c r="G76" s="128" t="s">
        <v>2806</v>
      </c>
      <c r="H76" s="128" t="s">
        <v>2807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2778</v>
      </c>
      <c r="B77" s="125" t="s">
        <v>2808</v>
      </c>
      <c r="C77" s="126" t="s">
        <v>2809</v>
      </c>
      <c r="D77" s="128" t="s">
        <v>2810</v>
      </c>
      <c r="E77" s="128" t="s">
        <v>2811</v>
      </c>
      <c r="F77" s="128" t="s">
        <v>2812</v>
      </c>
      <c r="G77" s="128" t="s">
        <v>2806</v>
      </c>
      <c r="H77" s="128" t="s">
        <v>2813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2814</v>
      </c>
      <c r="B78" s="124"/>
      <c r="C78" s="123" t="s">
        <v>2815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2814</v>
      </c>
      <c r="B79" s="125" t="s">
        <v>2814</v>
      </c>
      <c r="C79" s="126" t="s">
        <v>2816</v>
      </c>
      <c r="D79" s="128" t="s">
        <v>2817</v>
      </c>
      <c r="E79" s="128" t="s">
        <v>2818</v>
      </c>
      <c r="F79" s="128" t="s">
        <v>2819</v>
      </c>
      <c r="G79" s="128" t="s">
        <v>2820</v>
      </c>
      <c r="H79" s="128" t="s">
        <v>2821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2814</v>
      </c>
      <c r="B80" s="125" t="s">
        <v>2822</v>
      </c>
      <c r="C80" s="126" t="s">
        <v>2823</v>
      </c>
      <c r="D80" s="128" t="s">
        <v>2824</v>
      </c>
      <c r="E80" s="128" t="s">
        <v>2825</v>
      </c>
      <c r="F80" s="128" t="s">
        <v>2826</v>
      </c>
      <c r="G80" s="128" t="s">
        <v>2827</v>
      </c>
      <c r="H80" s="128" t="s">
        <v>2828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2814</v>
      </c>
      <c r="B81" s="125" t="s">
        <v>2829</v>
      </c>
      <c r="C81" s="126" t="s">
        <v>2830</v>
      </c>
      <c r="D81" s="128" t="s">
        <v>2831</v>
      </c>
      <c r="E81" s="128" t="s">
        <v>2832</v>
      </c>
      <c r="F81" s="128" t="s">
        <v>2833</v>
      </c>
      <c r="G81" s="128" t="s">
        <v>2834</v>
      </c>
      <c r="H81" s="128" t="s">
        <v>2835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2836</v>
      </c>
      <c r="B82" s="124"/>
      <c r="C82" s="123" t="s">
        <v>2837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2836</v>
      </c>
      <c r="B83" s="125" t="s">
        <v>2838</v>
      </c>
      <c r="C83" s="126" t="s">
        <v>2839</v>
      </c>
      <c r="D83" s="128" t="s">
        <v>2840</v>
      </c>
      <c r="E83" s="128" t="s">
        <v>2841</v>
      </c>
      <c r="F83" s="128" t="s">
        <v>2842</v>
      </c>
      <c r="G83" s="128" t="s">
        <v>2843</v>
      </c>
      <c r="H83" s="128" t="s">
        <v>2844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2836</v>
      </c>
      <c r="B84" s="125" t="s">
        <v>2845</v>
      </c>
      <c r="C84" s="126" t="s">
        <v>2846</v>
      </c>
      <c r="D84" s="128" t="s">
        <v>2847</v>
      </c>
      <c r="E84" s="128" t="s">
        <v>2848</v>
      </c>
      <c r="F84" s="128" t="s">
        <v>2849</v>
      </c>
      <c r="G84" s="128" t="s">
        <v>2850</v>
      </c>
      <c r="H84" s="128" t="s">
        <v>2851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2836</v>
      </c>
      <c r="B85" s="125" t="s">
        <v>2852</v>
      </c>
      <c r="C85" s="126" t="s">
        <v>2853</v>
      </c>
      <c r="D85" s="128" t="s">
        <v>2854</v>
      </c>
      <c r="E85" s="128" t="s">
        <v>2855</v>
      </c>
      <c r="F85" s="128" t="s">
        <v>2856</v>
      </c>
      <c r="G85" s="128" t="s">
        <v>2857</v>
      </c>
      <c r="H85" s="128" t="s">
        <v>2858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2836</v>
      </c>
      <c r="B86" s="125" t="s">
        <v>2859</v>
      </c>
      <c r="C86" s="126" t="s">
        <v>2860</v>
      </c>
      <c r="D86" s="128" t="s">
        <v>2861</v>
      </c>
      <c r="E86" s="128" t="s">
        <v>2862</v>
      </c>
      <c r="F86" s="128" t="s">
        <v>2863</v>
      </c>
      <c r="G86" s="128" t="s">
        <v>2864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2865</v>
      </c>
      <c r="B87" s="124"/>
      <c r="C87" s="123" t="s">
        <v>2866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2865</v>
      </c>
      <c r="B88" s="125" t="s">
        <v>2867</v>
      </c>
      <c r="C88" s="126" t="s">
        <v>2868</v>
      </c>
      <c r="D88" s="128" t="s">
        <v>2869</v>
      </c>
      <c r="E88" s="128" t="s">
        <v>2870</v>
      </c>
      <c r="F88" s="128" t="s">
        <v>2871</v>
      </c>
      <c r="G88" s="128" t="s">
        <v>2872</v>
      </c>
      <c r="H88" s="128" t="s">
        <v>2873</v>
      </c>
      <c r="I88" s="130">
        <f>IF(COUNTIF(J88:AW88,"&lt;&gt;")=0,"",SUMPRODUCT(((Recommendations[ImplStatus]="Implemented")+(Recommendations[ImplStatus]="Compensated"))*ISNUMBER(MATCH(Recommendations[Id],J88:AW88,0)))/COUNTIF(J88:AW88,"&lt;&gt;"))</f>
        <v>0</v>
      </c>
      <c r="J88" s="132" t="s">
        <v>464</v>
      </c>
      <c r="K88" s="132" t="s">
        <v>469</v>
      </c>
      <c r="L88" s="132" t="s">
        <v>475</v>
      </c>
      <c r="M88" s="132" t="s">
        <v>480</v>
      </c>
      <c r="N88" s="132" t="s">
        <v>485</v>
      </c>
      <c r="O88" s="132" t="s">
        <v>495</v>
      </c>
      <c r="P88" s="132" t="s">
        <v>500</v>
      </c>
      <c r="Q88" s="132" t="s">
        <v>505</v>
      </c>
      <c r="R88" s="132" t="s">
        <v>510</v>
      </c>
      <c r="S88" s="132" t="s">
        <v>515</v>
      </c>
      <c r="T88" s="132" t="s">
        <v>549</v>
      </c>
      <c r="U88" s="132" t="s">
        <v>570</v>
      </c>
      <c r="V88" s="132" t="s">
        <v>824</v>
      </c>
      <c r="W88" s="132" t="s">
        <v>907</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2865</v>
      </c>
      <c r="B89" s="125" t="s">
        <v>2874</v>
      </c>
      <c r="C89" s="126" t="s">
        <v>2875</v>
      </c>
      <c r="D89" s="128" t="s">
        <v>2876</v>
      </c>
      <c r="E89" s="128" t="s">
        <v>2877</v>
      </c>
      <c r="F89" s="128" t="s">
        <v>2878</v>
      </c>
      <c r="G89" s="128" t="s">
        <v>2402</v>
      </c>
      <c r="H89" s="128" t="s">
        <v>2879</v>
      </c>
      <c r="I89" s="130">
        <f>IF(COUNTIF(J89:AW89,"&lt;&gt;")=0,"",SUMPRODUCT(((Recommendations[ImplStatus]="Implemented")+(Recommendations[ImplStatus]="Compensated"))*ISNUMBER(MATCH(Recommendations[Id],J89:AW89,0)))/COUNTIF(J89:AW89,"&lt;&gt;"))</f>
        <v>0</v>
      </c>
      <c r="J89" s="132" t="s">
        <v>1021</v>
      </c>
      <c r="K89" s="132" t="s">
        <v>1026</v>
      </c>
      <c r="L89" s="132" t="s">
        <v>1031</v>
      </c>
      <c r="M89" s="132" t="s">
        <v>1036</v>
      </c>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2865</v>
      </c>
      <c r="B90" s="125" t="s">
        <v>2880</v>
      </c>
      <c r="C90" s="126" t="s">
        <v>2881</v>
      </c>
      <c r="D90" s="128" t="s">
        <v>2882</v>
      </c>
      <c r="E90" s="128" t="s">
        <v>2883</v>
      </c>
      <c r="F90" s="128" t="s">
        <v>2884</v>
      </c>
      <c r="G90" s="128" t="s">
        <v>2872</v>
      </c>
      <c r="H90" s="128" t="s">
        <v>2885</v>
      </c>
      <c r="I90" s="130">
        <f>IF(COUNTIF(J90:AW90,"&lt;&gt;")=0,"",SUMPRODUCT(((Recommendations[ImplStatus]="Implemented")+(Recommendations[ImplStatus]="Compensated"))*ISNUMBER(MATCH(Recommendations[Id],J90:AW90,0)))/COUNTIF(J90:AW90,"&lt;&gt;"))</f>
        <v>0</v>
      </c>
      <c r="J90" s="132" t="s">
        <v>396</v>
      </c>
      <c r="K90" s="132" t="s">
        <v>532</v>
      </c>
      <c r="L90" s="132" t="s">
        <v>539</v>
      </c>
      <c r="M90" s="132" t="s">
        <v>544</v>
      </c>
      <c r="N90" s="132" t="s">
        <v>549</v>
      </c>
      <c r="O90" s="132" t="s">
        <v>554</v>
      </c>
      <c r="P90" s="132" t="s">
        <v>560</v>
      </c>
      <c r="Q90" s="132" t="s">
        <v>565</v>
      </c>
      <c r="R90" s="132" t="s">
        <v>570</v>
      </c>
      <c r="S90" s="132" t="s">
        <v>574</v>
      </c>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2865</v>
      </c>
      <c r="B91" s="125" t="s">
        <v>2886</v>
      </c>
      <c r="C91" s="126" t="s">
        <v>2887</v>
      </c>
      <c r="D91" s="128" t="s">
        <v>2888</v>
      </c>
      <c r="E91" s="128" t="s">
        <v>2889</v>
      </c>
      <c r="F91" s="128" t="s">
        <v>2890</v>
      </c>
      <c r="G91" s="128" t="s">
        <v>2402</v>
      </c>
      <c r="H91" s="128" t="s">
        <v>2891</v>
      </c>
      <c r="I91" s="130">
        <f>IF(COUNTIF(J91:AW91,"&lt;&gt;")=0,"",SUMPRODUCT(((Recommendations[ImplStatus]="Implemented")+(Recommendations[ImplStatus]="Compensated"))*ISNUMBER(MATCH(Recommendations[Id],J91:AW91,0)))/COUNTIF(J91:AW91,"&lt;&gt;"))</f>
        <v>0</v>
      </c>
      <c r="J91" s="132" t="s">
        <v>412</v>
      </c>
      <c r="K91" s="132" t="s">
        <v>424</v>
      </c>
      <c r="L91" s="132" t="s">
        <v>434</v>
      </c>
      <c r="M91" s="132" t="s">
        <v>865</v>
      </c>
      <c r="N91" s="132" t="s">
        <v>871</v>
      </c>
      <c r="O91" s="132" t="s">
        <v>877</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2865</v>
      </c>
      <c r="B92" s="125" t="s">
        <v>2892</v>
      </c>
      <c r="C92" s="126" t="s">
        <v>2893</v>
      </c>
      <c r="D92" s="128" t="s">
        <v>2894</v>
      </c>
      <c r="E92" s="128" t="s">
        <v>2895</v>
      </c>
      <c r="F92" s="128" t="s">
        <v>2896</v>
      </c>
      <c r="G92" s="128" t="s">
        <v>2402</v>
      </c>
      <c r="H92" s="128" t="s">
        <v>2897</v>
      </c>
      <c r="I92" s="130">
        <f>IF(COUNTIF(J92:AW92,"&lt;&gt;")=0,"",SUMPRODUCT(((Recommendations[ImplStatus]="Implemented")+(Recommendations[ImplStatus]="Compensated"))*ISNUMBER(MATCH(Recommendations[Id],J92:AW92,0)))/COUNTIF(J92:AW92,"&lt;&gt;"))</f>
        <v>0</v>
      </c>
      <c r="J92" s="132" t="s">
        <v>889</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2865</v>
      </c>
      <c r="B93" s="125" t="s">
        <v>2898</v>
      </c>
      <c r="C93" s="126" t="s">
        <v>2899</v>
      </c>
      <c r="D93" s="128" t="s">
        <v>2900</v>
      </c>
      <c r="E93" s="128" t="s">
        <v>2901</v>
      </c>
      <c r="F93" s="128" t="s">
        <v>2902</v>
      </c>
      <c r="G93" s="128" t="s">
        <v>2903</v>
      </c>
      <c r="H93" s="128" t="s">
        <v>2904</v>
      </c>
      <c r="I93" s="130">
        <f>IF(COUNTIF(J93:AW93,"&lt;&gt;")=0,"",SUMPRODUCT(((Recommendations[ImplStatus]="Implemented")+(Recommendations[ImplStatus]="Compensated"))*ISNUMBER(MATCH(Recommendations[Id],J93:AW93,0)))/COUNTIF(J93:AW93,"&lt;&gt;"))</f>
        <v>0</v>
      </c>
      <c r="J93" s="132" t="s">
        <v>803</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2865</v>
      </c>
      <c r="B94" s="125" t="s">
        <v>2905</v>
      </c>
      <c r="C94" s="126" t="s">
        <v>2906</v>
      </c>
      <c r="D94" s="128" t="s">
        <v>2907</v>
      </c>
      <c r="E94" s="128" t="s">
        <v>2908</v>
      </c>
      <c r="F94" s="128" t="s">
        <v>2909</v>
      </c>
      <c r="G94" s="128" t="s">
        <v>2910</v>
      </c>
      <c r="H94" s="128" t="s">
        <v>2911</v>
      </c>
      <c r="I94" s="130">
        <f>IF(COUNTIF(J94:AW94,"&lt;&gt;")=0,"",SUMPRODUCT(((Recommendations[ImplStatus]="Implemented")+(Recommendations[ImplStatus]="Compensated"))*ISNUMBER(MATCH(Recommendations[Id],J94:AW94,0)))/COUNTIF(J94:AW94,"&lt;&gt;"))</f>
        <v>0</v>
      </c>
      <c r="J94" s="132" t="s">
        <v>865</v>
      </c>
      <c r="K94" s="132" t="s">
        <v>871</v>
      </c>
      <c r="L94" s="132" t="s">
        <v>877</v>
      </c>
      <c r="M94" s="132" t="s">
        <v>958</v>
      </c>
      <c r="N94" s="132" t="s">
        <v>979</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2865</v>
      </c>
      <c r="B95" s="125" t="s">
        <v>2912</v>
      </c>
      <c r="C95" s="126" t="s">
        <v>2913</v>
      </c>
      <c r="D95" s="128" t="s">
        <v>2914</v>
      </c>
      <c r="E95" s="128" t="s">
        <v>2915</v>
      </c>
      <c r="F95" s="128" t="s">
        <v>2916</v>
      </c>
      <c r="G95" s="128" t="s">
        <v>2917</v>
      </c>
      <c r="H95" s="128" t="s">
        <v>2918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2865</v>
      </c>
      <c r="B96" s="125" t="s">
        <v>2919</v>
      </c>
      <c r="C96" s="126" t="s">
        <v>2920</v>
      </c>
      <c r="D96" s="128" t="s">
        <v>2921</v>
      </c>
      <c r="E96" s="128" t="s">
        <v>2922</v>
      </c>
      <c r="F96" s="128" t="s">
        <v>2923</v>
      </c>
      <c r="G96" s="128" t="s">
        <v>2924</v>
      </c>
      <c r="H96" s="128" t="s">
        <v>2925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2865</v>
      </c>
      <c r="B97" s="125" t="s">
        <v>2926</v>
      </c>
      <c r="C97" s="126" t="s">
        <v>2927</v>
      </c>
      <c r="D97" s="128" t="s">
        <v>2928</v>
      </c>
      <c r="E97" s="128" t="s">
        <v>2929</v>
      </c>
      <c r="F97" s="128" t="s">
        <v>2930</v>
      </c>
      <c r="G97" s="128" t="s">
        <v>2931</v>
      </c>
      <c r="H97" s="128" t="s">
        <v>2932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2933</v>
      </c>
      <c r="B98" s="124"/>
      <c r="C98" s="123" t="s">
        <v>2934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2933</v>
      </c>
      <c r="B99" s="125" t="s">
        <v>2935</v>
      </c>
      <c r="C99" s="126" t="s">
        <v>2936</v>
      </c>
      <c r="D99" s="128" t="s">
        <v>2937</v>
      </c>
      <c r="E99" s="128" t="s">
        <v>2938</v>
      </c>
      <c r="F99" s="128" t="s">
        <v>2939</v>
      </c>
      <c r="G99" s="128" t="s">
        <v>2940</v>
      </c>
      <c r="H99" s="128" t="s">
        <v>2941</v>
      </c>
      <c r="I99" s="130">
        <f>IF(COUNTIF(J99:AW99,"&lt;&gt;")=0,"",SUMPRODUCT(((Recommendations[ImplStatus]="Implemented")+(Recommendations[ImplStatus]="Compensated"))*ISNUMBER(MATCH(Recommendations[Id],J99:AW99,0)))/COUNTIF(J99:AW99,"&lt;&gt;"))</f>
        <v>0</v>
      </c>
      <c r="J99" s="132" t="s">
        <v>286</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2933</v>
      </c>
      <c r="B100" s="125" t="s">
        <v>2942</v>
      </c>
      <c r="C100" s="126" t="s">
        <v>2943</v>
      </c>
      <c r="D100" s="128" t="s">
        <v>2944</v>
      </c>
      <c r="E100" s="128" t="s">
        <v>2945</v>
      </c>
      <c r="F100" s="128" t="s">
        <v>2946</v>
      </c>
      <c r="G100" s="128" t="s">
        <v>2947</v>
      </c>
      <c r="H100" s="128" t="s">
        <v>2948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2933</v>
      </c>
      <c r="B101" s="125" t="s">
        <v>2949</v>
      </c>
      <c r="C101" s="126" t="s">
        <v>2950</v>
      </c>
      <c r="D101" s="128" t="s">
        <v>2951</v>
      </c>
      <c r="E101" s="128" t="s">
        <v>2952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2933</v>
      </c>
      <c r="B102" s="125" t="s">
        <v>2953</v>
      </c>
      <c r="C102" s="126" t="s">
        <v>2954</v>
      </c>
      <c r="D102" s="128" t="s">
        <v>2955</v>
      </c>
      <c r="E102" s="128" t="s">
        <v>2956</v>
      </c>
      <c r="F102" s="128" t="s">
        <v>2957</v>
      </c>
      <c r="G102" s="128" t="s">
        <v>2958</v>
      </c>
      <c r="H102" s="128" t="s">
        <v>2959</v>
      </c>
      <c r="I102" s="130">
        <f>IF(COUNTIF(J102:AW102,"&lt;&gt;")=0,"",SUMPRODUCT(((Recommendations[ImplStatus]="Implemented")+(Recommendations[ImplStatus]="Compensated"))*ISNUMBER(MATCH(Recommendations[Id],J102:AW102,0)))/COUNTIF(J102:AW102,"&lt;&gt;"))</f>
        <v>0</v>
      </c>
      <c r="J102" s="132" t="s">
        <v>185</v>
      </c>
      <c r="K102" s="132" t="s">
        <v>190</v>
      </c>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2933</v>
      </c>
      <c r="B103" s="125" t="s">
        <v>2960</v>
      </c>
      <c r="C103" s="126" t="s">
        <v>2961</v>
      </c>
      <c r="D103" s="128" t="s">
        <v>2962</v>
      </c>
      <c r="E103" s="128" t="s">
        <v>2963</v>
      </c>
      <c r="F103" s="128" t="s">
        <v>2964</v>
      </c>
      <c r="G103" s="128" t="s">
        <v>2965</v>
      </c>
      <c r="H103" s="128" t="s">
        <v>2966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2967</v>
      </c>
      <c r="B104" s="124"/>
      <c r="C104" s="123" t="s">
        <v>2968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2967</v>
      </c>
      <c r="B105" s="125" t="s">
        <v>2969</v>
      </c>
      <c r="C105" s="126" t="s">
        <v>2970</v>
      </c>
      <c r="D105" s="128" t="s">
        <v>2971</v>
      </c>
      <c r="E105" s="128" t="s">
        <v>2972</v>
      </c>
      <c r="F105" s="128" t="s">
        <v>2973</v>
      </c>
      <c r="G105" s="128" t="s">
        <v>2974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2967</v>
      </c>
      <c r="B106" s="125" t="s">
        <v>2975</v>
      </c>
      <c r="C106" s="126" t="s">
        <v>2976</v>
      </c>
      <c r="D106" s="128" t="s">
        <v>2977</v>
      </c>
      <c r="E106" s="128" t="s">
        <v>2978</v>
      </c>
      <c r="F106" s="128" t="s">
        <v>2979</v>
      </c>
      <c r="G106" s="128" t="s">
        <v>2980</v>
      </c>
      <c r="H106" s="128" t="s">
        <v>2981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2967</v>
      </c>
      <c r="B107" s="125" t="s">
        <v>2982</v>
      </c>
      <c r="C107" s="126" t="s">
        <v>2983</v>
      </c>
      <c r="D107" s="128" t="s">
        <v>2984</v>
      </c>
      <c r="E107" s="128" t="s">
        <v>2985</v>
      </c>
      <c r="F107" s="128" t="s">
        <v>2986</v>
      </c>
      <c r="G107" s="128" t="s">
        <v>2987</v>
      </c>
      <c r="H107" s="128" t="s">
        <v>2988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2989</v>
      </c>
      <c r="B108" s="124"/>
      <c r="C108" s="123" t="s">
        <v>2990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2989</v>
      </c>
      <c r="B109" s="125" t="s">
        <v>2991</v>
      </c>
      <c r="C109" s="126" t="s">
        <v>2992</v>
      </c>
      <c r="D109" s="128" t="s">
        <v>2993</v>
      </c>
      <c r="E109" s="128" t="s">
        <v>2994</v>
      </c>
      <c r="F109" s="128" t="s">
        <v>2995</v>
      </c>
      <c r="G109" s="128" t="s">
        <v>2996</v>
      </c>
      <c r="H109" s="128" t="s">
        <v>2997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2989</v>
      </c>
      <c r="B110" s="125" t="s">
        <v>2998</v>
      </c>
      <c r="C110" s="126" t="s">
        <v>2999</v>
      </c>
      <c r="D110" s="128" t="s">
        <v>3000</v>
      </c>
      <c r="E110" s="128" t="s">
        <v>3001</v>
      </c>
      <c r="F110" s="128" t="s">
        <v>3002</v>
      </c>
      <c r="G110" s="128" t="s">
        <v>3003</v>
      </c>
      <c r="H110" s="128" t="s">
        <v>3004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2989</v>
      </c>
      <c r="B111" s="125" t="s">
        <v>3005</v>
      </c>
      <c r="C111" s="126" t="s">
        <v>3006</v>
      </c>
      <c r="D111" s="128" t="s">
        <v>3007</v>
      </c>
      <c r="E111" s="128" t="s">
        <v>3008</v>
      </c>
      <c r="F111" s="128" t="s">
        <v>3009</v>
      </c>
      <c r="G111" s="128" t="s">
        <v>3010</v>
      </c>
      <c r="H111" s="128" t="s">
        <v>3011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3012</v>
      </c>
      <c r="B112" s="124"/>
      <c r="C112" s="123" t="s">
        <v>3013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3012</v>
      </c>
      <c r="B113" s="125" t="s">
        <v>3014</v>
      </c>
      <c r="C113" s="126" t="s">
        <v>3015</v>
      </c>
      <c r="D113" s="128" t="s">
        <v>3016</v>
      </c>
      <c r="E113" s="128" t="s">
        <v>3017</v>
      </c>
      <c r="F113" s="128" t="s">
        <v>3018</v>
      </c>
      <c r="G113" s="128" t="s">
        <v>3019</v>
      </c>
      <c r="H113" s="128" t="s">
        <v>3020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3012</v>
      </c>
      <c r="B114" s="125" t="s">
        <v>3021</v>
      </c>
      <c r="C114" s="126" t="s">
        <v>3022</v>
      </c>
      <c r="D114" s="128" t="s">
        <v>3023</v>
      </c>
      <c r="E114" s="128" t="s">
        <v>3024</v>
      </c>
      <c r="F114" s="128" t="s">
        <v>3025</v>
      </c>
      <c r="G114" s="128" t="s">
        <v>3019</v>
      </c>
      <c r="H114" s="128" t="s">
        <v>3026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3012</v>
      </c>
      <c r="B115" s="133" t="s">
        <v>3027</v>
      </c>
      <c r="C115" s="134" t="s">
        <v>3028</v>
      </c>
      <c r="D115" s="135" t="s">
        <v>3029</v>
      </c>
      <c r="E115" s="135" t="s">
        <v>3030</v>
      </c>
      <c r="F115" s="135" t="s">
        <v>3031</v>
      </c>
      <c r="G115" s="135" t="s">
        <v>3032</v>
      </c>
      <c r="H115" s="135" t="s">
        <v>3033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1156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IFERROR(INDEX('Recommendations'!$I$2:$I$215, MATCH(J2,'Recommendations'!$B$2:$B$215,0))="Implemented", FALSE))</xm:f>
            <x14:dxf>
              <font>
                <color rgb="FF000000"/>
              </font>
              <fill>
                <patternFill>
                  <bgColor rgb="FF3C7D22"/>
                </patternFill>
              </fill>
            </x14:dxf>
          </x14:cfRule>
          <x14:cfRule type="expression" priority="2" id="{00000000-000E-0000-0600-000002000000}">
            <xm:f>AND(J2&lt;&gt;"", IFERROR(INDEX('Recommendations'!$I$2:$I$215, MATCH(J2,'Recommendations'!$B$2:$B$215,0))="Compensated", FALSE))</xm:f>
            <x14:dxf>
              <font>
                <color rgb="FF000000"/>
              </font>
              <fill>
                <patternFill>
                  <bgColor rgb="FFC6E0B4"/>
                </patternFill>
              </fill>
            </x14:dxf>
          </x14:cfRule>
          <x14:cfRule type="expression" priority="3" id="{00000000-000E-0000-0600-000003000000}">
            <xm:f>AND(J2&lt;&gt;"", IFERROR(INDEX('Recommendations'!$I$2:$I$215, MATCH(J2,'Recommendations'!$B$2:$B$215,0))="Testing", FALSE))</xm:f>
            <x14:dxf>
              <font>
                <color rgb="FF000000"/>
              </font>
              <fill>
                <patternFill>
                  <bgColor rgb="FFFFC000"/>
                </patternFill>
              </fill>
            </x14:dxf>
          </x14:cfRule>
          <x14:cfRule type="expression" priority="4" id="{00000000-000E-0000-0600-000004000000}">
            <xm:f>AND(J2&lt;&gt;"", IFERROR(INDEX('Recommendations'!$I$2:$I$215, MATCH(J2,'Recommendations'!$B$2:$B$215,0))="Failed", FALSE))</xm:f>
            <x14:dxf>
              <font>
                <color rgb="FF000000"/>
              </font>
              <fill>
                <patternFill>
                  <bgColor rgb="FFD82891"/>
                </patternFill>
              </fill>
            </x14:dxf>
          </x14:cfRule>
          <x14:cfRule type="expression" priority="5" id="{00000000-000E-0000-0600-000005000000}">
            <xm:f>AND(J2&lt;&gt;"", IFERROR(INDEX('Recommendations'!$I$2:$I$215, MATCH(J2,'Recommendations'!$B$2:$B$215,0))="Risk Accepted", FALSE))</xm:f>
            <x14:dxf>
              <font>
                <color rgb="FF000000"/>
              </font>
              <fill>
                <patternFill>
                  <bgColor rgb="FFD9D9D9"/>
                </patternFill>
              </fill>
            </x14:dxf>
          </x14:cfRule>
          <x14:cfRule type="expression" priority="6" id="{00000000-000E-0000-0600-000006000000}">
            <xm:f>AND(J2&lt;&gt;"", IFERROR(INDEX('Recommendations'!$I$2:$I$215, MATCH(J2,'Recommendations'!$B$2:$B$215,0))="N/A",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3034</v>
      </c>
      <c r="B1" s="184" t="s">
        <v>3035</v>
      </c>
      <c r="C1" s="184" t="s">
        <v>1</v>
      </c>
      <c r="D1" s="184" t="s">
        <v>3036</v>
      </c>
      <c r="E1" s="184" t="s">
        <v>3037</v>
      </c>
      <c r="F1" s="184" t="s">
        <v>3038</v>
      </c>
      <c r="G1" s="184" t="s">
        <v>1406</v>
      </c>
      <c r="H1" s="184" t="s">
        <v>1407</v>
      </c>
      <c r="I1" s="184" t="s">
        <v>1408</v>
      </c>
      <c r="J1" s="184" t="s">
        <v>1409</v>
      </c>
      <c r="K1" s="184" t="s">
        <v>1410</v>
      </c>
      <c r="L1" s="184" t="s">
        <v>1411</v>
      </c>
      <c r="M1" s="184" t="s">
        <v>1412</v>
      </c>
      <c r="N1" s="184" t="s">
        <v>1413</v>
      </c>
      <c r="O1" s="184" t="s">
        <v>1414</v>
      </c>
      <c r="P1" s="184" t="s">
        <v>1415</v>
      </c>
      <c r="Q1" s="184" t="s">
        <v>1416</v>
      </c>
      <c r="R1" s="184" t="s">
        <v>1417</v>
      </c>
      <c r="S1" s="184" t="s">
        <v>1418</v>
      </c>
      <c r="T1" s="184" t="s">
        <v>1419</v>
      </c>
      <c r="U1" s="184" t="s">
        <v>1420</v>
      </c>
      <c r="V1" s="184" t="s">
        <v>1421</v>
      </c>
      <c r="W1" s="184" t="s">
        <v>1422</v>
      </c>
      <c r="X1" s="184" t="s">
        <v>1423</v>
      </c>
      <c r="Y1" s="184" t="s">
        <v>1424</v>
      </c>
      <c r="Z1" s="184" t="s">
        <v>1425</v>
      </c>
      <c r="AA1" s="184" t="s">
        <v>1426</v>
      </c>
      <c r="AB1" s="184" t="s">
        <v>1427</v>
      </c>
      <c r="AC1" s="184" t="s">
        <v>1428</v>
      </c>
      <c r="AD1" s="184" t="s">
        <v>1429</v>
      </c>
      <c r="AE1" s="184" t="s">
        <v>1430</v>
      </c>
      <c r="AF1" s="184" t="s">
        <v>1431</v>
      </c>
      <c r="AG1" s="184" t="s">
        <v>1432</v>
      </c>
      <c r="AH1" s="184" t="s">
        <v>1433</v>
      </c>
      <c r="AI1" s="184" t="s">
        <v>1434</v>
      </c>
      <c r="AJ1" s="184" t="s">
        <v>1435</v>
      </c>
      <c r="AK1" s="184" t="s">
        <v>1436</v>
      </c>
      <c r="AL1" s="184" t="s">
        <v>1437</v>
      </c>
      <c r="AM1" s="184" t="s">
        <v>1438</v>
      </c>
      <c r="AN1" s="184" t="s">
        <v>1439</v>
      </c>
      <c r="AO1" s="184" t="s">
        <v>1440</v>
      </c>
      <c r="AP1" s="184" t="s">
        <v>1441</v>
      </c>
      <c r="AQ1" s="184" t="s">
        <v>1442</v>
      </c>
      <c r="AR1" s="184" t="s">
        <v>1443</v>
      </c>
      <c r="AS1" s="184" t="s">
        <v>1444</v>
      </c>
      <c r="AT1" s="184" t="s">
        <v>1445</v>
      </c>
      <c r="AU1" s="185" t="s">
        <v>1446</v>
      </c>
    </row>
    <row r="2" spans="1:47" ht="60" customHeight="1" outlineLevel="1" x14ac:dyDescent="0.35">
      <c r="A2" s="175" t="s">
        <v>3039</v>
      </c>
      <c r="B2" s="149" t="s">
        <v>25</v>
      </c>
      <c r="C2" s="147" t="s">
        <v>3040</v>
      </c>
      <c r="D2" s="153" t="s">
        <v>3041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3039</v>
      </c>
      <c r="B3" s="150" t="s">
        <v>3042</v>
      </c>
      <c r="C3" s="148" t="s">
        <v>3043</v>
      </c>
      <c r="D3" s="154" t="s">
        <v>3044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3039</v>
      </c>
      <c r="B4" s="151" t="s">
        <v>3042</v>
      </c>
      <c r="C4" s="152" t="s">
        <v>3045</v>
      </c>
      <c r="D4" s="155" t="s">
        <v>3046</v>
      </c>
      <c r="E4" s="158" t="s">
        <v>3047</v>
      </c>
      <c r="F4" s="161" t="s">
        <v>3048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3039</v>
      </c>
      <c r="B5" s="151" t="s">
        <v>3042</v>
      </c>
      <c r="C5" s="152" t="s">
        <v>3049</v>
      </c>
      <c r="D5" s="155" t="s">
        <v>3050</v>
      </c>
      <c r="E5" s="158" t="s">
        <v>3051</v>
      </c>
      <c r="F5" s="161" t="s">
        <v>3052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3039</v>
      </c>
      <c r="B6" s="151" t="s">
        <v>3042</v>
      </c>
      <c r="C6" s="152" t="s">
        <v>3053</v>
      </c>
      <c r="D6" s="155" t="s">
        <v>3054</v>
      </c>
      <c r="E6" s="158" t="s">
        <v>3055</v>
      </c>
      <c r="F6" s="161" t="s">
        <v>3052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3039</v>
      </c>
      <c r="B7" s="151" t="s">
        <v>3042</v>
      </c>
      <c r="C7" s="152" t="s">
        <v>3056</v>
      </c>
      <c r="D7" s="155" t="s">
        <v>3057</v>
      </c>
      <c r="E7" s="158" t="s">
        <v>3058</v>
      </c>
      <c r="F7" s="161" t="s">
        <v>3052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3039</v>
      </c>
      <c r="B8" s="151" t="s">
        <v>3042</v>
      </c>
      <c r="C8" s="152" t="s">
        <v>3059</v>
      </c>
      <c r="D8" s="155" t="s">
        <v>3060</v>
      </c>
      <c r="E8" s="158" t="s">
        <v>3061</v>
      </c>
      <c r="F8" s="161" t="s">
        <v>3062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3039</v>
      </c>
      <c r="B9" s="150" t="s">
        <v>3063</v>
      </c>
      <c r="C9" s="148" t="s">
        <v>3064</v>
      </c>
      <c r="D9" s="154" t="s">
        <v>3065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3039</v>
      </c>
      <c r="B10" s="151" t="s">
        <v>3063</v>
      </c>
      <c r="C10" s="152" t="s">
        <v>3066</v>
      </c>
      <c r="D10" s="155" t="s">
        <v>3067</v>
      </c>
      <c r="E10" s="158" t="s">
        <v>3068</v>
      </c>
      <c r="F10" s="161" t="s">
        <v>3048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3039</v>
      </c>
      <c r="B11" s="151" t="s">
        <v>3063</v>
      </c>
      <c r="C11" s="152" t="s">
        <v>3069</v>
      </c>
      <c r="D11" s="155" t="s">
        <v>3070</v>
      </c>
      <c r="E11" s="158" t="s">
        <v>3071</v>
      </c>
      <c r="F11" s="161" t="s">
        <v>3048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3039</v>
      </c>
      <c r="B12" s="151" t="s">
        <v>3063</v>
      </c>
      <c r="C12" s="152" t="s">
        <v>3072</v>
      </c>
      <c r="D12" s="155" t="s">
        <v>3073</v>
      </c>
      <c r="E12" s="158" t="s">
        <v>3074</v>
      </c>
      <c r="F12" s="161" t="s">
        <v>3048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3039</v>
      </c>
      <c r="B13" s="150" t="s">
        <v>3075</v>
      </c>
      <c r="C13" s="148" t="s">
        <v>3076</v>
      </c>
      <c r="D13" s="154" t="s">
        <v>3077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3039</v>
      </c>
      <c r="B14" s="151" t="s">
        <v>3075</v>
      </c>
      <c r="C14" s="152" t="s">
        <v>3078</v>
      </c>
      <c r="D14" s="155" t="s">
        <v>3079</v>
      </c>
      <c r="E14" s="158" t="s">
        <v>3080</v>
      </c>
      <c r="F14" s="161" t="s">
        <v>3048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3039</v>
      </c>
      <c r="B15" s="151" t="s">
        <v>3075</v>
      </c>
      <c r="C15" s="152" t="s">
        <v>3081</v>
      </c>
      <c r="D15" s="155" t="s">
        <v>3082</v>
      </c>
      <c r="E15" s="158" t="s">
        <v>3083</v>
      </c>
      <c r="F15" s="161" t="s">
        <v>3048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3039</v>
      </c>
      <c r="B16" s="150" t="s">
        <v>3084</v>
      </c>
      <c r="C16" s="148" t="s">
        <v>3085</v>
      </c>
      <c r="D16" s="154" t="s">
        <v>3086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3039</v>
      </c>
      <c r="B17" s="151" t="s">
        <v>3084</v>
      </c>
      <c r="C17" s="152" t="s">
        <v>3087</v>
      </c>
      <c r="D17" s="155" t="s">
        <v>3088</v>
      </c>
      <c r="E17" s="158" t="s">
        <v>3089</v>
      </c>
      <c r="F17" s="161" t="s">
        <v>3048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3039</v>
      </c>
      <c r="B18" s="151" t="s">
        <v>3084</v>
      </c>
      <c r="C18" s="152" t="s">
        <v>3090</v>
      </c>
      <c r="D18" s="155" t="s">
        <v>3091</v>
      </c>
      <c r="E18" s="158" t="s">
        <v>3092</v>
      </c>
      <c r="F18" s="161" t="s">
        <v>3052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3039</v>
      </c>
      <c r="B19" s="151" t="s">
        <v>3084</v>
      </c>
      <c r="C19" s="152" t="s">
        <v>3093</v>
      </c>
      <c r="D19" s="155" t="s">
        <v>3094</v>
      </c>
      <c r="E19" s="158" t="s">
        <v>3095</v>
      </c>
      <c r="F19" s="161" t="s">
        <v>3048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3039</v>
      </c>
      <c r="B20" s="151" t="s">
        <v>3084</v>
      </c>
      <c r="C20" s="152" t="s">
        <v>3096</v>
      </c>
      <c r="D20" s="155" t="s">
        <v>3097</v>
      </c>
      <c r="E20" s="158" t="s">
        <v>3098</v>
      </c>
      <c r="F20" s="161" t="s">
        <v>3048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3039</v>
      </c>
      <c r="B21" s="151" t="s">
        <v>3084</v>
      </c>
      <c r="C21" s="152" t="s">
        <v>3099</v>
      </c>
      <c r="D21" s="155" t="s">
        <v>3100</v>
      </c>
      <c r="E21" s="158" t="s">
        <v>3101</v>
      </c>
      <c r="F21" s="161" t="s">
        <v>3052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3039</v>
      </c>
      <c r="B22" s="151" t="s">
        <v>3084</v>
      </c>
      <c r="C22" s="152" t="s">
        <v>3102</v>
      </c>
      <c r="D22" s="155" t="s">
        <v>3103</v>
      </c>
      <c r="E22" s="158" t="s">
        <v>3104</v>
      </c>
      <c r="F22" s="161" t="s">
        <v>3048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3039</v>
      </c>
      <c r="B23" s="151" t="s">
        <v>3084</v>
      </c>
      <c r="C23" s="152" t="s">
        <v>3105</v>
      </c>
      <c r="D23" s="155" t="s">
        <v>3106</v>
      </c>
      <c r="E23" s="158" t="s">
        <v>3107</v>
      </c>
      <c r="F23" s="161" t="s">
        <v>3048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3039</v>
      </c>
      <c r="B24" s="150" t="s">
        <v>3108</v>
      </c>
      <c r="C24" s="148" t="s">
        <v>3109</v>
      </c>
      <c r="D24" s="154" t="s">
        <v>3110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3039</v>
      </c>
      <c r="B25" s="151" t="s">
        <v>3108</v>
      </c>
      <c r="C25" s="152" t="s">
        <v>3111</v>
      </c>
      <c r="D25" s="155" t="s">
        <v>3112</v>
      </c>
      <c r="E25" s="158" t="s">
        <v>3113</v>
      </c>
      <c r="F25" s="161" t="s">
        <v>3048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3039</v>
      </c>
      <c r="B26" s="151" t="s">
        <v>3108</v>
      </c>
      <c r="C26" s="152" t="s">
        <v>3114</v>
      </c>
      <c r="D26" s="155" t="s">
        <v>3115</v>
      </c>
      <c r="E26" s="158" t="s">
        <v>3116</v>
      </c>
      <c r="F26" s="161" t="s">
        <v>3048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3039</v>
      </c>
      <c r="B27" s="151" t="s">
        <v>3108</v>
      </c>
      <c r="C27" s="152" t="s">
        <v>3117</v>
      </c>
      <c r="D27" s="155" t="s">
        <v>3118</v>
      </c>
      <c r="E27" s="158" t="s">
        <v>3119</v>
      </c>
      <c r="F27" s="161" t="s">
        <v>3052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3039</v>
      </c>
      <c r="B28" s="151" t="s">
        <v>3108</v>
      </c>
      <c r="C28" s="152" t="s">
        <v>3120</v>
      </c>
      <c r="D28" s="155" t="s">
        <v>3121</v>
      </c>
      <c r="E28" s="158" t="s">
        <v>3122</v>
      </c>
      <c r="F28" s="161" t="s">
        <v>3048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3039</v>
      </c>
      <c r="B29" s="150" t="s">
        <v>3123</v>
      </c>
      <c r="C29" s="148" t="s">
        <v>3124</v>
      </c>
      <c r="D29" s="154" t="s">
        <v>3125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3039</v>
      </c>
      <c r="B30" s="151" t="s">
        <v>3123</v>
      </c>
      <c r="C30" s="152" t="s">
        <v>3126</v>
      </c>
      <c r="D30" s="155" t="s">
        <v>3127</v>
      </c>
      <c r="E30" s="158" t="s">
        <v>3128</v>
      </c>
      <c r="F30" s="161" t="s">
        <v>3062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3039</v>
      </c>
      <c r="B31" s="151" t="s">
        <v>3123</v>
      </c>
      <c r="C31" s="152" t="s">
        <v>3129</v>
      </c>
      <c r="D31" s="155" t="s">
        <v>3130</v>
      </c>
      <c r="E31" s="158" t="s">
        <v>3131</v>
      </c>
      <c r="F31" s="161" t="s">
        <v>3062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3039</v>
      </c>
      <c r="B32" s="151" t="s">
        <v>3123</v>
      </c>
      <c r="C32" s="152" t="s">
        <v>3132</v>
      </c>
      <c r="D32" s="155" t="s">
        <v>3133</v>
      </c>
      <c r="E32" s="158" t="s">
        <v>3134</v>
      </c>
      <c r="F32" s="161" t="s">
        <v>3062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3039</v>
      </c>
      <c r="B33" s="151" t="s">
        <v>3123</v>
      </c>
      <c r="C33" s="152" t="s">
        <v>3135</v>
      </c>
      <c r="D33" s="155" t="s">
        <v>3136</v>
      </c>
      <c r="E33" s="158" t="s">
        <v>3137</v>
      </c>
      <c r="F33" s="161" t="s">
        <v>3062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3039</v>
      </c>
      <c r="B34" s="151" t="s">
        <v>3123</v>
      </c>
      <c r="C34" s="152" t="s">
        <v>3138</v>
      </c>
      <c r="D34" s="155" t="s">
        <v>3139</v>
      </c>
      <c r="E34" s="158" t="s">
        <v>3140</v>
      </c>
      <c r="F34" s="161" t="s">
        <v>3062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3039</v>
      </c>
      <c r="B35" s="151" t="s">
        <v>3123</v>
      </c>
      <c r="C35" s="152" t="s">
        <v>3141</v>
      </c>
      <c r="D35" s="155" t="s">
        <v>3142</v>
      </c>
      <c r="E35" s="158" t="s">
        <v>3143</v>
      </c>
      <c r="F35" s="161" t="s">
        <v>3062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3039</v>
      </c>
      <c r="B36" s="151" t="s">
        <v>3123</v>
      </c>
      <c r="C36" s="152" t="s">
        <v>3144</v>
      </c>
      <c r="D36" s="155" t="s">
        <v>3145</v>
      </c>
      <c r="E36" s="158" t="s">
        <v>3146</v>
      </c>
      <c r="F36" s="161" t="s">
        <v>3062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3039</v>
      </c>
      <c r="B37" s="151" t="s">
        <v>3123</v>
      </c>
      <c r="C37" s="152" t="s">
        <v>3147</v>
      </c>
      <c r="D37" s="155" t="s">
        <v>3148</v>
      </c>
      <c r="E37" s="158" t="s">
        <v>3149</v>
      </c>
      <c r="F37" s="161" t="s">
        <v>3062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3039</v>
      </c>
      <c r="B38" s="151" t="s">
        <v>3123</v>
      </c>
      <c r="C38" s="152" t="s">
        <v>3150</v>
      </c>
      <c r="D38" s="155" t="s">
        <v>3151</v>
      </c>
      <c r="E38" s="158" t="s">
        <v>3152</v>
      </c>
      <c r="F38" s="161" t="s">
        <v>3062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3039</v>
      </c>
      <c r="B39" s="151" t="s">
        <v>3123</v>
      </c>
      <c r="C39" s="152" t="s">
        <v>3153</v>
      </c>
      <c r="D39" s="155" t="s">
        <v>3154</v>
      </c>
      <c r="E39" s="158" t="s">
        <v>3155</v>
      </c>
      <c r="F39" s="161" t="s">
        <v>3062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3156</v>
      </c>
      <c r="B40" s="149" t="s">
        <v>25</v>
      </c>
      <c r="C40" s="147" t="s">
        <v>3157</v>
      </c>
      <c r="D40" s="153" t="s">
        <v>3158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3156</v>
      </c>
      <c r="B41" s="150" t="s">
        <v>3159</v>
      </c>
      <c r="C41" s="148" t="s">
        <v>3160</v>
      </c>
      <c r="D41" s="154" t="s">
        <v>3161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3156</v>
      </c>
      <c r="B42" s="151" t="s">
        <v>3159</v>
      </c>
      <c r="C42" s="152" t="s">
        <v>3162</v>
      </c>
      <c r="D42" s="155" t="s">
        <v>3163</v>
      </c>
      <c r="E42" s="158" t="s">
        <v>3164</v>
      </c>
      <c r="F42" s="161" t="s">
        <v>3048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3156</v>
      </c>
      <c r="B43" s="151" t="s">
        <v>3159</v>
      </c>
      <c r="C43" s="152" t="s">
        <v>3165</v>
      </c>
      <c r="D43" s="155" t="s">
        <v>3166</v>
      </c>
      <c r="E43" s="158" t="s">
        <v>3167</v>
      </c>
      <c r="F43" s="161" t="s">
        <v>3048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3156</v>
      </c>
      <c r="B44" s="151" t="s">
        <v>3159</v>
      </c>
      <c r="C44" s="152" t="s">
        <v>3168</v>
      </c>
      <c r="D44" s="155" t="s">
        <v>3169</v>
      </c>
      <c r="E44" s="158" t="s">
        <v>3170</v>
      </c>
      <c r="F44" s="161" t="s">
        <v>3052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3156</v>
      </c>
      <c r="B45" s="151" t="s">
        <v>3159</v>
      </c>
      <c r="C45" s="152" t="s">
        <v>3171</v>
      </c>
      <c r="D45" s="155" t="s">
        <v>3172</v>
      </c>
      <c r="E45" s="158" t="s">
        <v>3173</v>
      </c>
      <c r="F45" s="161" t="s">
        <v>3062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3156</v>
      </c>
      <c r="B46" s="151" t="s">
        <v>3159</v>
      </c>
      <c r="C46" s="152" t="s">
        <v>3174</v>
      </c>
      <c r="D46" s="155" t="s">
        <v>3175</v>
      </c>
      <c r="E46" s="158" t="s">
        <v>3176</v>
      </c>
      <c r="F46" s="161" t="s">
        <v>3048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3156</v>
      </c>
      <c r="B47" s="151" t="s">
        <v>3159</v>
      </c>
      <c r="C47" s="152" t="s">
        <v>3177</v>
      </c>
      <c r="D47" s="155" t="s">
        <v>3178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3156</v>
      </c>
      <c r="B48" s="151" t="s">
        <v>3159</v>
      </c>
      <c r="C48" s="152" t="s">
        <v>3179</v>
      </c>
      <c r="D48" s="155" t="s">
        <v>3180</v>
      </c>
      <c r="E48" s="158" t="s">
        <v>3181</v>
      </c>
      <c r="F48" s="161" t="s">
        <v>3048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3156</v>
      </c>
      <c r="B49" s="151" t="s">
        <v>3159</v>
      </c>
      <c r="C49" s="152" t="s">
        <v>3182</v>
      </c>
      <c r="D49" s="155" t="s">
        <v>3183</v>
      </c>
      <c r="E49" s="158" t="s">
        <v>3184</v>
      </c>
      <c r="F49" s="161" t="s">
        <v>3052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3156</v>
      </c>
      <c r="B50" s="150" t="s">
        <v>3185</v>
      </c>
      <c r="C50" s="148" t="s">
        <v>3186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3156</v>
      </c>
      <c r="B51" s="151" t="s">
        <v>3185</v>
      </c>
      <c r="C51" s="152" t="s">
        <v>3187</v>
      </c>
      <c r="D51" s="155" t="s">
        <v>3188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3156</v>
      </c>
      <c r="B52" s="151" t="s">
        <v>3185</v>
      </c>
      <c r="C52" s="152" t="s">
        <v>3189</v>
      </c>
      <c r="D52" s="155" t="s">
        <v>3190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3156</v>
      </c>
      <c r="B53" s="151" t="s">
        <v>3185</v>
      </c>
      <c r="C53" s="152" t="s">
        <v>3191</v>
      </c>
      <c r="D53" s="155" t="s">
        <v>3192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3156</v>
      </c>
      <c r="B54" s="151" t="s">
        <v>3185</v>
      </c>
      <c r="C54" s="152" t="s">
        <v>3193</v>
      </c>
      <c r="D54" s="155" t="s">
        <v>3194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3156</v>
      </c>
      <c r="B55" s="151" t="s">
        <v>3185</v>
      </c>
      <c r="C55" s="152" t="s">
        <v>3195</v>
      </c>
      <c r="D55" s="155" t="s">
        <v>3196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3156</v>
      </c>
      <c r="B56" s="150" t="s">
        <v>1313</v>
      </c>
      <c r="C56" s="148" t="s">
        <v>3197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3156</v>
      </c>
      <c r="B57" s="151" t="s">
        <v>1313</v>
      </c>
      <c r="C57" s="152" t="s">
        <v>3198</v>
      </c>
      <c r="D57" s="155" t="s">
        <v>3199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3156</v>
      </c>
      <c r="B58" s="151" t="s">
        <v>1313</v>
      </c>
      <c r="C58" s="152" t="s">
        <v>3200</v>
      </c>
      <c r="D58" s="155" t="s">
        <v>3201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3156</v>
      </c>
      <c r="B59" s="151" t="s">
        <v>1313</v>
      </c>
      <c r="C59" s="152" t="s">
        <v>3202</v>
      </c>
      <c r="D59" s="155" t="s">
        <v>3203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3156</v>
      </c>
      <c r="B60" s="151" t="s">
        <v>1313</v>
      </c>
      <c r="C60" s="152" t="s">
        <v>3204</v>
      </c>
      <c r="D60" s="155" t="s">
        <v>3205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3156</v>
      </c>
      <c r="B61" s="150" t="s">
        <v>3206</v>
      </c>
      <c r="C61" s="148" t="s">
        <v>3207</v>
      </c>
      <c r="D61" s="154" t="s">
        <v>3208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3156</v>
      </c>
      <c r="B62" s="151" t="s">
        <v>3206</v>
      </c>
      <c r="C62" s="152" t="s">
        <v>3209</v>
      </c>
      <c r="D62" s="155" t="s">
        <v>3210</v>
      </c>
      <c r="E62" s="158" t="s">
        <v>3211</v>
      </c>
      <c r="F62" s="161" t="s">
        <v>3048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3156</v>
      </c>
      <c r="B63" s="151" t="s">
        <v>3206</v>
      </c>
      <c r="C63" s="152" t="s">
        <v>3212</v>
      </c>
      <c r="D63" s="155" t="s">
        <v>3213</v>
      </c>
      <c r="E63" s="158" t="s">
        <v>3214</v>
      </c>
      <c r="F63" s="161" t="s">
        <v>3052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3156</v>
      </c>
      <c r="B64" s="151" t="s">
        <v>3206</v>
      </c>
      <c r="C64" s="152" t="s">
        <v>3215</v>
      </c>
      <c r="D64" s="155" t="s">
        <v>3216</v>
      </c>
      <c r="E64" s="158" t="s">
        <v>3217</v>
      </c>
      <c r="F64" s="161" t="s">
        <v>3048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3156</v>
      </c>
      <c r="B65" s="151" t="s">
        <v>3206</v>
      </c>
      <c r="C65" s="152" t="s">
        <v>3218</v>
      </c>
      <c r="D65" s="155" t="s">
        <v>3219</v>
      </c>
      <c r="E65" s="158" t="s">
        <v>3220</v>
      </c>
      <c r="F65" s="161" t="s">
        <v>3048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3156</v>
      </c>
      <c r="B66" s="150" t="s">
        <v>2814</v>
      </c>
      <c r="C66" s="148" t="s">
        <v>3221</v>
      </c>
      <c r="D66" s="154" t="s">
        <v>3222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3156</v>
      </c>
      <c r="B67" s="151" t="s">
        <v>2814</v>
      </c>
      <c r="C67" s="152" t="s">
        <v>3223</v>
      </c>
      <c r="D67" s="155" t="s">
        <v>3224</v>
      </c>
      <c r="E67" s="158" t="s">
        <v>3225</v>
      </c>
      <c r="F67" s="161" t="s">
        <v>3048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3156</v>
      </c>
      <c r="B68" s="151" t="s">
        <v>2814</v>
      </c>
      <c r="C68" s="152" t="s">
        <v>3226</v>
      </c>
      <c r="D68" s="155" t="s">
        <v>3227</v>
      </c>
      <c r="E68" s="158" t="s">
        <v>3228</v>
      </c>
      <c r="F68" s="161" t="s">
        <v>3048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3156</v>
      </c>
      <c r="B69" s="151" t="s">
        <v>2814</v>
      </c>
      <c r="C69" s="152" t="s">
        <v>3229</v>
      </c>
      <c r="D69" s="155" t="s">
        <v>3230</v>
      </c>
      <c r="E69" s="158" t="s">
        <v>3231</v>
      </c>
      <c r="F69" s="161" t="s">
        <v>3052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3156</v>
      </c>
      <c r="B70" s="151" t="s">
        <v>2814</v>
      </c>
      <c r="C70" s="152" t="s">
        <v>3232</v>
      </c>
      <c r="D70" s="155" t="s">
        <v>3233</v>
      </c>
      <c r="E70" s="158" t="s">
        <v>3234</v>
      </c>
      <c r="F70" s="161" t="s">
        <v>3048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3156</v>
      </c>
      <c r="B71" s="151" t="s">
        <v>2814</v>
      </c>
      <c r="C71" s="152" t="s">
        <v>3235</v>
      </c>
      <c r="D71" s="155" t="s">
        <v>3236</v>
      </c>
      <c r="E71" s="158" t="s">
        <v>3237</v>
      </c>
      <c r="F71" s="161" t="s">
        <v>3048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3156</v>
      </c>
      <c r="B72" s="151" t="s">
        <v>2814</v>
      </c>
      <c r="C72" s="152" t="s">
        <v>3238</v>
      </c>
      <c r="D72" s="155" t="s">
        <v>3239</v>
      </c>
      <c r="E72" s="158" t="s">
        <v>3240</v>
      </c>
      <c r="F72" s="161" t="s">
        <v>3048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3156</v>
      </c>
      <c r="B73" s="151" t="s">
        <v>2814</v>
      </c>
      <c r="C73" s="152" t="s">
        <v>3241</v>
      </c>
      <c r="D73" s="155" t="s">
        <v>3242</v>
      </c>
      <c r="E73" s="158" t="s">
        <v>3243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3156</v>
      </c>
      <c r="B74" s="151" t="s">
        <v>2814</v>
      </c>
      <c r="C74" s="152" t="s">
        <v>3244</v>
      </c>
      <c r="D74" s="155" t="s">
        <v>3245</v>
      </c>
      <c r="E74" s="158" t="s">
        <v>3246</v>
      </c>
      <c r="F74" s="161" t="s">
        <v>3052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3156</v>
      </c>
      <c r="B75" s="151" t="s">
        <v>2814</v>
      </c>
      <c r="C75" s="152" t="s">
        <v>3247</v>
      </c>
      <c r="D75" s="155" t="s">
        <v>3248</v>
      </c>
      <c r="E75" s="158" t="s">
        <v>3249</v>
      </c>
      <c r="F75" s="161" t="s">
        <v>3062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3156</v>
      </c>
      <c r="B76" s="151" t="s">
        <v>2814</v>
      </c>
      <c r="C76" s="152" t="s">
        <v>3250</v>
      </c>
      <c r="D76" s="155" t="s">
        <v>3251</v>
      </c>
      <c r="E76" s="158" t="s">
        <v>3252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3156</v>
      </c>
      <c r="B77" s="150" t="s">
        <v>3084</v>
      </c>
      <c r="C77" s="148" t="s">
        <v>3253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3156</v>
      </c>
      <c r="B78" s="151" t="s">
        <v>3084</v>
      </c>
      <c r="C78" s="152" t="s">
        <v>3254</v>
      </c>
      <c r="D78" s="155" t="s">
        <v>3255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3156</v>
      </c>
      <c r="B79" s="151" t="s">
        <v>3084</v>
      </c>
      <c r="C79" s="152" t="s">
        <v>3256</v>
      </c>
      <c r="D79" s="155" t="s">
        <v>3257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3156</v>
      </c>
      <c r="B80" s="151" t="s">
        <v>3084</v>
      </c>
      <c r="C80" s="152" t="s">
        <v>3258</v>
      </c>
      <c r="D80" s="155" t="s">
        <v>3259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3156</v>
      </c>
      <c r="B81" s="150" t="s">
        <v>3012</v>
      </c>
      <c r="C81" s="148" t="s">
        <v>3260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3156</v>
      </c>
      <c r="B82" s="151" t="s">
        <v>3012</v>
      </c>
      <c r="C82" s="152" t="s">
        <v>3261</v>
      </c>
      <c r="D82" s="155" t="s">
        <v>3262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3156</v>
      </c>
      <c r="B83" s="151" t="s">
        <v>3012</v>
      </c>
      <c r="C83" s="152" t="s">
        <v>3263</v>
      </c>
      <c r="D83" s="155" t="s">
        <v>3264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3156</v>
      </c>
      <c r="B84" s="151" t="s">
        <v>3012</v>
      </c>
      <c r="C84" s="152" t="s">
        <v>3265</v>
      </c>
      <c r="D84" s="155" t="s">
        <v>3266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3156</v>
      </c>
      <c r="B85" s="151" t="s">
        <v>3012</v>
      </c>
      <c r="C85" s="152" t="s">
        <v>3267</v>
      </c>
      <c r="D85" s="155" t="s">
        <v>3268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3156</v>
      </c>
      <c r="B86" s="151" t="s">
        <v>3012</v>
      </c>
      <c r="C86" s="152" t="s">
        <v>3269</v>
      </c>
      <c r="D86" s="155" t="s">
        <v>3270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3271</v>
      </c>
      <c r="B87" s="149" t="s">
        <v>25</v>
      </c>
      <c r="C87" s="147" t="s">
        <v>3272</v>
      </c>
      <c r="D87" s="153" t="s">
        <v>3273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3271</v>
      </c>
      <c r="B88" s="150" t="s">
        <v>3274</v>
      </c>
      <c r="C88" s="148" t="s">
        <v>3275</v>
      </c>
      <c r="D88" s="154" t="s">
        <v>3276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3271</v>
      </c>
      <c r="B89" s="151" t="s">
        <v>3274</v>
      </c>
      <c r="C89" s="152" t="s">
        <v>3277</v>
      </c>
      <c r="D89" s="155" t="s">
        <v>3278</v>
      </c>
      <c r="E89" s="158" t="s">
        <v>3279</v>
      </c>
      <c r="F89" s="161" t="s">
        <v>3048</v>
      </c>
      <c r="G89" s="164">
        <f>IF(COUNTIF(H89:AU89,"&lt;&gt;")=0,"",SUMPRODUCT(((Recommendations[ImplStatus]="Implemented")+(Recommendations[ImplStatus]="Compensated"))*ISNUMBER(MATCH(Recommendations[Id],H89:AU89,0)))/COUNTIF(H89:AU89,"&lt;&gt;"))</f>
        <v>0</v>
      </c>
      <c r="H89" s="167" t="s">
        <v>1066</v>
      </c>
      <c r="I89" s="167" t="s">
        <v>1071</v>
      </c>
      <c r="J89" s="167" t="s">
        <v>1076</v>
      </c>
      <c r="K89" s="167" t="s">
        <v>1086</v>
      </c>
      <c r="L89" s="167" t="s">
        <v>1091</v>
      </c>
      <c r="M89" s="167" t="s">
        <v>1096</v>
      </c>
      <c r="N89" s="167" t="s">
        <v>1101</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3271</v>
      </c>
      <c r="B90" s="151" t="s">
        <v>3274</v>
      </c>
      <c r="C90" s="152" t="s">
        <v>3280</v>
      </c>
      <c r="D90" s="155" t="s">
        <v>3281</v>
      </c>
      <c r="E90" s="158" t="s">
        <v>3282</v>
      </c>
      <c r="F90" s="161" t="s">
        <v>3052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3271</v>
      </c>
      <c r="B91" s="151" t="s">
        <v>3274</v>
      </c>
      <c r="C91" s="152" t="s">
        <v>3283</v>
      </c>
      <c r="D91" s="155" t="s">
        <v>3284</v>
      </c>
      <c r="E91" s="158" t="s">
        <v>3285</v>
      </c>
      <c r="F91" s="161" t="s">
        <v>3048</v>
      </c>
      <c r="G91" s="164">
        <f>IF(COUNTIF(H91:AU91,"&lt;&gt;")=0,"",SUMPRODUCT(((Recommendations[ImplStatus]="Implemented")+(Recommendations[ImplStatus]="Compensated"))*ISNUMBER(MATCH(Recommendations[Id],H91:AU91,0)))/COUNTIF(H91:AU91,"&lt;&gt;"))</f>
        <v>0</v>
      </c>
      <c r="H91" s="167" t="s">
        <v>207</v>
      </c>
      <c r="I91" s="167" t="s">
        <v>835</v>
      </c>
      <c r="J91" s="167" t="s">
        <v>841</v>
      </c>
      <c r="K91" s="167" t="s">
        <v>853</v>
      </c>
      <c r="L91" s="167" t="s">
        <v>900</v>
      </c>
      <c r="M91" s="167" t="s">
        <v>1071</v>
      </c>
      <c r="N91" s="167" t="s">
        <v>1146</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3271</v>
      </c>
      <c r="B92" s="151" t="s">
        <v>3274</v>
      </c>
      <c r="C92" s="152" t="s">
        <v>3286</v>
      </c>
      <c r="D92" s="155" t="s">
        <v>3287</v>
      </c>
      <c r="E92" s="158" t="s">
        <v>3288</v>
      </c>
      <c r="F92" s="161" t="s">
        <v>3048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3271</v>
      </c>
      <c r="B93" s="151" t="s">
        <v>3274</v>
      </c>
      <c r="C93" s="152" t="s">
        <v>3289</v>
      </c>
      <c r="D93" s="155" t="s">
        <v>3290</v>
      </c>
      <c r="E93" s="158" t="s">
        <v>3291</v>
      </c>
      <c r="F93" s="161" t="s">
        <v>3048</v>
      </c>
      <c r="G93" s="164">
        <f>IF(COUNTIF(H93:AU93,"&lt;&gt;")=0,"",SUMPRODUCT(((Recommendations[ImplStatus]="Implemented")+(Recommendations[ImplStatus]="Compensated"))*ISNUMBER(MATCH(Recommendations[Id],H93:AU93,0)))/COUNTIF(H93:AU93,"&lt;&gt;"))</f>
        <v>0</v>
      </c>
      <c r="H93" s="167" t="s">
        <v>168</v>
      </c>
      <c r="I93" s="167" t="s">
        <v>173</v>
      </c>
      <c r="J93" s="167" t="s">
        <v>245</v>
      </c>
      <c r="K93" s="167" t="s">
        <v>250</v>
      </c>
      <c r="L93" s="167" t="s">
        <v>787</v>
      </c>
      <c r="M93" s="167" t="s">
        <v>792</v>
      </c>
      <c r="N93" s="167" t="s">
        <v>813</v>
      </c>
      <c r="O93" s="167" t="s">
        <v>829</v>
      </c>
      <c r="P93" s="167" t="s">
        <v>847</v>
      </c>
      <c r="Q93" s="167" t="s">
        <v>883</v>
      </c>
      <c r="R93" s="167" t="s">
        <v>926</v>
      </c>
      <c r="S93" s="167" t="s">
        <v>931</v>
      </c>
      <c r="T93" s="167" t="s">
        <v>936</v>
      </c>
      <c r="U93" s="167" t="s">
        <v>942</v>
      </c>
      <c r="V93" s="167" t="s">
        <v>948</v>
      </c>
      <c r="W93" s="167" t="s">
        <v>953</v>
      </c>
      <c r="X93" s="167" t="s">
        <v>963</v>
      </c>
      <c r="Y93" s="167" t="s">
        <v>968</v>
      </c>
      <c r="Z93" s="167" t="s">
        <v>974</v>
      </c>
      <c r="AA93" s="167" t="s">
        <v>984</v>
      </c>
      <c r="AB93" s="167" t="s">
        <v>995</v>
      </c>
      <c r="AC93" s="167" t="s">
        <v>1000</v>
      </c>
      <c r="AD93" s="167" t="s">
        <v>1081</v>
      </c>
      <c r="AE93" s="167" t="s">
        <v>1106</v>
      </c>
      <c r="AF93" s="167" t="s">
        <v>1151</v>
      </c>
      <c r="AG93" s="167"/>
      <c r="AH93" s="167"/>
      <c r="AI93" s="167"/>
      <c r="AJ93" s="167"/>
      <c r="AK93" s="167"/>
      <c r="AL93" s="167"/>
      <c r="AM93" s="167"/>
      <c r="AN93" s="167"/>
      <c r="AO93" s="167"/>
      <c r="AP93" s="167"/>
      <c r="AQ93" s="167"/>
      <c r="AR93" s="167"/>
      <c r="AS93" s="167"/>
      <c r="AT93" s="167"/>
      <c r="AU93" s="181"/>
    </row>
    <row r="94" spans="1:47" ht="60" customHeight="1" x14ac:dyDescent="0.35">
      <c r="A94" s="177" t="s">
        <v>3271</v>
      </c>
      <c r="B94" s="151" t="s">
        <v>3274</v>
      </c>
      <c r="C94" s="152" t="s">
        <v>3292</v>
      </c>
      <c r="D94" s="155" t="s">
        <v>3293</v>
      </c>
      <c r="E94" s="158" t="s">
        <v>3294</v>
      </c>
      <c r="F94" s="161" t="s">
        <v>3052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3271</v>
      </c>
      <c r="B95" s="150" t="s">
        <v>3295</v>
      </c>
      <c r="C95" s="148" t="s">
        <v>3296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3271</v>
      </c>
      <c r="B96" s="151" t="s">
        <v>3295</v>
      </c>
      <c r="C96" s="152" t="s">
        <v>3297</v>
      </c>
      <c r="D96" s="155" t="s">
        <v>3298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3271</v>
      </c>
      <c r="B97" s="151" t="s">
        <v>3295</v>
      </c>
      <c r="C97" s="152" t="s">
        <v>3299</v>
      </c>
      <c r="D97" s="155" t="s">
        <v>3300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3271</v>
      </c>
      <c r="B98" s="151" t="s">
        <v>3295</v>
      </c>
      <c r="C98" s="152" t="s">
        <v>3301</v>
      </c>
      <c r="D98" s="155" t="s">
        <v>3302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3271</v>
      </c>
      <c r="B99" s="151" t="s">
        <v>3295</v>
      </c>
      <c r="C99" s="152" t="s">
        <v>3303</v>
      </c>
      <c r="D99" s="155" t="s">
        <v>3304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3271</v>
      </c>
      <c r="B100" s="151" t="s">
        <v>3295</v>
      </c>
      <c r="C100" s="152" t="s">
        <v>3305</v>
      </c>
      <c r="D100" s="155" t="s">
        <v>3306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3271</v>
      </c>
      <c r="B101" s="151" t="s">
        <v>3295</v>
      </c>
      <c r="C101" s="152" t="s">
        <v>3307</v>
      </c>
      <c r="D101" s="155" t="s">
        <v>3308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3271</v>
      </c>
      <c r="B102" s="151" t="s">
        <v>3295</v>
      </c>
      <c r="C102" s="152" t="s">
        <v>3309</v>
      </c>
      <c r="D102" s="155" t="s">
        <v>3310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3271</v>
      </c>
      <c r="B103" s="150" t="s">
        <v>2455</v>
      </c>
      <c r="C103" s="148" t="s">
        <v>3311</v>
      </c>
      <c r="D103" s="154" t="s">
        <v>3312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3271</v>
      </c>
      <c r="B104" s="151" t="s">
        <v>2455</v>
      </c>
      <c r="C104" s="152" t="s">
        <v>3313</v>
      </c>
      <c r="D104" s="155" t="s">
        <v>3314</v>
      </c>
      <c r="E104" s="158" t="s">
        <v>3315</v>
      </c>
      <c r="F104" s="161" t="s">
        <v>3048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3271</v>
      </c>
      <c r="B105" s="151" t="s">
        <v>2455</v>
      </c>
      <c r="C105" s="152" t="s">
        <v>3316</v>
      </c>
      <c r="D105" s="155" t="s">
        <v>3317</v>
      </c>
      <c r="E105" s="158" t="s">
        <v>3318</v>
      </c>
      <c r="F105" s="161" t="s">
        <v>3052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3271</v>
      </c>
      <c r="B106" s="151" t="s">
        <v>2455</v>
      </c>
      <c r="C106" s="152" t="s">
        <v>3319</v>
      </c>
      <c r="D106" s="155" t="s">
        <v>3320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3271</v>
      </c>
      <c r="B107" s="151" t="s">
        <v>2455</v>
      </c>
      <c r="C107" s="152" t="s">
        <v>3321</v>
      </c>
      <c r="D107" s="155" t="s">
        <v>3322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3271</v>
      </c>
      <c r="B108" s="151" t="s">
        <v>2455</v>
      </c>
      <c r="C108" s="152" t="s">
        <v>3323</v>
      </c>
      <c r="D108" s="155" t="s">
        <v>3324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3271</v>
      </c>
      <c r="B109" s="150" t="s">
        <v>3325</v>
      </c>
      <c r="C109" s="148" t="s">
        <v>3326</v>
      </c>
      <c r="D109" s="154" t="s">
        <v>3327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3271</v>
      </c>
      <c r="B110" s="151" t="s">
        <v>3325</v>
      </c>
      <c r="C110" s="152" t="s">
        <v>3328</v>
      </c>
      <c r="D110" s="155" t="s">
        <v>3329</v>
      </c>
      <c r="E110" s="158" t="s">
        <v>3330</v>
      </c>
      <c r="F110" s="161" t="s">
        <v>3048</v>
      </c>
      <c r="G110" s="164">
        <f>IF(COUNTIF(H110:AU110,"&lt;&gt;")=0,"",SUMPRODUCT(((Recommendations[ImplStatus]="Implemented")+(Recommendations[ImplStatus]="Compensated"))*ISNUMBER(MATCH(Recommendations[Id],H110:AU110,0)))/COUNTIF(H110:AU110,"&lt;&gt;"))</f>
        <v>0</v>
      </c>
      <c r="H110" s="167" t="s">
        <v>803</v>
      </c>
      <c r="I110" s="167" t="s">
        <v>958</v>
      </c>
      <c r="J110" s="167" t="s">
        <v>979</v>
      </c>
      <c r="K110" s="167" t="s">
        <v>1021</v>
      </c>
      <c r="L110" s="167" t="s">
        <v>1026</v>
      </c>
      <c r="M110" s="167" t="s">
        <v>1031</v>
      </c>
      <c r="N110" s="167" t="s">
        <v>1036</v>
      </c>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3271</v>
      </c>
      <c r="B111" s="151" t="s">
        <v>3325</v>
      </c>
      <c r="C111" s="152" t="s">
        <v>3331</v>
      </c>
      <c r="D111" s="155" t="s">
        <v>3332</v>
      </c>
      <c r="E111" s="158" t="s">
        <v>3333</v>
      </c>
      <c r="F111" s="161" t="s">
        <v>3048</v>
      </c>
      <c r="G111" s="164">
        <f>IF(COUNTIF(H111:AU111,"&lt;&gt;")=0,"",SUMPRODUCT(((Recommendations[ImplStatus]="Implemented")+(Recommendations[ImplStatus]="Compensated"))*ISNUMBER(MATCH(Recommendations[Id],H111:AU111,0)))/COUNTIF(H111:AU111,"&lt;&gt;"))</f>
        <v>0</v>
      </c>
      <c r="H111" s="167" t="s">
        <v>865</v>
      </c>
      <c r="I111" s="167" t="s">
        <v>871</v>
      </c>
      <c r="J111" s="167" t="s">
        <v>877</v>
      </c>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3271</v>
      </c>
      <c r="B112" s="151" t="s">
        <v>3325</v>
      </c>
      <c r="C112" s="152" t="s">
        <v>3334</v>
      </c>
      <c r="D112" s="155" t="s">
        <v>3335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3271</v>
      </c>
      <c r="B113" s="151" t="s">
        <v>3325</v>
      </c>
      <c r="C113" s="152" t="s">
        <v>3336</v>
      </c>
      <c r="D113" s="155" t="s">
        <v>3337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3271</v>
      </c>
      <c r="B114" s="151" t="s">
        <v>3325</v>
      </c>
      <c r="C114" s="152" t="s">
        <v>3338</v>
      </c>
      <c r="D114" s="155" t="s">
        <v>3339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3271</v>
      </c>
      <c r="B115" s="151" t="s">
        <v>3325</v>
      </c>
      <c r="C115" s="152" t="s">
        <v>3340</v>
      </c>
      <c r="D115" s="155" t="s">
        <v>3341</v>
      </c>
      <c r="E115" s="158"/>
      <c r="F115" s="161" t="s">
        <v>25</v>
      </c>
      <c r="G115" s="164">
        <f>IF(COUNTIF(H115:AU115,"&lt;&gt;")=0,"",SUMPRODUCT(((Recommendations[ImplStatus]="Implemented")+(Recommendations[ImplStatus]="Compensated"))*ISNUMBER(MATCH(Recommendations[Id],H115:AU115,0)))/COUNTIF(H115:AU115,"&lt;&gt;"))</f>
        <v>0</v>
      </c>
      <c r="H115" s="167" t="s">
        <v>152</v>
      </c>
      <c r="I115" s="167" t="s">
        <v>162</v>
      </c>
      <c r="J115" s="167" t="s">
        <v>185</v>
      </c>
      <c r="K115" s="167" t="s">
        <v>190</v>
      </c>
      <c r="L115" s="167" t="s">
        <v>228</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3271</v>
      </c>
      <c r="B116" s="151" t="s">
        <v>3325</v>
      </c>
      <c r="C116" s="152" t="s">
        <v>3342</v>
      </c>
      <c r="D116" s="155" t="s">
        <v>3343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3271</v>
      </c>
      <c r="B117" s="151" t="s">
        <v>3325</v>
      </c>
      <c r="C117" s="152" t="s">
        <v>3344</v>
      </c>
      <c r="D117" s="155" t="s">
        <v>3345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3271</v>
      </c>
      <c r="B118" s="151" t="s">
        <v>3325</v>
      </c>
      <c r="C118" s="152" t="s">
        <v>3346</v>
      </c>
      <c r="D118" s="155" t="s">
        <v>3347</v>
      </c>
      <c r="E118" s="158" t="s">
        <v>3348</v>
      </c>
      <c r="F118" s="161" t="s">
        <v>3048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3271</v>
      </c>
      <c r="B119" s="151" t="s">
        <v>3325</v>
      </c>
      <c r="C119" s="152" t="s">
        <v>3349</v>
      </c>
      <c r="D119" s="155" t="s">
        <v>3350</v>
      </c>
      <c r="E119" s="158" t="s">
        <v>3351</v>
      </c>
      <c r="F119" s="161" t="s">
        <v>3048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3271</v>
      </c>
      <c r="B120" s="150" t="s">
        <v>3352</v>
      </c>
      <c r="C120" s="148" t="s">
        <v>3353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3271</v>
      </c>
      <c r="B121" s="151" t="s">
        <v>3352</v>
      </c>
      <c r="C121" s="152" t="s">
        <v>3354</v>
      </c>
      <c r="D121" s="155" t="s">
        <v>3355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3271</v>
      </c>
      <c r="B122" s="151" t="s">
        <v>3352</v>
      </c>
      <c r="C122" s="152" t="s">
        <v>3356</v>
      </c>
      <c r="D122" s="155" t="s">
        <v>3357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3271</v>
      </c>
      <c r="B123" s="151" t="s">
        <v>3352</v>
      </c>
      <c r="C123" s="152" t="s">
        <v>3358</v>
      </c>
      <c r="D123" s="155" t="s">
        <v>3359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3271</v>
      </c>
      <c r="B124" s="151" t="s">
        <v>3352</v>
      </c>
      <c r="C124" s="152" t="s">
        <v>3360</v>
      </c>
      <c r="D124" s="155" t="s">
        <v>3361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3271</v>
      </c>
      <c r="B125" s="151" t="s">
        <v>3352</v>
      </c>
      <c r="C125" s="152" t="s">
        <v>3362</v>
      </c>
      <c r="D125" s="155" t="s">
        <v>3363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3271</v>
      </c>
      <c r="B126" s="151" t="s">
        <v>3352</v>
      </c>
      <c r="C126" s="152" t="s">
        <v>3364</v>
      </c>
      <c r="D126" s="155" t="s">
        <v>3365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3271</v>
      </c>
      <c r="B127" s="151" t="s">
        <v>3352</v>
      </c>
      <c r="C127" s="152" t="s">
        <v>3366</v>
      </c>
      <c r="D127" s="155" t="s">
        <v>3367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3271</v>
      </c>
      <c r="B128" s="151" t="s">
        <v>3352</v>
      </c>
      <c r="C128" s="152" t="s">
        <v>3368</v>
      </c>
      <c r="D128" s="155" t="s">
        <v>3369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3271</v>
      </c>
      <c r="B129" s="151" t="s">
        <v>3352</v>
      </c>
      <c r="C129" s="152" t="s">
        <v>3370</v>
      </c>
      <c r="D129" s="155" t="s">
        <v>3371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3271</v>
      </c>
      <c r="B130" s="151" t="s">
        <v>3352</v>
      </c>
      <c r="C130" s="152" t="s">
        <v>3372</v>
      </c>
      <c r="D130" s="155" t="s">
        <v>3373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3271</v>
      </c>
      <c r="B131" s="151" t="s">
        <v>3352</v>
      </c>
      <c r="C131" s="152" t="s">
        <v>3374</v>
      </c>
      <c r="D131" s="155" t="s">
        <v>3375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3271</v>
      </c>
      <c r="B132" s="151" t="s">
        <v>3352</v>
      </c>
      <c r="C132" s="152" t="s">
        <v>3376</v>
      </c>
      <c r="D132" s="155" t="s">
        <v>3377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3271</v>
      </c>
      <c r="B133" s="150" t="s">
        <v>3378</v>
      </c>
      <c r="C133" s="148" t="s">
        <v>3379</v>
      </c>
      <c r="D133" s="154" t="s">
        <v>3380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3271</v>
      </c>
      <c r="B134" s="151" t="s">
        <v>3378</v>
      </c>
      <c r="C134" s="152" t="s">
        <v>3381</v>
      </c>
      <c r="D134" s="155" t="s">
        <v>3382</v>
      </c>
      <c r="E134" s="158" t="s">
        <v>3383</v>
      </c>
      <c r="F134" s="161" t="s">
        <v>3052</v>
      </c>
      <c r="G134" s="164">
        <f>IF(COUNTIF(H134:AU134,"&lt;&gt;")=0,"",SUMPRODUCT(((Recommendations[ImplStatus]="Implemented")+(Recommendations[ImplStatus]="Compensated"))*ISNUMBER(MATCH(Recommendations[Id],H134:AU134,0)))/COUNTIF(H134:AU134,"&lt;&gt;"))</f>
        <v>0</v>
      </c>
      <c r="H134" s="167" t="s">
        <v>554</v>
      </c>
      <c r="I134" s="167" t="s">
        <v>574</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3271</v>
      </c>
      <c r="B135" s="151" t="s">
        <v>3378</v>
      </c>
      <c r="C135" s="152" t="s">
        <v>3384</v>
      </c>
      <c r="D135" s="155" t="s">
        <v>3385</v>
      </c>
      <c r="E135" s="158" t="s">
        <v>3386</v>
      </c>
      <c r="F135" s="161" t="s">
        <v>3052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3271</v>
      </c>
      <c r="B136" s="151" t="s">
        <v>3378</v>
      </c>
      <c r="C136" s="152" t="s">
        <v>3387</v>
      </c>
      <c r="D136" s="155" t="s">
        <v>3388</v>
      </c>
      <c r="E136" s="158" t="s">
        <v>3389</v>
      </c>
      <c r="F136" s="161" t="s">
        <v>3048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3271</v>
      </c>
      <c r="B137" s="151" t="s">
        <v>3378</v>
      </c>
      <c r="C137" s="152" t="s">
        <v>3390</v>
      </c>
      <c r="D137" s="155" t="s">
        <v>3391</v>
      </c>
      <c r="E137" s="158" t="s">
        <v>3392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3271</v>
      </c>
      <c r="B138" s="150" t="s">
        <v>2688</v>
      </c>
      <c r="C138" s="148" t="s">
        <v>3393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3271</v>
      </c>
      <c r="B139" s="151" t="s">
        <v>2688</v>
      </c>
      <c r="C139" s="152" t="s">
        <v>3394</v>
      </c>
      <c r="D139" s="155" t="s">
        <v>3395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3271</v>
      </c>
      <c r="B140" s="151" t="s">
        <v>2688</v>
      </c>
      <c r="C140" s="152" t="s">
        <v>3396</v>
      </c>
      <c r="D140" s="155" t="s">
        <v>3397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3271</v>
      </c>
      <c r="B141" s="150" t="s">
        <v>3398</v>
      </c>
      <c r="C141" s="148" t="s">
        <v>3399</v>
      </c>
      <c r="D141" s="154" t="s">
        <v>3400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3271</v>
      </c>
      <c r="B142" s="151" t="s">
        <v>3398</v>
      </c>
      <c r="C142" s="152" t="s">
        <v>3401</v>
      </c>
      <c r="D142" s="155" t="s">
        <v>3402</v>
      </c>
      <c r="E142" s="158" t="s">
        <v>3403</v>
      </c>
      <c r="F142" s="161" t="s">
        <v>3048</v>
      </c>
      <c r="G142" s="164">
        <f>IF(COUNTIF(H142:AU142,"&lt;&gt;")=0,"",SUMPRODUCT(((Recommendations[ImplStatus]="Implemented")+(Recommendations[ImplStatus]="Compensated"))*ISNUMBER(MATCH(Recommendations[Id],H142:AU142,0)))/COUNTIF(H142:AU142,"&lt;&gt;"))</f>
        <v>0</v>
      </c>
      <c r="H142" s="167" t="s">
        <v>18</v>
      </c>
      <c r="I142" s="167" t="s">
        <v>30</v>
      </c>
      <c r="J142" s="167" t="s">
        <v>36</v>
      </c>
      <c r="K142" s="167" t="s">
        <v>43</v>
      </c>
      <c r="L142" s="167" t="s">
        <v>49</v>
      </c>
      <c r="M142" s="167" t="s">
        <v>54</v>
      </c>
      <c r="N142" s="167" t="s">
        <v>59</v>
      </c>
      <c r="O142" s="167" t="s">
        <v>64</v>
      </c>
      <c r="P142" s="167" t="s">
        <v>69</v>
      </c>
      <c r="Q142" s="167" t="s">
        <v>74</v>
      </c>
      <c r="R142" s="167" t="s">
        <v>79</v>
      </c>
      <c r="S142" s="167" t="s">
        <v>84</v>
      </c>
      <c r="T142" s="167" t="s">
        <v>90</v>
      </c>
      <c r="U142" s="167" t="s">
        <v>95</v>
      </c>
      <c r="V142" s="167" t="s">
        <v>99</v>
      </c>
      <c r="W142" s="167" t="s">
        <v>103</v>
      </c>
      <c r="X142" s="167" t="s">
        <v>107</v>
      </c>
      <c r="Y142" s="167" t="s">
        <v>112</v>
      </c>
      <c r="Z142" s="167" t="s">
        <v>117</v>
      </c>
      <c r="AA142" s="167" t="s">
        <v>122</v>
      </c>
      <c r="AB142" s="167" t="s">
        <v>127</v>
      </c>
      <c r="AC142" s="167" t="s">
        <v>132</v>
      </c>
      <c r="AD142" s="167" t="s">
        <v>136</v>
      </c>
      <c r="AE142" s="167" t="s">
        <v>140</v>
      </c>
      <c r="AF142" s="167" t="s">
        <v>145</v>
      </c>
      <c r="AG142" s="167" t="s">
        <v>152</v>
      </c>
      <c r="AH142" s="167" t="s">
        <v>157</v>
      </c>
      <c r="AI142" s="167" t="s">
        <v>162</v>
      </c>
      <c r="AJ142" s="167" t="s">
        <v>196</v>
      </c>
      <c r="AK142" s="167" t="s">
        <v>202</v>
      </c>
      <c r="AL142" s="167" t="s">
        <v>207</v>
      </c>
      <c r="AM142" s="167" t="s">
        <v>213</v>
      </c>
      <c r="AN142" s="167" t="s">
        <v>218</v>
      </c>
      <c r="AO142" s="167" t="s">
        <v>223</v>
      </c>
      <c r="AP142" s="167" t="s">
        <v>228</v>
      </c>
      <c r="AQ142" s="167" t="s">
        <v>234</v>
      </c>
      <c r="AR142" s="167" t="s">
        <v>240</v>
      </c>
      <c r="AS142" s="167" t="s">
        <v>245</v>
      </c>
      <c r="AT142" s="167" t="s">
        <v>250</v>
      </c>
      <c r="AU142" s="181" t="s">
        <v>255</v>
      </c>
    </row>
    <row r="143" spans="1:47" ht="60" customHeight="1" x14ac:dyDescent="0.35">
      <c r="A143" s="177" t="s">
        <v>3271</v>
      </c>
      <c r="B143" s="151" t="s">
        <v>3398</v>
      </c>
      <c r="C143" s="152" t="s">
        <v>3404</v>
      </c>
      <c r="D143" s="155" t="s">
        <v>3405</v>
      </c>
      <c r="E143" s="158" t="s">
        <v>3406</v>
      </c>
      <c r="F143" s="161" t="s">
        <v>3048</v>
      </c>
      <c r="G143" s="164">
        <f>IF(COUNTIF(H143:AU143,"&lt;&gt;")=0,"",SUMPRODUCT(((Recommendations[ImplStatus]="Implemented")+(Recommendations[ImplStatus]="Compensated"))*ISNUMBER(MATCH(Recommendations[Id],H143:AU143,0)))/COUNTIF(H143:AU143,"&lt;&gt;"))</f>
        <v>0</v>
      </c>
      <c r="H143" s="167" t="s">
        <v>286</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3271</v>
      </c>
      <c r="B144" s="151" t="s">
        <v>3398</v>
      </c>
      <c r="C144" s="152" t="s">
        <v>3407</v>
      </c>
      <c r="D144" s="155" t="s">
        <v>3408</v>
      </c>
      <c r="E144" s="158" t="s">
        <v>3409</v>
      </c>
      <c r="F144" s="161" t="s">
        <v>3052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3271</v>
      </c>
      <c r="B145" s="151" t="s">
        <v>3398</v>
      </c>
      <c r="C145" s="152" t="s">
        <v>3410</v>
      </c>
      <c r="D145" s="155" t="s">
        <v>3411</v>
      </c>
      <c r="E145" s="158" t="s">
        <v>3412</v>
      </c>
      <c r="F145" s="161" t="s">
        <v>3048</v>
      </c>
      <c r="G145" s="164">
        <f>IF(COUNTIF(H145:AU145,"&lt;&gt;")=0,"",SUMPRODUCT(((Recommendations[ImplStatus]="Implemented")+(Recommendations[ImplStatus]="Compensated"))*ISNUMBER(MATCH(Recommendations[Id],H145:AU145,0)))/COUNTIF(H145:AU145,"&lt;&gt;"))</f>
        <v>0</v>
      </c>
      <c r="H145" s="167" t="s">
        <v>107</v>
      </c>
      <c r="I145" s="167" t="s">
        <v>112</v>
      </c>
      <c r="J145" s="167" t="s">
        <v>178</v>
      </c>
      <c r="K145" s="167" t="s">
        <v>490</v>
      </c>
      <c r="L145" s="167" t="s">
        <v>579</v>
      </c>
      <c r="M145" s="167" t="s">
        <v>584</v>
      </c>
      <c r="N145" s="167" t="s">
        <v>589</v>
      </c>
      <c r="O145" s="167" t="s">
        <v>595</v>
      </c>
      <c r="P145" s="167" t="s">
        <v>600</v>
      </c>
      <c r="Q145" s="167" t="s">
        <v>605</v>
      </c>
      <c r="R145" s="167" t="s">
        <v>610</v>
      </c>
      <c r="S145" s="167" t="s">
        <v>616</v>
      </c>
      <c r="T145" s="167" t="s">
        <v>621</v>
      </c>
      <c r="U145" s="167" t="s">
        <v>626</v>
      </c>
      <c r="V145" s="167" t="s">
        <v>631</v>
      </c>
      <c r="W145" s="167" t="s">
        <v>636</v>
      </c>
      <c r="X145" s="167" t="s">
        <v>641</v>
      </c>
      <c r="Y145" s="167" t="s">
        <v>646</v>
      </c>
      <c r="Z145" s="167" t="s">
        <v>651</v>
      </c>
      <c r="AA145" s="167" t="s">
        <v>656</v>
      </c>
      <c r="AB145" s="167" t="s">
        <v>661</v>
      </c>
      <c r="AC145" s="167" t="s">
        <v>666</v>
      </c>
      <c r="AD145" s="167" t="s">
        <v>671</v>
      </c>
      <c r="AE145" s="167" t="s">
        <v>676</v>
      </c>
      <c r="AF145" s="167" t="s">
        <v>681</v>
      </c>
      <c r="AG145" s="167" t="s">
        <v>686</v>
      </c>
      <c r="AH145" s="167" t="s">
        <v>692</v>
      </c>
      <c r="AI145" s="167" t="s">
        <v>697</v>
      </c>
      <c r="AJ145" s="167" t="s">
        <v>702</v>
      </c>
      <c r="AK145" s="167" t="s">
        <v>707</v>
      </c>
      <c r="AL145" s="167" t="s">
        <v>712</v>
      </c>
      <c r="AM145" s="167" t="s">
        <v>723</v>
      </c>
      <c r="AN145" s="167" t="s">
        <v>729</v>
      </c>
      <c r="AO145" s="167" t="s">
        <v>735</v>
      </c>
      <c r="AP145" s="167" t="s">
        <v>741</v>
      </c>
      <c r="AQ145" s="167" t="s">
        <v>746</v>
      </c>
      <c r="AR145" s="167" t="s">
        <v>818</v>
      </c>
      <c r="AS145" s="167"/>
      <c r="AT145" s="167"/>
      <c r="AU145" s="181"/>
    </row>
    <row r="146" spans="1:47" ht="60" customHeight="1" x14ac:dyDescent="0.35">
      <c r="A146" s="177" t="s">
        <v>3271</v>
      </c>
      <c r="B146" s="151" t="s">
        <v>3398</v>
      </c>
      <c r="C146" s="152" t="s">
        <v>3413</v>
      </c>
      <c r="D146" s="155" t="s">
        <v>3414</v>
      </c>
      <c r="E146" s="158" t="s">
        <v>3415</v>
      </c>
      <c r="F146" s="161" t="s">
        <v>3048</v>
      </c>
      <c r="G146" s="164">
        <f>IF(COUNTIF(H146:AU146,"&lt;&gt;")=0,"",SUMPRODUCT(((Recommendations[ImplStatus]="Implemented")+(Recommendations[ImplStatus]="Compensated"))*ISNUMBER(MATCH(Recommendations[Id],H146:AU146,0)))/COUNTIF(H146:AU146,"&lt;&gt;"))</f>
        <v>0</v>
      </c>
      <c r="H146" s="167" t="s">
        <v>49</v>
      </c>
      <c r="I146" s="167" t="s">
        <v>69</v>
      </c>
      <c r="J146" s="167" t="s">
        <v>95</v>
      </c>
      <c r="K146" s="167" t="s">
        <v>127</v>
      </c>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3271</v>
      </c>
      <c r="B147" s="151" t="s">
        <v>3398</v>
      </c>
      <c r="C147" s="152" t="s">
        <v>3416</v>
      </c>
      <c r="D147" s="155" t="s">
        <v>3417</v>
      </c>
      <c r="E147" s="158" t="s">
        <v>3418</v>
      </c>
      <c r="F147" s="161" t="s">
        <v>3048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3271</v>
      </c>
      <c r="B148" s="150" t="s">
        <v>3419</v>
      </c>
      <c r="C148" s="148" t="s">
        <v>3420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3271</v>
      </c>
      <c r="B149" s="151" t="s">
        <v>3419</v>
      </c>
      <c r="C149" s="152" t="s">
        <v>3421</v>
      </c>
      <c r="D149" s="155" t="s">
        <v>3422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3271</v>
      </c>
      <c r="B150" s="151" t="s">
        <v>3419</v>
      </c>
      <c r="C150" s="152" t="s">
        <v>3423</v>
      </c>
      <c r="D150" s="155" t="s">
        <v>3424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3271</v>
      </c>
      <c r="B151" s="151" t="s">
        <v>3419</v>
      </c>
      <c r="C151" s="152" t="s">
        <v>3425</v>
      </c>
      <c r="D151" s="155" t="s">
        <v>3426</v>
      </c>
      <c r="E151" s="158"/>
      <c r="F151" s="161" t="s">
        <v>25</v>
      </c>
      <c r="G151" s="164">
        <f>IF(COUNTIF(H151:AU151,"&lt;&gt;")=0,"",SUMPRODUCT(((Recommendations[ImplStatus]="Implemented")+(Recommendations[ImplStatus]="Compensated"))*ISNUMBER(MATCH(Recommendations[Id],H151:AU151,0)))/COUNTIF(H151:AU151,"&lt;&gt;"))</f>
        <v>0</v>
      </c>
      <c r="H151" s="167" t="s">
        <v>18</v>
      </c>
      <c r="I151" s="167" t="s">
        <v>30</v>
      </c>
      <c r="J151" s="167" t="s">
        <v>36</v>
      </c>
      <c r="K151" s="167" t="s">
        <v>521</v>
      </c>
      <c r="L151" s="167" t="s">
        <v>526</v>
      </c>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3271</v>
      </c>
      <c r="B152" s="151" t="s">
        <v>3419</v>
      </c>
      <c r="C152" s="152" t="s">
        <v>3427</v>
      </c>
      <c r="D152" s="155" t="s">
        <v>3428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3271</v>
      </c>
      <c r="B153" s="151" t="s">
        <v>3419</v>
      </c>
      <c r="C153" s="152" t="s">
        <v>3429</v>
      </c>
      <c r="D153" s="155" t="s">
        <v>3430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3431</v>
      </c>
      <c r="B154" s="149" t="s">
        <v>25</v>
      </c>
      <c r="C154" s="147" t="s">
        <v>3432</v>
      </c>
      <c r="D154" s="153" t="s">
        <v>3433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3431</v>
      </c>
      <c r="B155" s="150" t="s">
        <v>3434</v>
      </c>
      <c r="C155" s="148" t="s">
        <v>3435</v>
      </c>
      <c r="D155" s="154" t="s">
        <v>3436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3431</v>
      </c>
      <c r="B156" s="151" t="s">
        <v>3434</v>
      </c>
      <c r="C156" s="152" t="s">
        <v>3437</v>
      </c>
      <c r="D156" s="155" t="s">
        <v>3438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3431</v>
      </c>
      <c r="B157" s="151" t="s">
        <v>3434</v>
      </c>
      <c r="C157" s="152" t="s">
        <v>3439</v>
      </c>
      <c r="D157" s="155" t="s">
        <v>3440</v>
      </c>
      <c r="E157" s="158" t="s">
        <v>3441</v>
      </c>
      <c r="F157" s="161" t="s">
        <v>3048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3431</v>
      </c>
      <c r="B158" s="151" t="s">
        <v>3434</v>
      </c>
      <c r="C158" s="152" t="s">
        <v>3442</v>
      </c>
      <c r="D158" s="155" t="s">
        <v>3443</v>
      </c>
      <c r="E158" s="158" t="s">
        <v>3444</v>
      </c>
      <c r="F158" s="161" t="s">
        <v>3048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3431</v>
      </c>
      <c r="B159" s="151" t="s">
        <v>3434</v>
      </c>
      <c r="C159" s="152" t="s">
        <v>3445</v>
      </c>
      <c r="D159" s="155" t="s">
        <v>3446</v>
      </c>
      <c r="E159" s="158" t="s">
        <v>3447</v>
      </c>
      <c r="F159" s="161" t="s">
        <v>3048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3431</v>
      </c>
      <c r="B160" s="151" t="s">
        <v>3434</v>
      </c>
      <c r="C160" s="152" t="s">
        <v>3448</v>
      </c>
      <c r="D160" s="155" t="s">
        <v>3449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3431</v>
      </c>
      <c r="B161" s="151" t="s">
        <v>3434</v>
      </c>
      <c r="C161" s="152" t="s">
        <v>3450</v>
      </c>
      <c r="D161" s="155" t="s">
        <v>3451</v>
      </c>
      <c r="E161" s="158" t="s">
        <v>3452</v>
      </c>
      <c r="F161" s="161" t="s">
        <v>3048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3431</v>
      </c>
      <c r="B162" s="151" t="s">
        <v>3434</v>
      </c>
      <c r="C162" s="152" t="s">
        <v>3453</v>
      </c>
      <c r="D162" s="155" t="s">
        <v>3454</v>
      </c>
      <c r="E162" s="158" t="s">
        <v>3455</v>
      </c>
      <c r="F162" s="161" t="s">
        <v>3048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3431</v>
      </c>
      <c r="B163" s="151" t="s">
        <v>3434</v>
      </c>
      <c r="C163" s="152" t="s">
        <v>3456</v>
      </c>
      <c r="D163" s="155" t="s">
        <v>3457</v>
      </c>
      <c r="E163" s="158" t="s">
        <v>3458</v>
      </c>
      <c r="F163" s="161" t="s">
        <v>3048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3431</v>
      </c>
      <c r="B164" s="150" t="s">
        <v>2852</v>
      </c>
      <c r="C164" s="148" t="s">
        <v>3459</v>
      </c>
      <c r="D164" s="154" t="s">
        <v>3460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3431</v>
      </c>
      <c r="B165" s="151" t="s">
        <v>2852</v>
      </c>
      <c r="C165" s="152" t="s">
        <v>3461</v>
      </c>
      <c r="D165" s="155" t="s">
        <v>3462</v>
      </c>
      <c r="E165" s="158" t="s">
        <v>3463</v>
      </c>
      <c r="F165" s="161" t="s">
        <v>3048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3431</v>
      </c>
      <c r="B166" s="151" t="s">
        <v>2852</v>
      </c>
      <c r="C166" s="152" t="s">
        <v>3464</v>
      </c>
      <c r="D166" s="155" t="s">
        <v>3465</v>
      </c>
      <c r="E166" s="158" t="s">
        <v>3466</v>
      </c>
      <c r="F166" s="161" t="s">
        <v>3048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3431</v>
      </c>
      <c r="B167" s="151" t="s">
        <v>2852</v>
      </c>
      <c r="C167" s="152" t="s">
        <v>3467</v>
      </c>
      <c r="D167" s="155" t="s">
        <v>3468</v>
      </c>
      <c r="E167" s="158" t="s">
        <v>3469</v>
      </c>
      <c r="F167" s="161" t="s">
        <v>3048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3431</v>
      </c>
      <c r="B168" s="151" t="s">
        <v>2852</v>
      </c>
      <c r="C168" s="152" t="s">
        <v>3470</v>
      </c>
      <c r="D168" s="155" t="s">
        <v>3471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3431</v>
      </c>
      <c r="B169" s="151" t="s">
        <v>2852</v>
      </c>
      <c r="C169" s="152" t="s">
        <v>3472</v>
      </c>
      <c r="D169" s="155" t="s">
        <v>3473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3431</v>
      </c>
      <c r="B170" s="151" t="s">
        <v>2852</v>
      </c>
      <c r="C170" s="152" t="s">
        <v>3474</v>
      </c>
      <c r="D170" s="155" t="s">
        <v>3475</v>
      </c>
      <c r="E170" s="158" t="s">
        <v>3476</v>
      </c>
      <c r="F170" s="161" t="s">
        <v>3062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3431</v>
      </c>
      <c r="B171" s="151" t="s">
        <v>2852</v>
      </c>
      <c r="C171" s="152" t="s">
        <v>3477</v>
      </c>
      <c r="D171" s="155" t="s">
        <v>3478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3431</v>
      </c>
      <c r="B172" s="151" t="s">
        <v>2852</v>
      </c>
      <c r="C172" s="152" t="s">
        <v>3479</v>
      </c>
      <c r="D172" s="155" t="s">
        <v>3480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3431</v>
      </c>
      <c r="B173" s="151" t="s">
        <v>2852</v>
      </c>
      <c r="C173" s="152" t="s">
        <v>3481</v>
      </c>
      <c r="D173" s="155" t="s">
        <v>3482</v>
      </c>
      <c r="E173" s="158" t="s">
        <v>3483</v>
      </c>
      <c r="F173" s="161" t="s">
        <v>3048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3431</v>
      </c>
      <c r="B174" s="150" t="s">
        <v>3484</v>
      </c>
      <c r="C174" s="148" t="s">
        <v>3485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3431</v>
      </c>
      <c r="B175" s="151" t="s">
        <v>3484</v>
      </c>
      <c r="C175" s="152" t="s">
        <v>3486</v>
      </c>
      <c r="D175" s="155" t="s">
        <v>3487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3431</v>
      </c>
      <c r="B176" s="151" t="s">
        <v>3484</v>
      </c>
      <c r="C176" s="152" t="s">
        <v>3488</v>
      </c>
      <c r="D176" s="155" t="s">
        <v>3489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3431</v>
      </c>
      <c r="B177" s="151" t="s">
        <v>3484</v>
      </c>
      <c r="C177" s="152" t="s">
        <v>3490</v>
      </c>
      <c r="D177" s="155" t="s">
        <v>3491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3431</v>
      </c>
      <c r="B178" s="151" t="s">
        <v>3484</v>
      </c>
      <c r="C178" s="152" t="s">
        <v>3492</v>
      </c>
      <c r="D178" s="155" t="s">
        <v>3493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3431</v>
      </c>
      <c r="B179" s="151" t="s">
        <v>3484</v>
      </c>
      <c r="C179" s="152" t="s">
        <v>3494</v>
      </c>
      <c r="D179" s="155" t="s">
        <v>3495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3496</v>
      </c>
      <c r="B180" s="149" t="s">
        <v>25</v>
      </c>
      <c r="C180" s="147" t="s">
        <v>3497</v>
      </c>
      <c r="D180" s="153" t="s">
        <v>3498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3496</v>
      </c>
      <c r="B181" s="150" t="s">
        <v>3499</v>
      </c>
      <c r="C181" s="148" t="s">
        <v>3500</v>
      </c>
      <c r="D181" s="154" t="s">
        <v>3501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3496</v>
      </c>
      <c r="B182" s="151" t="s">
        <v>3499</v>
      </c>
      <c r="C182" s="152" t="s">
        <v>3502</v>
      </c>
      <c r="D182" s="155" t="s">
        <v>3503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3496</v>
      </c>
      <c r="B183" s="151" t="s">
        <v>3499</v>
      </c>
      <c r="C183" s="152" t="s">
        <v>3504</v>
      </c>
      <c r="D183" s="155" t="s">
        <v>3505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3496</v>
      </c>
      <c r="B184" s="151" t="s">
        <v>3499</v>
      </c>
      <c r="C184" s="152" t="s">
        <v>3506</v>
      </c>
      <c r="D184" s="155" t="s">
        <v>3507</v>
      </c>
      <c r="E184" s="158" t="s">
        <v>3508</v>
      </c>
      <c r="F184" s="161" t="s">
        <v>3048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3496</v>
      </c>
      <c r="B185" s="151" t="s">
        <v>3499</v>
      </c>
      <c r="C185" s="152" t="s">
        <v>3509</v>
      </c>
      <c r="D185" s="155" t="s">
        <v>3510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3496</v>
      </c>
      <c r="B186" s="151" t="s">
        <v>3499</v>
      </c>
      <c r="C186" s="152" t="s">
        <v>3511</v>
      </c>
      <c r="D186" s="155" t="s">
        <v>3512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3496</v>
      </c>
      <c r="B187" s="151" t="s">
        <v>3499</v>
      </c>
      <c r="C187" s="152" t="s">
        <v>3513</v>
      </c>
      <c r="D187" s="155" t="s">
        <v>3514</v>
      </c>
      <c r="E187" s="158" t="s">
        <v>3515</v>
      </c>
      <c r="F187" s="161" t="s">
        <v>3048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3496</v>
      </c>
      <c r="B188" s="151" t="s">
        <v>3499</v>
      </c>
      <c r="C188" s="152" t="s">
        <v>3516</v>
      </c>
      <c r="D188" s="155" t="s">
        <v>3517</v>
      </c>
      <c r="E188" s="158" t="s">
        <v>3518</v>
      </c>
      <c r="F188" s="161" t="s">
        <v>3048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3496</v>
      </c>
      <c r="B189" s="151" t="s">
        <v>3499</v>
      </c>
      <c r="C189" s="152" t="s">
        <v>3519</v>
      </c>
      <c r="D189" s="155" t="s">
        <v>3520</v>
      </c>
      <c r="E189" s="158" t="s">
        <v>3521</v>
      </c>
      <c r="F189" s="161" t="s">
        <v>3048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3496</v>
      </c>
      <c r="B190" s="150" t="s">
        <v>3522</v>
      </c>
      <c r="C190" s="148" t="s">
        <v>3523</v>
      </c>
      <c r="D190" s="154" t="s">
        <v>3524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3496</v>
      </c>
      <c r="B191" s="151" t="s">
        <v>3522</v>
      </c>
      <c r="C191" s="152" t="s">
        <v>3525</v>
      </c>
      <c r="D191" s="155" t="s">
        <v>3526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3496</v>
      </c>
      <c r="B192" s="151" t="s">
        <v>3522</v>
      </c>
      <c r="C192" s="152" t="s">
        <v>3527</v>
      </c>
      <c r="D192" s="155" t="s">
        <v>3528</v>
      </c>
      <c r="E192" s="158" t="s">
        <v>3529</v>
      </c>
      <c r="F192" s="161" t="s">
        <v>3052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3496</v>
      </c>
      <c r="B193" s="151" t="s">
        <v>3522</v>
      </c>
      <c r="C193" s="152" t="s">
        <v>3530</v>
      </c>
      <c r="D193" s="155" t="s">
        <v>3531</v>
      </c>
      <c r="E193" s="158" t="s">
        <v>3532</v>
      </c>
      <c r="F193" s="161" t="s">
        <v>3052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3496</v>
      </c>
      <c r="B194" s="151" t="s">
        <v>3522</v>
      </c>
      <c r="C194" s="152" t="s">
        <v>3533</v>
      </c>
      <c r="D194" s="155" t="s">
        <v>3534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3496</v>
      </c>
      <c r="B195" s="151" t="s">
        <v>3522</v>
      </c>
      <c r="C195" s="152" t="s">
        <v>3535</v>
      </c>
      <c r="D195" s="155" t="s">
        <v>3536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3496</v>
      </c>
      <c r="B196" s="150" t="s">
        <v>3537</v>
      </c>
      <c r="C196" s="148" t="s">
        <v>3538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3496</v>
      </c>
      <c r="B197" s="151" t="s">
        <v>3537</v>
      </c>
      <c r="C197" s="152" t="s">
        <v>3539</v>
      </c>
      <c r="D197" s="155" t="s">
        <v>3540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3496</v>
      </c>
      <c r="B198" s="151" t="s">
        <v>3537</v>
      </c>
      <c r="C198" s="152" t="s">
        <v>3541</v>
      </c>
      <c r="D198" s="155" t="s">
        <v>3542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3496</v>
      </c>
      <c r="B199" s="150" t="s">
        <v>3543</v>
      </c>
      <c r="C199" s="148" t="s">
        <v>3544</v>
      </c>
      <c r="D199" s="154" t="s">
        <v>3545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3496</v>
      </c>
      <c r="B200" s="151" t="s">
        <v>3543</v>
      </c>
      <c r="C200" s="152" t="s">
        <v>3546</v>
      </c>
      <c r="D200" s="155" t="s">
        <v>3547</v>
      </c>
      <c r="E200" s="158" t="s">
        <v>3548</v>
      </c>
      <c r="F200" s="161" t="s">
        <v>3062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3496</v>
      </c>
      <c r="B201" s="151" t="s">
        <v>3543</v>
      </c>
      <c r="C201" s="152" t="s">
        <v>3549</v>
      </c>
      <c r="D201" s="155" t="s">
        <v>3550</v>
      </c>
      <c r="E201" s="158" t="s">
        <v>3551</v>
      </c>
      <c r="F201" s="161" t="s">
        <v>3048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3496</v>
      </c>
      <c r="B202" s="151" t="s">
        <v>3543</v>
      </c>
      <c r="C202" s="152" t="s">
        <v>3552</v>
      </c>
      <c r="D202" s="155" t="s">
        <v>3553</v>
      </c>
      <c r="E202" s="158" t="s">
        <v>3554</v>
      </c>
      <c r="F202" s="161" t="s">
        <v>3048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3496</v>
      </c>
      <c r="B203" s="151" t="s">
        <v>3543</v>
      </c>
      <c r="C203" s="152" t="s">
        <v>3555</v>
      </c>
      <c r="D203" s="155" t="s">
        <v>3556</v>
      </c>
      <c r="E203" s="158" t="s">
        <v>3557</v>
      </c>
      <c r="F203" s="161" t="s">
        <v>3048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3496</v>
      </c>
      <c r="B204" s="151" t="s">
        <v>3543</v>
      </c>
      <c r="C204" s="152" t="s">
        <v>3558</v>
      </c>
      <c r="D204" s="155" t="s">
        <v>3559</v>
      </c>
      <c r="E204" s="158" t="s">
        <v>3560</v>
      </c>
      <c r="F204" s="161" t="s">
        <v>3048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3496</v>
      </c>
      <c r="B205" s="150" t="s">
        <v>3561</v>
      </c>
      <c r="C205" s="148" t="s">
        <v>3562</v>
      </c>
      <c r="D205" s="154" t="s">
        <v>3563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3496</v>
      </c>
      <c r="B206" s="151" t="s">
        <v>3561</v>
      </c>
      <c r="C206" s="152" t="s">
        <v>3564</v>
      </c>
      <c r="D206" s="155" t="s">
        <v>3565</v>
      </c>
      <c r="E206" s="158" t="s">
        <v>3566</v>
      </c>
      <c r="F206" s="161" t="s">
        <v>3052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3496</v>
      </c>
      <c r="B207" s="151" t="s">
        <v>3561</v>
      </c>
      <c r="C207" s="152" t="s">
        <v>3567</v>
      </c>
      <c r="D207" s="155" t="s">
        <v>3568</v>
      </c>
      <c r="E207" s="158" t="s">
        <v>3569</v>
      </c>
      <c r="F207" s="161" t="s">
        <v>3052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3496</v>
      </c>
      <c r="B208" s="151" t="s">
        <v>3561</v>
      </c>
      <c r="C208" s="152" t="s">
        <v>3570</v>
      </c>
      <c r="D208" s="155" t="s">
        <v>3571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3496</v>
      </c>
      <c r="B209" s="150" t="s">
        <v>3572</v>
      </c>
      <c r="C209" s="148" t="s">
        <v>3573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3496</v>
      </c>
      <c r="B210" s="151" t="s">
        <v>3572</v>
      </c>
      <c r="C210" s="152" t="s">
        <v>3574</v>
      </c>
      <c r="D210" s="155" t="s">
        <v>3575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3576</v>
      </c>
      <c r="B211" s="149" t="s">
        <v>25</v>
      </c>
      <c r="C211" s="147" t="s">
        <v>3577</v>
      </c>
      <c r="D211" s="153" t="s">
        <v>3578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3576</v>
      </c>
      <c r="B212" s="150" t="s">
        <v>3579</v>
      </c>
      <c r="C212" s="148" t="s">
        <v>3580</v>
      </c>
      <c r="D212" s="154" t="s">
        <v>3581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3576</v>
      </c>
      <c r="B213" s="151" t="s">
        <v>3579</v>
      </c>
      <c r="C213" s="152" t="s">
        <v>3582</v>
      </c>
      <c r="D213" s="155" t="s">
        <v>3583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3576</v>
      </c>
      <c r="B214" s="151" t="s">
        <v>3579</v>
      </c>
      <c r="C214" s="152" t="s">
        <v>3584</v>
      </c>
      <c r="D214" s="155" t="s">
        <v>3585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3576</v>
      </c>
      <c r="B215" s="151" t="s">
        <v>3579</v>
      </c>
      <c r="C215" s="152" t="s">
        <v>3586</v>
      </c>
      <c r="D215" s="155" t="s">
        <v>3587</v>
      </c>
      <c r="E215" s="158" t="s">
        <v>3588</v>
      </c>
      <c r="F215" s="161" t="s">
        <v>3052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3576</v>
      </c>
      <c r="B216" s="151" t="s">
        <v>3579</v>
      </c>
      <c r="C216" s="152" t="s">
        <v>3589</v>
      </c>
      <c r="D216" s="155" t="s">
        <v>3590</v>
      </c>
      <c r="E216" s="158" t="s">
        <v>3591</v>
      </c>
      <c r="F216" s="161" t="s">
        <v>3048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3576</v>
      </c>
      <c r="B217" s="150" t="s">
        <v>3537</v>
      </c>
      <c r="C217" s="148" t="s">
        <v>3592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3576</v>
      </c>
      <c r="B218" s="151" t="s">
        <v>3537</v>
      </c>
      <c r="C218" s="152" t="s">
        <v>3593</v>
      </c>
      <c r="D218" s="155" t="s">
        <v>3594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3576</v>
      </c>
      <c r="B219" s="151" t="s">
        <v>3537</v>
      </c>
      <c r="C219" s="152" t="s">
        <v>3595</v>
      </c>
      <c r="D219" s="155" t="s">
        <v>3596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3576</v>
      </c>
      <c r="B220" s="150" t="s">
        <v>3597</v>
      </c>
      <c r="C220" s="148" t="s">
        <v>3598</v>
      </c>
      <c r="D220" s="154" t="s">
        <v>3599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3576</v>
      </c>
      <c r="B221" s="151" t="s">
        <v>3597</v>
      </c>
      <c r="C221" s="152" t="s">
        <v>3600</v>
      </c>
      <c r="D221" s="155" t="s">
        <v>3601</v>
      </c>
      <c r="E221" s="158" t="s">
        <v>3602</v>
      </c>
      <c r="F221" s="161" t="s">
        <v>3048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3576</v>
      </c>
      <c r="B222" s="151" t="s">
        <v>3597</v>
      </c>
      <c r="C222" s="152" t="s">
        <v>3603</v>
      </c>
      <c r="D222" s="155" t="s">
        <v>3604</v>
      </c>
      <c r="E222" s="158" t="s">
        <v>3605</v>
      </c>
      <c r="F222" s="161" t="s">
        <v>3048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3576</v>
      </c>
      <c r="B223" s="151" t="s">
        <v>3597</v>
      </c>
      <c r="C223" s="152" t="s">
        <v>3606</v>
      </c>
      <c r="D223" s="155" t="s">
        <v>3607</v>
      </c>
      <c r="E223" s="158" t="s">
        <v>3608</v>
      </c>
      <c r="F223" s="161" t="s">
        <v>3048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3576</v>
      </c>
      <c r="B224" s="151" t="s">
        <v>3597</v>
      </c>
      <c r="C224" s="152" t="s">
        <v>3609</v>
      </c>
      <c r="D224" s="155" t="s">
        <v>3610</v>
      </c>
      <c r="E224" s="158" t="s">
        <v>3611</v>
      </c>
      <c r="F224" s="161" t="s">
        <v>3048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3576</v>
      </c>
      <c r="B225" s="151" t="s">
        <v>3597</v>
      </c>
      <c r="C225" s="152" t="s">
        <v>3612</v>
      </c>
      <c r="D225" s="155" t="s">
        <v>3613</v>
      </c>
      <c r="E225" s="158" t="s">
        <v>3614</v>
      </c>
      <c r="F225" s="161" t="s">
        <v>3048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3576</v>
      </c>
      <c r="B226" s="168" t="s">
        <v>3597</v>
      </c>
      <c r="C226" s="169" t="s">
        <v>3615</v>
      </c>
      <c r="D226" s="170" t="s">
        <v>3616</v>
      </c>
      <c r="E226" s="171" t="s">
        <v>3617</v>
      </c>
      <c r="F226" s="172" t="s">
        <v>3048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1156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IFERROR(INDEX('Recommendations'!$I$2:$I$215, MATCH(H2,'Recommendations'!$B$2:$B$215,0))="Implemented", FALSE))</xm:f>
            <x14:dxf>
              <font>
                <color rgb="FF000000"/>
              </font>
              <fill>
                <patternFill>
                  <bgColor rgb="FF3C7D22"/>
                </patternFill>
              </fill>
            </x14:dxf>
          </x14:cfRule>
          <x14:cfRule type="expression" priority="2" id="{00000000-000E-0000-0700-000002000000}">
            <xm:f>AND(H2&lt;&gt;"", IFERROR(INDEX('Recommendations'!$I$2:$I$215, MATCH(H2,'Recommendations'!$B$2:$B$215,0))="Compensated", FALSE))</xm:f>
            <x14:dxf>
              <font>
                <color rgb="FF000000"/>
              </font>
              <fill>
                <patternFill>
                  <bgColor rgb="FFC6E0B4"/>
                </patternFill>
              </fill>
            </x14:dxf>
          </x14:cfRule>
          <x14:cfRule type="expression" priority="3" id="{00000000-000E-0000-0700-000003000000}">
            <xm:f>AND(H2&lt;&gt;"", IFERROR(INDEX('Recommendations'!$I$2:$I$215, MATCH(H2,'Recommendations'!$B$2:$B$215,0))="Testing", FALSE))</xm:f>
            <x14:dxf>
              <font>
                <color rgb="FF000000"/>
              </font>
              <fill>
                <patternFill>
                  <bgColor rgb="FFFFC000"/>
                </patternFill>
              </fill>
            </x14:dxf>
          </x14:cfRule>
          <x14:cfRule type="expression" priority="4" id="{00000000-000E-0000-0700-000004000000}">
            <xm:f>AND(H2&lt;&gt;"", IFERROR(INDEX('Recommendations'!$I$2:$I$215, MATCH(H2,'Recommendations'!$B$2:$B$215,0))="Failed", FALSE))</xm:f>
            <x14:dxf>
              <font>
                <color rgb="FF000000"/>
              </font>
              <fill>
                <patternFill>
                  <bgColor rgb="FFD82891"/>
                </patternFill>
              </fill>
            </x14:dxf>
          </x14:cfRule>
          <x14:cfRule type="expression" priority="5" id="{00000000-000E-0000-0700-000005000000}">
            <xm:f>AND(H2&lt;&gt;"", IFERROR(INDEX('Recommendations'!$I$2:$I$215, MATCH(H2,'Recommendations'!$B$2:$B$215,0))="Risk Accepted", FALSE))</xm:f>
            <x14:dxf>
              <font>
                <color rgb="FF000000"/>
              </font>
              <fill>
                <patternFill>
                  <bgColor rgb="FFD9D9D9"/>
                </patternFill>
              </fill>
            </x14:dxf>
          </x14:cfRule>
          <x14:cfRule type="expression" priority="6" id="{00000000-000E-0000-0700-000006000000}">
            <xm:f>AND(H2&lt;&gt;"", IFERROR(INDEX('Recommendations'!$I$2:$I$215, MATCH(H2,'Recommendations'!$B$2:$B$215,0))="N/A",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3035</v>
      </c>
      <c r="B1" s="207" t="s">
        <v>3618</v>
      </c>
      <c r="C1" s="207" t="s">
        <v>3619</v>
      </c>
      <c r="D1" s="207" t="s">
        <v>3620</v>
      </c>
      <c r="E1" s="207" t="s">
        <v>2344</v>
      </c>
      <c r="F1" s="207" t="s">
        <v>1406</v>
      </c>
      <c r="G1" s="207" t="s">
        <v>1407</v>
      </c>
      <c r="H1" s="207" t="s">
        <v>1408</v>
      </c>
      <c r="I1" s="207" t="s">
        <v>1409</v>
      </c>
      <c r="J1" s="207" t="s">
        <v>1410</v>
      </c>
      <c r="K1" s="207" t="s">
        <v>1411</v>
      </c>
      <c r="L1" s="207" t="s">
        <v>1412</v>
      </c>
      <c r="M1" s="207" t="s">
        <v>1413</v>
      </c>
      <c r="N1" s="207" t="s">
        <v>1414</v>
      </c>
      <c r="O1" s="207" t="s">
        <v>1415</v>
      </c>
      <c r="P1" s="207" t="s">
        <v>1416</v>
      </c>
      <c r="Q1" s="207" t="s">
        <v>1417</v>
      </c>
      <c r="R1" s="207" t="s">
        <v>1418</v>
      </c>
      <c r="S1" s="207" t="s">
        <v>1419</v>
      </c>
      <c r="T1" s="207" t="s">
        <v>1420</v>
      </c>
      <c r="U1" s="207" t="s">
        <v>1421</v>
      </c>
      <c r="V1" s="207" t="s">
        <v>1422</v>
      </c>
      <c r="W1" s="207" t="s">
        <v>1423</v>
      </c>
      <c r="X1" s="207" t="s">
        <v>1424</v>
      </c>
      <c r="Y1" s="207" t="s">
        <v>1425</v>
      </c>
      <c r="Z1" s="207" t="s">
        <v>1426</v>
      </c>
      <c r="AA1" s="207" t="s">
        <v>1427</v>
      </c>
      <c r="AB1" s="207" t="s">
        <v>1428</v>
      </c>
      <c r="AC1" s="207" t="s">
        <v>1429</v>
      </c>
      <c r="AD1" s="207" t="s">
        <v>1430</v>
      </c>
      <c r="AE1" s="207" t="s">
        <v>1431</v>
      </c>
      <c r="AF1" s="207" t="s">
        <v>1432</v>
      </c>
      <c r="AG1" s="207" t="s">
        <v>1433</v>
      </c>
      <c r="AH1" s="207" t="s">
        <v>1434</v>
      </c>
      <c r="AI1" s="207" t="s">
        <v>1435</v>
      </c>
      <c r="AJ1" s="207" t="s">
        <v>1436</v>
      </c>
      <c r="AK1" s="207" t="s">
        <v>1437</v>
      </c>
      <c r="AL1" s="207" t="s">
        <v>1438</v>
      </c>
      <c r="AM1" s="207" t="s">
        <v>1439</v>
      </c>
      <c r="AN1" s="207" t="s">
        <v>1440</v>
      </c>
      <c r="AO1" s="207" t="s">
        <v>1441</v>
      </c>
      <c r="AP1" s="207" t="s">
        <v>1442</v>
      </c>
      <c r="AQ1" s="207" t="s">
        <v>1443</v>
      </c>
      <c r="AR1" s="207" t="s">
        <v>1444</v>
      </c>
      <c r="AS1" s="207" t="s">
        <v>1445</v>
      </c>
      <c r="AT1" s="208" t="s">
        <v>1446</v>
      </c>
    </row>
    <row r="2" spans="1:46" ht="60" customHeight="1" outlineLevel="1" x14ac:dyDescent="0.35">
      <c r="A2" s="200" t="s">
        <v>1247</v>
      </c>
      <c r="B2" s="186" t="s">
        <v>3621</v>
      </c>
      <c r="C2" s="186"/>
      <c r="D2" s="189" t="s">
        <v>3622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1247</v>
      </c>
      <c r="B3" s="187" t="s">
        <v>3621</v>
      </c>
      <c r="C3" s="188" t="s">
        <v>3623</v>
      </c>
      <c r="D3" s="190" t="s">
        <v>3624</v>
      </c>
      <c r="E3" s="190" t="s">
        <v>3625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1247</v>
      </c>
      <c r="B4" s="187" t="s">
        <v>3621</v>
      </c>
      <c r="C4" s="188" t="s">
        <v>3626</v>
      </c>
      <c r="D4" s="190" t="s">
        <v>3627</v>
      </c>
      <c r="E4" s="190" t="s">
        <v>3628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1247</v>
      </c>
      <c r="B5" s="187" t="s">
        <v>3621</v>
      </c>
      <c r="C5" s="188" t="s">
        <v>3629</v>
      </c>
      <c r="D5" s="190" t="s">
        <v>3630</v>
      </c>
      <c r="E5" s="190" t="s">
        <v>3631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1247</v>
      </c>
      <c r="B6" s="187" t="s">
        <v>3621</v>
      </c>
      <c r="C6" s="188" t="s">
        <v>3632</v>
      </c>
      <c r="D6" s="190" t="s">
        <v>3633</v>
      </c>
      <c r="E6" s="190" t="s">
        <v>3634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1247</v>
      </c>
      <c r="B7" s="187" t="s">
        <v>3621</v>
      </c>
      <c r="C7" s="188" t="s">
        <v>3635</v>
      </c>
      <c r="D7" s="190" t="s">
        <v>3636</v>
      </c>
      <c r="E7" s="190" t="s">
        <v>3637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1247</v>
      </c>
      <c r="B8" s="187" t="s">
        <v>3621</v>
      </c>
      <c r="C8" s="188" t="s">
        <v>3638</v>
      </c>
      <c r="D8" s="190" t="s">
        <v>3639</v>
      </c>
      <c r="E8" s="190" t="s">
        <v>3640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1247</v>
      </c>
      <c r="B9" s="187" t="s">
        <v>3621</v>
      </c>
      <c r="C9" s="188" t="s">
        <v>3641</v>
      </c>
      <c r="D9" s="190" t="s">
        <v>3642</v>
      </c>
      <c r="E9" s="190" t="s">
        <v>3643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1247</v>
      </c>
      <c r="B10" s="187" t="s">
        <v>3621</v>
      </c>
      <c r="C10" s="188" t="s">
        <v>3644</v>
      </c>
      <c r="D10" s="190" t="s">
        <v>3645</v>
      </c>
      <c r="E10" s="190" t="s">
        <v>3646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1247</v>
      </c>
      <c r="B11" s="187" t="s">
        <v>3621</v>
      </c>
      <c r="C11" s="188" t="s">
        <v>3647</v>
      </c>
      <c r="D11" s="190" t="s">
        <v>3648</v>
      </c>
      <c r="E11" s="190" t="s">
        <v>3649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1247</v>
      </c>
      <c r="B12" s="187" t="s">
        <v>3621</v>
      </c>
      <c r="C12" s="188" t="s">
        <v>3650</v>
      </c>
      <c r="D12" s="190" t="s">
        <v>3651</v>
      </c>
      <c r="E12" s="190" t="s">
        <v>3652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1247</v>
      </c>
      <c r="B13" s="187" t="s">
        <v>3621</v>
      </c>
      <c r="C13" s="188" t="s">
        <v>3653</v>
      </c>
      <c r="D13" s="190" t="s">
        <v>3654</v>
      </c>
      <c r="E13" s="190" t="s">
        <v>3655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1247</v>
      </c>
      <c r="B14" s="187" t="s">
        <v>3621</v>
      </c>
      <c r="C14" s="188" t="s">
        <v>3656</v>
      </c>
      <c r="D14" s="190" t="s">
        <v>3657</v>
      </c>
      <c r="E14" s="190" t="s">
        <v>3658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1247</v>
      </c>
      <c r="B15" s="187" t="s">
        <v>3621</v>
      </c>
      <c r="C15" s="188" t="s">
        <v>3659</v>
      </c>
      <c r="D15" s="190" t="s">
        <v>3660</v>
      </c>
      <c r="E15" s="190" t="s">
        <v>3661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1247</v>
      </c>
      <c r="B16" s="187" t="s">
        <v>3621</v>
      </c>
      <c r="C16" s="188" t="s">
        <v>3662</v>
      </c>
      <c r="D16" s="190" t="s">
        <v>3663</v>
      </c>
      <c r="E16" s="190" t="s">
        <v>3664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1247</v>
      </c>
      <c r="B17" s="187" t="s">
        <v>3621</v>
      </c>
      <c r="C17" s="188" t="s">
        <v>3665</v>
      </c>
      <c r="D17" s="190" t="s">
        <v>3666</v>
      </c>
      <c r="E17" s="190" t="s">
        <v>3667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1247</v>
      </c>
      <c r="B18" s="187" t="s">
        <v>3621</v>
      </c>
      <c r="C18" s="188" t="s">
        <v>3668</v>
      </c>
      <c r="D18" s="190" t="s">
        <v>3669</v>
      </c>
      <c r="E18" s="190" t="s">
        <v>3670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1247</v>
      </c>
      <c r="B19" s="186" t="s">
        <v>3671</v>
      </c>
      <c r="C19" s="186"/>
      <c r="D19" s="189" t="s">
        <v>3672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1247</v>
      </c>
      <c r="B20" s="187" t="s">
        <v>3671</v>
      </c>
      <c r="C20" s="188" t="s">
        <v>3673</v>
      </c>
      <c r="D20" s="190" t="s">
        <v>3674</v>
      </c>
      <c r="E20" s="190" t="s">
        <v>3675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1247</v>
      </c>
      <c r="B21" s="187" t="s">
        <v>3671</v>
      </c>
      <c r="C21" s="188" t="s">
        <v>3676</v>
      </c>
      <c r="D21" s="190" t="s">
        <v>3677</v>
      </c>
      <c r="E21" s="190" t="s">
        <v>3678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1247</v>
      </c>
      <c r="B22" s="187" t="s">
        <v>3671</v>
      </c>
      <c r="C22" s="188" t="s">
        <v>3679</v>
      </c>
      <c r="D22" s="190" t="s">
        <v>3680</v>
      </c>
      <c r="E22" s="190" t="s">
        <v>3681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1247</v>
      </c>
      <c r="B23" s="187" t="s">
        <v>3671</v>
      </c>
      <c r="C23" s="188" t="s">
        <v>3682</v>
      </c>
      <c r="D23" s="190" t="s">
        <v>3683</v>
      </c>
      <c r="E23" s="190" t="s">
        <v>3684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1247</v>
      </c>
      <c r="B24" s="187" t="s">
        <v>3671</v>
      </c>
      <c r="C24" s="188" t="s">
        <v>3685</v>
      </c>
      <c r="D24" s="190" t="s">
        <v>3686</v>
      </c>
      <c r="E24" s="190" t="s">
        <v>3687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1247</v>
      </c>
      <c r="B25" s="187" t="s">
        <v>3671</v>
      </c>
      <c r="C25" s="188" t="s">
        <v>3688</v>
      </c>
      <c r="D25" s="190" t="s">
        <v>3689</v>
      </c>
      <c r="E25" s="190" t="s">
        <v>3690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1247</v>
      </c>
      <c r="B26" s="187" t="s">
        <v>3671</v>
      </c>
      <c r="C26" s="188" t="s">
        <v>3691</v>
      </c>
      <c r="D26" s="190" t="s">
        <v>3692</v>
      </c>
      <c r="E26" s="190" t="s">
        <v>3693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1247</v>
      </c>
      <c r="B27" s="187" t="s">
        <v>3671</v>
      </c>
      <c r="C27" s="188" t="s">
        <v>3694</v>
      </c>
      <c r="D27" s="190" t="s">
        <v>3695</v>
      </c>
      <c r="E27" s="190" t="s">
        <v>3696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1247</v>
      </c>
      <c r="B28" s="187" t="s">
        <v>3671</v>
      </c>
      <c r="C28" s="188" t="s">
        <v>3697</v>
      </c>
      <c r="D28" s="190" t="s">
        <v>3698</v>
      </c>
      <c r="E28" s="190" t="s">
        <v>3699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1247</v>
      </c>
      <c r="B29" s="187" t="s">
        <v>3671</v>
      </c>
      <c r="C29" s="188" t="s">
        <v>3700</v>
      </c>
      <c r="D29" s="190" t="s">
        <v>3701</v>
      </c>
      <c r="E29" s="190" t="s">
        <v>3702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1247</v>
      </c>
      <c r="B30" s="187" t="s">
        <v>3671</v>
      </c>
      <c r="C30" s="188" t="s">
        <v>3703</v>
      </c>
      <c r="D30" s="190" t="s">
        <v>3704</v>
      </c>
      <c r="E30" s="190" t="s">
        <v>3705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1247</v>
      </c>
      <c r="B31" s="187" t="s">
        <v>3671</v>
      </c>
      <c r="C31" s="188" t="s">
        <v>3706</v>
      </c>
      <c r="D31" s="190" t="s">
        <v>3707</v>
      </c>
      <c r="E31" s="190" t="s">
        <v>3708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3709</v>
      </c>
      <c r="B32" s="186"/>
      <c r="C32" s="186"/>
      <c r="D32" s="189" t="s">
        <v>3710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3709</v>
      </c>
      <c r="B33" s="187"/>
      <c r="C33" s="188" t="s">
        <v>3711</v>
      </c>
      <c r="D33" s="190" t="s">
        <v>3712</v>
      </c>
      <c r="E33" s="190" t="s">
        <v>3713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3709</v>
      </c>
      <c r="B34" s="187"/>
      <c r="C34" s="188" t="s">
        <v>3714</v>
      </c>
      <c r="D34" s="190" t="s">
        <v>3715</v>
      </c>
      <c r="E34" s="190" t="s">
        <v>3716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3709</v>
      </c>
      <c r="B35" s="187"/>
      <c r="C35" s="188" t="s">
        <v>3717</v>
      </c>
      <c r="D35" s="190" t="s">
        <v>3718</v>
      </c>
      <c r="E35" s="190" t="s">
        <v>3719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3709</v>
      </c>
      <c r="B36" s="186" t="s">
        <v>3720</v>
      </c>
      <c r="C36" s="186"/>
      <c r="D36" s="189" t="s">
        <v>3721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3709</v>
      </c>
      <c r="B37" s="187" t="s">
        <v>3720</v>
      </c>
      <c r="C37" s="188" t="s">
        <v>3722</v>
      </c>
      <c r="D37" s="190" t="s">
        <v>3723</v>
      </c>
      <c r="E37" s="190" t="s">
        <v>3724</v>
      </c>
      <c r="F37" s="192">
        <f>IF(COUNTIF(G37:AT37,"&lt;&gt;")=0,"",SUMPRODUCT(((Recommendations[ImplStatus]="Implemented")+(Recommendations[ImplStatus]="Compensated"))*ISNUMBER(MATCH(Recommendations[Id],G37:AT37,0)))/COUNTIF(G37:AT37,"&lt;&gt;"))</f>
        <v>0</v>
      </c>
      <c r="G37" s="194" t="s">
        <v>532</v>
      </c>
      <c r="H37" s="194" t="s">
        <v>539</v>
      </c>
      <c r="I37" s="194" t="s">
        <v>544</v>
      </c>
      <c r="J37" s="194" t="s">
        <v>554</v>
      </c>
      <c r="K37" s="194" t="s">
        <v>560</v>
      </c>
      <c r="L37" s="194" t="s">
        <v>565</v>
      </c>
      <c r="M37" s="194" t="s">
        <v>574</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3709</v>
      </c>
      <c r="B38" s="187" t="s">
        <v>3720</v>
      </c>
      <c r="C38" s="188" t="s">
        <v>3725</v>
      </c>
      <c r="D38" s="190" t="s">
        <v>3726</v>
      </c>
      <c r="E38" s="190" t="s">
        <v>3727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3709</v>
      </c>
      <c r="B39" s="187" t="s">
        <v>3720</v>
      </c>
      <c r="C39" s="188" t="s">
        <v>3728</v>
      </c>
      <c r="D39" s="190" t="s">
        <v>3729</v>
      </c>
      <c r="E39" s="190" t="s">
        <v>3730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3709</v>
      </c>
      <c r="B40" s="187" t="s">
        <v>3720</v>
      </c>
      <c r="C40" s="188" t="s">
        <v>3731</v>
      </c>
      <c r="D40" s="190" t="s">
        <v>3732</v>
      </c>
      <c r="E40" s="190" t="s">
        <v>3733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3709</v>
      </c>
      <c r="B41" s="187" t="s">
        <v>3720</v>
      </c>
      <c r="C41" s="188" t="s">
        <v>3734</v>
      </c>
      <c r="D41" s="190" t="s">
        <v>3735</v>
      </c>
      <c r="E41" s="190" t="s">
        <v>3736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3709</v>
      </c>
      <c r="B42" s="187" t="s">
        <v>3720</v>
      </c>
      <c r="C42" s="188" t="s">
        <v>3737</v>
      </c>
      <c r="D42" s="190" t="s">
        <v>3738</v>
      </c>
      <c r="E42" s="190" t="s">
        <v>3739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3709</v>
      </c>
      <c r="B43" s="187" t="s">
        <v>3720</v>
      </c>
      <c r="C43" s="188" t="s">
        <v>3740</v>
      </c>
      <c r="D43" s="190" t="s">
        <v>3741</v>
      </c>
      <c r="E43" s="190" t="s">
        <v>3742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3709</v>
      </c>
      <c r="B44" s="187" t="s">
        <v>3720</v>
      </c>
      <c r="C44" s="188" t="s">
        <v>3743</v>
      </c>
      <c r="D44" s="190" t="s">
        <v>3744</v>
      </c>
      <c r="E44" s="190" t="s">
        <v>3745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3709</v>
      </c>
      <c r="B45" s="187" t="s">
        <v>3720</v>
      </c>
      <c r="C45" s="188" t="s">
        <v>3746</v>
      </c>
      <c r="D45" s="190" t="s">
        <v>3747</v>
      </c>
      <c r="E45" s="190" t="s">
        <v>3748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3709</v>
      </c>
      <c r="B46" s="187" t="s">
        <v>3720</v>
      </c>
      <c r="C46" s="188" t="s">
        <v>3749</v>
      </c>
      <c r="D46" s="190" t="s">
        <v>3750</v>
      </c>
      <c r="E46" s="190" t="s">
        <v>3751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3709</v>
      </c>
      <c r="B47" s="187" t="s">
        <v>3720</v>
      </c>
      <c r="C47" s="188" t="s">
        <v>3752</v>
      </c>
      <c r="D47" s="190" t="s">
        <v>3753</v>
      </c>
      <c r="E47" s="190" t="s">
        <v>3754</v>
      </c>
      <c r="F47" s="192">
        <f>IF(COUNTIF(G47:AT47,"&lt;&gt;")=0,"",SUMPRODUCT(((Recommendations[ImplStatus]="Implemented")+(Recommendations[ImplStatus]="Compensated"))*ISNUMBER(MATCH(Recommendations[Id],G47:AT47,0)))/COUNTIF(G47:AT47,"&lt;&gt;"))</f>
        <v>0</v>
      </c>
      <c r="G47" s="194" t="s">
        <v>549</v>
      </c>
      <c r="H47" s="194" t="s">
        <v>570</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3709</v>
      </c>
      <c r="B48" s="187" t="s">
        <v>3720</v>
      </c>
      <c r="C48" s="188" t="s">
        <v>3755</v>
      </c>
      <c r="D48" s="190" t="s">
        <v>3756</v>
      </c>
      <c r="E48" s="190" t="s">
        <v>3757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3709</v>
      </c>
      <c r="B49" s="187" t="s">
        <v>3720</v>
      </c>
      <c r="C49" s="188" t="s">
        <v>3758</v>
      </c>
      <c r="D49" s="190" t="s">
        <v>3759</v>
      </c>
      <c r="E49" s="190" t="s">
        <v>3760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3709</v>
      </c>
      <c r="B50" s="187" t="s">
        <v>3720</v>
      </c>
      <c r="C50" s="188" t="s">
        <v>3761</v>
      </c>
      <c r="D50" s="190" t="s">
        <v>3762</v>
      </c>
      <c r="E50" s="190" t="s">
        <v>3763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3709</v>
      </c>
      <c r="B51" s="186" t="s">
        <v>3764</v>
      </c>
      <c r="C51" s="186"/>
      <c r="D51" s="189" t="s">
        <v>3765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3709</v>
      </c>
      <c r="B52" s="187" t="s">
        <v>3764</v>
      </c>
      <c r="C52" s="188" t="s">
        <v>3766</v>
      </c>
      <c r="D52" s="190" t="s">
        <v>3767</v>
      </c>
      <c r="E52" s="190" t="s">
        <v>3768</v>
      </c>
      <c r="F52" s="192">
        <f>IF(COUNTIF(G52:AT52,"&lt;&gt;")=0,"",SUMPRODUCT(((Recommendations[ImplStatus]="Implemented")+(Recommendations[ImplStatus]="Compensated"))*ISNUMBER(MATCH(Recommendations[Id],G52:AT52,0)))/COUNTIF(G52:AT52,"&lt;&gt;"))</f>
        <v>0</v>
      </c>
      <c r="G52" s="194" t="s">
        <v>18</v>
      </c>
      <c r="H52" s="194" t="s">
        <v>30</v>
      </c>
      <c r="I52" s="194" t="s">
        <v>36</v>
      </c>
      <c r="J52" s="194" t="s">
        <v>49</v>
      </c>
      <c r="K52" s="194" t="s">
        <v>54</v>
      </c>
      <c r="L52" s="194" t="s">
        <v>59</v>
      </c>
      <c r="M52" s="194" t="s">
        <v>69</v>
      </c>
      <c r="N52" s="194" t="s">
        <v>74</v>
      </c>
      <c r="O52" s="194" t="s">
        <v>79</v>
      </c>
      <c r="P52" s="194" t="s">
        <v>95</v>
      </c>
      <c r="Q52" s="194" t="s">
        <v>99</v>
      </c>
      <c r="R52" s="194" t="s">
        <v>103</v>
      </c>
      <c r="S52" s="194" t="s">
        <v>122</v>
      </c>
      <c r="T52" s="194" t="s">
        <v>127</v>
      </c>
      <c r="U52" s="194" t="s">
        <v>132</v>
      </c>
      <c r="V52" s="194" t="s">
        <v>136</v>
      </c>
      <c r="W52" s="194" t="s">
        <v>145</v>
      </c>
      <c r="X52" s="194" t="s">
        <v>162</v>
      </c>
      <c r="Y52" s="194" t="s">
        <v>223</v>
      </c>
      <c r="Z52" s="194" t="s">
        <v>228</v>
      </c>
      <c r="AA52" s="194" t="s">
        <v>234</v>
      </c>
      <c r="AB52" s="194" t="s">
        <v>240</v>
      </c>
      <c r="AC52" s="194" t="s">
        <v>245</v>
      </c>
      <c r="AD52" s="194" t="s">
        <v>250</v>
      </c>
      <c r="AE52" s="194" t="s">
        <v>291</v>
      </c>
      <c r="AF52" s="194" t="s">
        <v>297</v>
      </c>
      <c r="AG52" s="194" t="s">
        <v>324</v>
      </c>
      <c r="AH52" s="194" t="s">
        <v>330</v>
      </c>
      <c r="AI52" s="194" t="s">
        <v>335</v>
      </c>
      <c r="AJ52" s="194" t="s">
        <v>341</v>
      </c>
      <c r="AK52" s="194" t="s">
        <v>346</v>
      </c>
      <c r="AL52" s="194" t="s">
        <v>351</v>
      </c>
      <c r="AM52" s="194" t="s">
        <v>356</v>
      </c>
      <c r="AN52" s="194" t="s">
        <v>361</v>
      </c>
      <c r="AO52" s="194" t="s">
        <v>366</v>
      </c>
      <c r="AP52" s="194" t="s">
        <v>371</v>
      </c>
      <c r="AQ52" s="194" t="s">
        <v>376</v>
      </c>
      <c r="AR52" s="194" t="s">
        <v>381</v>
      </c>
      <c r="AS52" s="194" t="s">
        <v>386</v>
      </c>
      <c r="AT52" s="204" t="s">
        <v>391</v>
      </c>
    </row>
    <row r="53" spans="1:46" ht="60" customHeight="1" x14ac:dyDescent="0.35">
      <c r="A53" s="201" t="s">
        <v>3709</v>
      </c>
      <c r="B53" s="187" t="s">
        <v>3764</v>
      </c>
      <c r="C53" s="188" t="s">
        <v>3769</v>
      </c>
      <c r="D53" s="190" t="s">
        <v>3770</v>
      </c>
      <c r="E53" s="190" t="s">
        <v>3771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3709</v>
      </c>
      <c r="B54" s="187" t="s">
        <v>3764</v>
      </c>
      <c r="C54" s="188" t="s">
        <v>3772</v>
      </c>
      <c r="D54" s="190" t="s">
        <v>3773</v>
      </c>
      <c r="E54" s="190" t="s">
        <v>3774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3709</v>
      </c>
      <c r="B55" s="187" t="s">
        <v>3764</v>
      </c>
      <c r="C55" s="188" t="s">
        <v>3775</v>
      </c>
      <c r="D55" s="190" t="s">
        <v>3776</v>
      </c>
      <c r="E55" s="190" t="s">
        <v>3777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3709</v>
      </c>
      <c r="B56" s="187" t="s">
        <v>3764</v>
      </c>
      <c r="C56" s="188" t="s">
        <v>3778</v>
      </c>
      <c r="D56" s="190" t="s">
        <v>3779</v>
      </c>
      <c r="E56" s="190" t="s">
        <v>3780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3709</v>
      </c>
      <c r="B57" s="187" t="s">
        <v>3764</v>
      </c>
      <c r="C57" s="188" t="s">
        <v>3781</v>
      </c>
      <c r="D57" s="190" t="s">
        <v>3782</v>
      </c>
      <c r="E57" s="190" t="s">
        <v>3783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3709</v>
      </c>
      <c r="B58" s="187" t="s">
        <v>3764</v>
      </c>
      <c r="C58" s="188" t="s">
        <v>3784</v>
      </c>
      <c r="D58" s="190" t="s">
        <v>3785</v>
      </c>
      <c r="E58" s="190" t="s">
        <v>3786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3709</v>
      </c>
      <c r="B59" s="187" t="s">
        <v>3764</v>
      </c>
      <c r="C59" s="188" t="s">
        <v>3787</v>
      </c>
      <c r="D59" s="190" t="s">
        <v>3788</v>
      </c>
      <c r="E59" s="190" t="s">
        <v>3789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3709</v>
      </c>
      <c r="B60" s="187" t="s">
        <v>3790</v>
      </c>
      <c r="C60" s="188" t="s">
        <v>3791</v>
      </c>
      <c r="D60" s="190" t="s">
        <v>3792</v>
      </c>
      <c r="E60" s="190" t="s">
        <v>3793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3709</v>
      </c>
      <c r="B61" s="187" t="s">
        <v>3790</v>
      </c>
      <c r="C61" s="188" t="s">
        <v>3794</v>
      </c>
      <c r="D61" s="190" t="s">
        <v>3795</v>
      </c>
      <c r="E61" s="190" t="s">
        <v>3796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3709</v>
      </c>
      <c r="B62" s="186" t="s">
        <v>3797</v>
      </c>
      <c r="C62" s="186"/>
      <c r="D62" s="189" t="s">
        <v>3798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3709</v>
      </c>
      <c r="B63" s="187" t="s">
        <v>3797</v>
      </c>
      <c r="C63" s="188" t="s">
        <v>3799</v>
      </c>
      <c r="D63" s="190" t="s">
        <v>3800</v>
      </c>
      <c r="E63" s="190" t="s">
        <v>3801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3709</v>
      </c>
      <c r="B64" s="187" t="s">
        <v>3797</v>
      </c>
      <c r="C64" s="188" t="s">
        <v>3802</v>
      </c>
      <c r="D64" s="190" t="s">
        <v>3803</v>
      </c>
      <c r="E64" s="190" t="s">
        <v>3804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3709</v>
      </c>
      <c r="B65" s="187" t="s">
        <v>3797</v>
      </c>
      <c r="C65" s="188" t="s">
        <v>3805</v>
      </c>
      <c r="D65" s="190" t="s">
        <v>3806</v>
      </c>
      <c r="E65" s="190" t="s">
        <v>3807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3709</v>
      </c>
      <c r="B66" s="187" t="s">
        <v>3797</v>
      </c>
      <c r="C66" s="188" t="s">
        <v>3808</v>
      </c>
      <c r="D66" s="190" t="s">
        <v>3809</v>
      </c>
      <c r="E66" s="190" t="s">
        <v>3810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3709</v>
      </c>
      <c r="B67" s="187" t="s">
        <v>3797</v>
      </c>
      <c r="C67" s="188" t="s">
        <v>3811</v>
      </c>
      <c r="D67" s="190" t="s">
        <v>3812</v>
      </c>
      <c r="E67" s="190" t="s">
        <v>3813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3709</v>
      </c>
      <c r="B68" s="187" t="s">
        <v>3797</v>
      </c>
      <c r="C68" s="188" t="s">
        <v>3814</v>
      </c>
      <c r="D68" s="190" t="s">
        <v>3815</v>
      </c>
      <c r="E68" s="190" t="s">
        <v>3816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3709</v>
      </c>
      <c r="B69" s="187" t="s">
        <v>3797</v>
      </c>
      <c r="C69" s="188" t="s">
        <v>3817</v>
      </c>
      <c r="D69" s="190" t="s">
        <v>3818</v>
      </c>
      <c r="E69" s="190" t="s">
        <v>3819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3709</v>
      </c>
      <c r="B70" s="187" t="s">
        <v>3797</v>
      </c>
      <c r="C70" s="188" t="s">
        <v>3820</v>
      </c>
      <c r="D70" s="190" t="s">
        <v>3821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3709</v>
      </c>
      <c r="B71" s="187" t="s">
        <v>3797</v>
      </c>
      <c r="C71" s="188" t="s">
        <v>3822</v>
      </c>
      <c r="D71" s="190" t="s">
        <v>3823</v>
      </c>
      <c r="E71" s="190" t="s">
        <v>3824</v>
      </c>
      <c r="F71" s="192">
        <f>IF(COUNTIF(G71:AT71,"&lt;&gt;")=0,"",SUMPRODUCT(((Recommendations[ImplStatus]="Implemented")+(Recommendations[ImplStatus]="Compensated"))*ISNUMBER(MATCH(Recommendations[Id],G71:AT71,0)))/COUNTIF(G71:AT71,"&lt;&gt;"))</f>
        <v>0</v>
      </c>
      <c r="G71" s="194" t="s">
        <v>286</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3709</v>
      </c>
      <c r="B72" s="187" t="s">
        <v>3797</v>
      </c>
      <c r="C72" s="188" t="s">
        <v>3825</v>
      </c>
      <c r="D72" s="190" t="s">
        <v>3826</v>
      </c>
      <c r="E72" s="190" t="s">
        <v>3827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3709</v>
      </c>
      <c r="B73" s="187" t="s">
        <v>3797</v>
      </c>
      <c r="C73" s="188" t="s">
        <v>3828</v>
      </c>
      <c r="D73" s="190" t="s">
        <v>3829</v>
      </c>
      <c r="E73" s="190" t="s">
        <v>3830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3709</v>
      </c>
      <c r="B74" s="187" t="s">
        <v>3797</v>
      </c>
      <c r="C74" s="188" t="s">
        <v>3831</v>
      </c>
      <c r="D74" s="190" t="s">
        <v>3832</v>
      </c>
      <c r="E74" s="190" t="s">
        <v>3833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3709</v>
      </c>
      <c r="B75" s="187" t="s">
        <v>3797</v>
      </c>
      <c r="C75" s="188" t="s">
        <v>3834</v>
      </c>
      <c r="D75" s="190" t="s">
        <v>3835</v>
      </c>
      <c r="E75" s="190" t="s">
        <v>3836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3709</v>
      </c>
      <c r="B76" s="187" t="s">
        <v>3797</v>
      </c>
      <c r="C76" s="188" t="s">
        <v>3837</v>
      </c>
      <c r="D76" s="190" t="s">
        <v>3838</v>
      </c>
      <c r="E76" s="190" t="s">
        <v>3839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3709</v>
      </c>
      <c r="B77" s="187" t="s">
        <v>3797</v>
      </c>
      <c r="C77" s="188" t="s">
        <v>3840</v>
      </c>
      <c r="D77" s="190" t="s">
        <v>3841</v>
      </c>
      <c r="E77" s="190" t="s">
        <v>3842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3709</v>
      </c>
      <c r="B78" s="187" t="s">
        <v>3797</v>
      </c>
      <c r="C78" s="188" t="s">
        <v>3843</v>
      </c>
      <c r="D78" s="190" t="s">
        <v>3844</v>
      </c>
      <c r="E78" s="190" t="s">
        <v>3845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3709</v>
      </c>
      <c r="B79" s="186" t="s">
        <v>3797</v>
      </c>
      <c r="C79" s="186"/>
      <c r="D79" s="189" t="s">
        <v>3846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3847</v>
      </c>
      <c r="B80" s="187"/>
      <c r="C80" s="188" t="s">
        <v>3848</v>
      </c>
      <c r="D80" s="190" t="s">
        <v>3849</v>
      </c>
      <c r="E80" s="190" t="s">
        <v>3850</v>
      </c>
      <c r="F80" s="192">
        <f>IF(COUNTIF(G80:AT80,"&lt;&gt;")=0,"",SUMPRODUCT(((Recommendations[ImplStatus]="Implemented")+(Recommendations[ImplStatus]="Compensated"))*ISNUMBER(MATCH(Recommendations[Id],G80:AT80,0)))/COUNTIF(G80:AT80,"&lt;&gt;"))</f>
        <v>0</v>
      </c>
      <c r="G80" s="194" t="s">
        <v>1086</v>
      </c>
      <c r="H80" s="194" t="s">
        <v>1096</v>
      </c>
      <c r="I80" s="194" t="s">
        <v>1106</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3847</v>
      </c>
      <c r="B81" s="187"/>
      <c r="C81" s="188" t="s">
        <v>3851</v>
      </c>
      <c r="D81" s="190" t="s">
        <v>3852</v>
      </c>
      <c r="E81" s="190" t="s">
        <v>3853</v>
      </c>
      <c r="F81" s="192">
        <f>IF(COUNTIF(G81:AT81,"&lt;&gt;")=0,"",SUMPRODUCT(((Recommendations[ImplStatus]="Implemented")+(Recommendations[ImplStatus]="Compensated"))*ISNUMBER(MATCH(Recommendations[Id],G81:AT81,0)))/COUNTIF(G81:AT81,"&lt;&gt;"))</f>
        <v>0</v>
      </c>
      <c r="G81" s="194" t="s">
        <v>835</v>
      </c>
      <c r="H81" s="194" t="s">
        <v>841</v>
      </c>
      <c r="I81" s="194" t="s">
        <v>853</v>
      </c>
      <c r="J81" s="194" t="s">
        <v>1066</v>
      </c>
      <c r="K81" s="194" t="s">
        <v>1071</v>
      </c>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3847</v>
      </c>
      <c r="B82" s="187"/>
      <c r="C82" s="188" t="s">
        <v>3854</v>
      </c>
      <c r="D82" s="190" t="s">
        <v>3855</v>
      </c>
      <c r="E82" s="190" t="s">
        <v>3856</v>
      </c>
      <c r="F82" s="192">
        <f>IF(COUNTIF(G82:AT82,"&lt;&gt;")=0,"",SUMPRODUCT(((Recommendations[ImplStatus]="Implemented")+(Recommendations[ImplStatus]="Compensated"))*ISNUMBER(MATCH(Recommendations[Id],G82:AT82,0)))/COUNTIF(G82:AT82,"&lt;&gt;"))</f>
        <v>0</v>
      </c>
      <c r="G82" s="194" t="s">
        <v>963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3847</v>
      </c>
      <c r="B83" s="187"/>
      <c r="C83" s="188" t="s">
        <v>3857</v>
      </c>
      <c r="D83" s="190" t="s">
        <v>3858</v>
      </c>
      <c r="E83" s="190" t="s">
        <v>3859</v>
      </c>
      <c r="F83" s="192">
        <f>IF(COUNTIF(G83:AT83,"&lt;&gt;")=0,"",SUMPRODUCT(((Recommendations[ImplStatus]="Implemented")+(Recommendations[ImplStatus]="Compensated"))*ISNUMBER(MATCH(Recommendations[Id],G83:AT83,0)))/COUNTIF(G83:AT83,"&lt;&gt;"))</f>
        <v>0</v>
      </c>
      <c r="G83" s="194" t="s">
        <v>787</v>
      </c>
      <c r="H83" s="194" t="s">
        <v>792</v>
      </c>
      <c r="I83" s="194" t="s">
        <v>813</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3847</v>
      </c>
      <c r="B84" s="186"/>
      <c r="C84" s="186"/>
      <c r="D84" s="189" t="s">
        <v>3860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3861</v>
      </c>
      <c r="B85" s="187"/>
      <c r="C85" s="188" t="s">
        <v>3862</v>
      </c>
      <c r="D85" s="190" t="s">
        <v>3863</v>
      </c>
      <c r="E85" s="190" t="s">
        <v>3864</v>
      </c>
      <c r="F85" s="192">
        <f>IF(COUNTIF(G85:AT85,"&lt;&gt;")=0,"",SUMPRODUCT(((Recommendations[ImplStatus]="Implemented")+(Recommendations[ImplStatus]="Compensated"))*ISNUMBER(MATCH(Recommendations[Id],G85:AT85,0)))/COUNTIF(G85:AT85,"&lt;&gt;"))</f>
        <v>0</v>
      </c>
      <c r="G85" s="194" t="s">
        <v>168</v>
      </c>
      <c r="H85" s="194" t="s">
        <v>847</v>
      </c>
      <c r="I85" s="194" t="s">
        <v>995</v>
      </c>
      <c r="J85" s="194" t="s">
        <v>1000</v>
      </c>
      <c r="K85" s="194" t="s">
        <v>1081</v>
      </c>
      <c r="L85" s="194" t="s">
        <v>1151</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3861</v>
      </c>
      <c r="B86" s="187"/>
      <c r="C86" s="188" t="s">
        <v>3865</v>
      </c>
      <c r="D86" s="190" t="s">
        <v>3866</v>
      </c>
      <c r="E86" s="190" t="s">
        <v>3867</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3861</v>
      </c>
      <c r="B87" s="187"/>
      <c r="C87" s="188" t="s">
        <v>3868</v>
      </c>
      <c r="D87" s="190" t="s">
        <v>3869</v>
      </c>
      <c r="E87" s="190" t="s">
        <v>3870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3861</v>
      </c>
      <c r="B88" s="187"/>
      <c r="C88" s="188" t="s">
        <v>3871</v>
      </c>
      <c r="D88" s="190" t="s">
        <v>3872</v>
      </c>
      <c r="E88" s="190" t="s">
        <v>3873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3861</v>
      </c>
      <c r="B89" s="187"/>
      <c r="C89" s="188" t="s">
        <v>3874</v>
      </c>
      <c r="D89" s="190" t="s">
        <v>3875</v>
      </c>
      <c r="E89" s="190" t="s">
        <v>3876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3861</v>
      </c>
      <c r="B90" s="186" t="s">
        <v>3877</v>
      </c>
      <c r="C90" s="186"/>
      <c r="D90" s="189" t="s">
        <v>3878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3861</v>
      </c>
      <c r="B91" s="187" t="s">
        <v>3877</v>
      </c>
      <c r="C91" s="188" t="s">
        <v>3879</v>
      </c>
      <c r="D91" s="190" t="s">
        <v>3880</v>
      </c>
      <c r="E91" s="190" t="s">
        <v>3881</v>
      </c>
      <c r="F91" s="192">
        <f>IF(COUNTIF(G91:AT91,"&lt;&gt;")=0,"",SUMPRODUCT(((Recommendations[ImplStatus]="Implemented")+(Recommendations[ImplStatus]="Compensated"))*ISNUMBER(MATCH(Recommendations[Id],G91:AT91,0)))/COUNTIF(G91:AT91,"&lt;&gt;"))</f>
        <v>0</v>
      </c>
      <c r="G91" s="194" t="s">
        <v>926</v>
      </c>
      <c r="H91" s="194" t="s">
        <v>958</v>
      </c>
      <c r="I91" s="194" t="s">
        <v>979</v>
      </c>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3861</v>
      </c>
      <c r="B92" s="187" t="s">
        <v>3877</v>
      </c>
      <c r="C92" s="188" t="s">
        <v>3882</v>
      </c>
      <c r="D92" s="190" t="s">
        <v>3883</v>
      </c>
      <c r="E92" s="190" t="s">
        <v>3884</v>
      </c>
      <c r="F92" s="192">
        <f>IF(COUNTIF(G92:AT92,"&lt;&gt;")=0,"",SUMPRODUCT(((Recommendations[ImplStatus]="Implemented")+(Recommendations[ImplStatus]="Compensated"))*ISNUMBER(MATCH(Recommendations[Id],G92:AT92,0)))/COUNTIF(G92:AT92,"&lt;&gt;"))</f>
        <v>0</v>
      </c>
      <c r="G92" s="194" t="s">
        <v>926</v>
      </c>
      <c r="H92" s="194" t="s">
        <v>931</v>
      </c>
      <c r="I92" s="194" t="s">
        <v>936</v>
      </c>
      <c r="J92" s="194" t="s">
        <v>942</v>
      </c>
      <c r="K92" s="194" t="s">
        <v>948</v>
      </c>
      <c r="L92" s="194" t="s">
        <v>974</v>
      </c>
      <c r="M92" s="194" t="s">
        <v>984</v>
      </c>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3877</v>
      </c>
      <c r="C93" s="188" t="s">
        <v>3885</v>
      </c>
      <c r="D93" s="190" t="s">
        <v>3886</v>
      </c>
      <c r="E93" s="190" t="s">
        <v>3887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3877</v>
      </c>
      <c r="C94" s="188" t="s">
        <v>3888</v>
      </c>
      <c r="D94" s="190" t="s">
        <v>3889</v>
      </c>
      <c r="E94" s="190" t="s">
        <v>3890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3877</v>
      </c>
      <c r="C95" s="188" t="s">
        <v>3891</v>
      </c>
      <c r="D95" s="190" t="s">
        <v>3892</v>
      </c>
      <c r="E95" s="190" t="s">
        <v>3893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3877</v>
      </c>
      <c r="C96" s="188" t="s">
        <v>3894</v>
      </c>
      <c r="D96" s="190" t="s">
        <v>3895</v>
      </c>
      <c r="E96" s="190" t="s">
        <v>3896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3877</v>
      </c>
      <c r="C97" s="188" t="s">
        <v>3897</v>
      </c>
      <c r="D97" s="190" t="s">
        <v>3898</v>
      </c>
      <c r="E97" s="190" t="s">
        <v>3899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3877</v>
      </c>
      <c r="C98" s="188" t="s">
        <v>3900</v>
      </c>
      <c r="D98" s="190" t="s">
        <v>3901</v>
      </c>
      <c r="E98" s="190" t="s">
        <v>3902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3903</v>
      </c>
      <c r="C99" s="186"/>
      <c r="D99" s="189" t="s">
        <v>3904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3903</v>
      </c>
      <c r="C100" s="188" t="s">
        <v>3905</v>
      </c>
      <c r="D100" s="190" t="s">
        <v>3906</v>
      </c>
      <c r="E100" s="190" t="s">
        <v>3907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3903</v>
      </c>
      <c r="C101" s="188" t="s">
        <v>3908</v>
      </c>
      <c r="D101" s="190" t="s">
        <v>3909</v>
      </c>
      <c r="E101" s="190" t="s">
        <v>3910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3903</v>
      </c>
      <c r="C102" s="188" t="s">
        <v>3911</v>
      </c>
      <c r="D102" s="190" t="s">
        <v>3912</v>
      </c>
      <c r="E102" s="190" t="s">
        <v>3913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3903</v>
      </c>
      <c r="C103" s="188" t="s">
        <v>3914</v>
      </c>
      <c r="D103" s="190" t="s">
        <v>3915</v>
      </c>
      <c r="E103" s="190" t="s">
        <v>3916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3903</v>
      </c>
      <c r="C104" s="196" t="s">
        <v>3917</v>
      </c>
      <c r="D104" s="197" t="s">
        <v>3918</v>
      </c>
      <c r="E104" s="197" t="s">
        <v>3919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1156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IFERROR(INDEX('Recommendations'!$I$2:$I$215, MATCH(G2,'Recommendations'!$B$2:$B$215,0))="Implemented", FALSE))</xm:f>
            <x14:dxf>
              <font>
                <color rgb="FF000000"/>
              </font>
              <fill>
                <patternFill>
                  <bgColor rgb="FF3C7D22"/>
                </patternFill>
              </fill>
            </x14:dxf>
          </x14:cfRule>
          <x14:cfRule type="expression" priority="2" id="{00000000-000E-0000-0800-000002000000}">
            <xm:f>AND(G2&lt;&gt;"", IFERROR(INDEX('Recommendations'!$I$2:$I$215, MATCH(G2,'Recommendations'!$B$2:$B$215,0))="Compensated", FALSE))</xm:f>
            <x14:dxf>
              <font>
                <color rgb="FF000000"/>
              </font>
              <fill>
                <patternFill>
                  <bgColor rgb="FFC6E0B4"/>
                </patternFill>
              </fill>
            </x14:dxf>
          </x14:cfRule>
          <x14:cfRule type="expression" priority="3" id="{00000000-000E-0000-0800-000003000000}">
            <xm:f>AND(G2&lt;&gt;"", IFERROR(INDEX('Recommendations'!$I$2:$I$215, MATCH(G2,'Recommendations'!$B$2:$B$215,0))="Testing", FALSE))</xm:f>
            <x14:dxf>
              <font>
                <color rgb="FF000000"/>
              </font>
              <fill>
                <patternFill>
                  <bgColor rgb="FFFFC000"/>
                </patternFill>
              </fill>
            </x14:dxf>
          </x14:cfRule>
          <x14:cfRule type="expression" priority="4" id="{00000000-000E-0000-0800-000004000000}">
            <xm:f>AND(G2&lt;&gt;"", IFERROR(INDEX('Recommendations'!$I$2:$I$215, MATCH(G2,'Recommendations'!$B$2:$B$215,0))="Failed", FALSE))</xm:f>
            <x14:dxf>
              <font>
                <color rgb="FF000000"/>
              </font>
              <fill>
                <patternFill>
                  <bgColor rgb="FFD82891"/>
                </patternFill>
              </fill>
            </x14:dxf>
          </x14:cfRule>
          <x14:cfRule type="expression" priority="5" id="{00000000-000E-0000-0800-000005000000}">
            <xm:f>AND(G2&lt;&gt;"", IFERROR(INDEX('Recommendations'!$I$2:$I$215, MATCH(G2,'Recommendations'!$B$2:$B$215,0))="Risk Accepted", FALSE))</xm:f>
            <x14:dxf>
              <font>
                <color rgb="FF000000"/>
              </font>
              <fill>
                <patternFill>
                  <bgColor rgb="FFD9D9D9"/>
                </patternFill>
              </fill>
            </x14:dxf>
          </x14:cfRule>
          <x14:cfRule type="expression" priority="6" id="{00000000-000E-0000-0800-000006000000}">
            <xm:f>AND(G2&lt;&gt;"", IFERROR(INDEX('Recommendations'!$I$2:$I$215, MATCH(G2,'Recommendations'!$B$2:$B$215,0))="N/A",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SUSE Linux Enterprise 12 Benchmark (Server) - SHGIR</dc:title>
  <dc:subject>Generated on: 2026-06-08 20:34:39</dc:subject>
  <dc:creator>Anicet Fopa Tchoffo</dc:creator>
  <cp:keywords>Baseline;Hardening;CIS;Benchmark</cp:keywords>
  <dc:description>Baseline Developed By: Center for Internet Security (CIS)</dc:description>
  <cp:lastModifiedBy>Anicet Fopa Tchoffo</cp:lastModifiedBy>
  <dcterms:modified xsi:type="dcterms:W3CDTF">2026-06-08T19:34:49Z</dcterms:modified>
  <cp:category>CIS</cp:category>
  <cp:contentStatus>Draft</cp:contentStatus>
</cp:coreProperties>
</file>