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B0CE69BC12D87E17CB6226FCE1E8916925AB7BD" xr6:coauthVersionLast="47" xr6:coauthVersionMax="47" xr10:uidLastSave="{F7F5847A-E6E6-4A6E-B0D7-29F4E21CB39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6"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D8" i="3"/>
  <c r="C8" i="3"/>
  <c r="C7" i="3" s="1"/>
  <c r="D7" i="3" s="1"/>
  <c r="E34" i="3" l="1"/>
  <c r="D34" i="3"/>
  <c r="C34"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57" i="3"/>
  <c r="D57" i="3"/>
  <c r="C57" i="3"/>
  <c r="D35" i="3"/>
  <c r="C35" i="3"/>
  <c r="E35" i="3"/>
  <c r="D54" i="3"/>
  <c r="C54" i="3"/>
  <c r="E54" i="3"/>
  <c r="G125" i="3"/>
  <c r="C94" i="3"/>
  <c r="E94" i="3"/>
  <c r="D94" i="3"/>
  <c r="E113" i="3"/>
  <c r="D113" i="3"/>
  <c r="C113" i="3"/>
  <c r="D72" i="3"/>
  <c r="E72" i="3"/>
  <c r="C72" i="3"/>
  <c r="E73" i="3"/>
  <c r="D73" i="3"/>
  <c r="C73" i="3"/>
  <c r="E58" i="3"/>
  <c r="D58" i="3"/>
  <c r="C58" i="3"/>
  <c r="C53" i="3"/>
  <c r="E53" i="3"/>
  <c r="D53" i="3"/>
  <c r="D110" i="3"/>
  <c r="C110" i="3"/>
  <c r="E110" i="3"/>
  <c r="E111" i="3"/>
  <c r="D111" i="3"/>
  <c r="C111" i="3"/>
  <c r="D55" i="3"/>
  <c r="E55" i="3"/>
  <c r="C55" i="3"/>
  <c r="E56" i="3"/>
  <c r="D56" i="3"/>
  <c r="C56" i="3"/>
  <c r="E112" i="3"/>
  <c r="D112" i="3"/>
  <c r="C112" i="3"/>
  <c r="V142" i="3"/>
  <c r="V147" i="3"/>
  <c r="V152" i="3"/>
  <c r="V157" i="3"/>
  <c r="V162" i="3"/>
  <c r="V167" i="3"/>
  <c r="W136" i="3"/>
  <c r="F16"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D93" i="3"/>
  <c r="T142" i="3"/>
  <c r="T147" i="3"/>
  <c r="T152" i="3"/>
  <c r="T157" i="3"/>
  <c r="T162" i="3"/>
  <c r="R167" i="3" l="1"/>
  <c r="R162" i="3"/>
  <c r="R157" i="3"/>
  <c r="R152" i="3"/>
  <c r="R147" i="3"/>
  <c r="R142" i="3"/>
  <c r="R166" i="3"/>
  <c r="R161" i="3"/>
  <c r="R156" i="3"/>
  <c r="R151" i="3"/>
  <c r="R146" i="3"/>
  <c r="R141" i="3"/>
  <c r="R165" i="3"/>
  <c r="R160" i="3"/>
  <c r="R155" i="3"/>
  <c r="R150" i="3"/>
  <c r="R145" i="3"/>
  <c r="R140" i="3"/>
  <c r="D20" i="3"/>
  <c r="C20" i="3"/>
  <c r="E20" i="3"/>
  <c r="R164" i="3"/>
  <c r="R159" i="3"/>
  <c r="R154" i="3"/>
  <c r="R149" i="3"/>
  <c r="R144" i="3"/>
  <c r="R139"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the appropriate SingleStore software version/patches are installed</t>
        </r>
      </text>
    </comment>
    <comment ref="J13" authorId="0" shapeId="0" xr:uid="{00000000-0006-0000-0400-000002000000}">
      <text>
        <r>
          <rPr>
            <sz val="11"/>
            <rFont val="Calibri"/>
          </rPr>
          <t>Perform a binary signature check on the SingleStore packages</t>
        </r>
      </text>
    </comment>
    <comment ref="J14" authorId="0" shapeId="0" xr:uid="{00000000-0006-0000-0400-000003000000}">
      <text>
        <r>
          <rPr>
            <sz val="11"/>
            <rFont val="Calibri"/>
          </rPr>
          <t>Perform a binary signature check on the SingleStore packages</t>
        </r>
      </text>
    </comment>
    <comment ref="J19" authorId="0" shapeId="0" xr:uid="{00000000-0006-0000-0400-000004000000}">
      <text>
        <r>
          <rPr>
            <sz val="11"/>
            <rFont val="Calibri"/>
          </rPr>
          <t>Ensure appropriate data dir permissions are set.</t>
        </r>
      </text>
    </comment>
    <comment ref="K19" authorId="0" shapeId="0" xr:uid="{00000000-0006-0000-0400-000005000000}">
      <text>
        <r>
          <rPr>
            <sz val="11"/>
            <rFont val="Calibri"/>
          </rPr>
          <t>Ensure appropriate FILE READ and FILE WRITE privileges for users.</t>
        </r>
      </text>
    </comment>
    <comment ref="J26" authorId="0" shapeId="0" xr:uid="{00000000-0006-0000-0400-000006000000}">
      <text>
        <r>
          <rPr>
            <sz val="11"/>
            <rFont val="Calibri"/>
          </rPr>
          <t>Generate TLS Certificates for SingleStore node authentication</t>
        </r>
      </text>
    </comment>
    <comment ref="K26" authorId="0" shapeId="0" xr:uid="{00000000-0006-0000-0400-00000A000000}">
      <text>
        <r>
          <rPr>
            <sz val="11"/>
            <rFont val="Calibri"/>
          </rPr>
          <t>Enable Wire Encryption and Kerberos on HDFS Pipelines</t>
        </r>
      </text>
    </comment>
    <comment ref="L26" authorId="0" shapeId="0" xr:uid="{00000000-0006-0000-0400-000007000000}">
      <text>
        <r>
          <rPr>
            <sz val="11"/>
            <rFont val="Calibri"/>
          </rPr>
          <t>Ensure legacy TLS protocols are disabled</t>
        </r>
      </text>
    </comment>
    <comment ref="M26" authorId="0" shapeId="0" xr:uid="{00000000-0006-0000-0400-000008000000}">
      <text>
        <r>
          <rPr>
            <sz val="11"/>
            <rFont val="Calibri"/>
          </rPr>
          <t>Ensure Encryption of Data in Transit TLS (Transport Encryption)</t>
        </r>
      </text>
    </comment>
    <comment ref="N26" authorId="0" shapeId="0" xr:uid="{00000000-0006-0000-0400-000009000000}">
      <text>
        <r>
          <rPr>
            <sz val="11"/>
            <rFont val="Calibri"/>
          </rPr>
          <t>Ensure Federal Information Processing Standard (FIPS) is enabled</t>
        </r>
      </text>
    </comment>
    <comment ref="J27" authorId="0" shapeId="0" xr:uid="{00000000-0006-0000-0400-00000B000000}">
      <text>
        <r>
          <rPr>
            <sz val="11"/>
            <rFont val="Calibri"/>
          </rPr>
          <t>Ensure Encryption of Data at Rest</t>
        </r>
      </text>
    </comment>
    <comment ref="K27" authorId="0" shapeId="0" xr:uid="{00000000-0006-0000-0400-00000C000000}">
      <text>
        <r>
          <rPr>
            <sz val="11"/>
            <rFont val="Calibri"/>
          </rPr>
          <t>Configure Encryption Mode</t>
        </r>
      </text>
    </comment>
    <comment ref="L27" authorId="0" shapeId="0" xr:uid="{00000000-0006-0000-0400-00000D000000}">
      <text>
        <r>
          <rPr>
            <sz val="11"/>
            <rFont val="Calibri"/>
          </rPr>
          <t>Ensure appropriate key file permissions are set</t>
        </r>
      </text>
    </comment>
    <comment ref="J32" authorId="0" shapeId="0" xr:uid="{00000000-0006-0000-0400-00000E000000}">
      <text>
        <r>
          <rPr>
            <sz val="11"/>
            <rFont val="Calibri"/>
          </rPr>
          <t>Generate TLS Certificates for SingleStore node authentication</t>
        </r>
      </text>
    </comment>
    <comment ref="K32" authorId="0" shapeId="0" xr:uid="{00000000-0006-0000-0400-00000F000000}">
      <text>
        <r>
          <rPr>
            <sz val="11"/>
            <rFont val="Calibri"/>
          </rPr>
          <t>Enable Wire Encryption and Kerberos on HDFS Pipelines</t>
        </r>
      </text>
    </comment>
    <comment ref="L32" authorId="0" shapeId="0" xr:uid="{00000000-0006-0000-0400-000010000000}">
      <text>
        <r>
          <rPr>
            <sz val="11"/>
            <rFont val="Calibri"/>
          </rPr>
          <t>Ensure legacy TLS protocols are disabled</t>
        </r>
      </text>
    </comment>
    <comment ref="J39" authorId="0" shapeId="0" xr:uid="{00000000-0006-0000-0400-000011000000}">
      <text>
        <r>
          <rPr>
            <sz val="11"/>
            <rFont val="Calibri"/>
          </rPr>
          <t>Ensure that SingleStore uses a non-default port</t>
        </r>
      </text>
    </comment>
    <comment ref="K39" authorId="0" shapeId="0" xr:uid="{00000000-0006-0000-0400-000013000000}">
      <text>
        <r>
          <rPr>
            <sz val="11"/>
            <rFont val="Calibri"/>
          </rPr>
          <t>Configure Host-Based Security</t>
        </r>
      </text>
    </comment>
    <comment ref="L39" authorId="0" shapeId="0" xr:uid="{00000000-0006-0000-0400-000014000000}">
      <text>
        <r>
          <rPr>
            <sz val="11"/>
            <rFont val="Calibri"/>
          </rPr>
          <t>Disable the Data API</t>
        </r>
      </text>
    </comment>
    <comment ref="M39" authorId="0" shapeId="0" xr:uid="{00000000-0006-0000-0400-000015000000}">
      <text>
        <r>
          <rPr>
            <sz val="11"/>
            <rFont val="Calibri"/>
          </rPr>
          <t>Disable Code Engine</t>
        </r>
      </text>
    </comment>
    <comment ref="N39" authorId="0" shapeId="0" xr:uid="{00000000-0006-0000-0400-000016000000}">
      <text>
        <r>
          <rPr>
            <sz val="11"/>
            <rFont val="Calibri"/>
          </rPr>
          <t>Configure Dedicated Admin Connections</t>
        </r>
      </text>
    </comment>
    <comment ref="O39" authorId="0" shapeId="0" xr:uid="{00000000-0006-0000-0400-000012000000}">
      <text>
        <r>
          <rPr>
            <sz val="11"/>
            <rFont val="Calibri"/>
          </rPr>
          <t>Configure hiding license-related variables</t>
        </r>
      </text>
    </comment>
    <comment ref="J46" authorId="0" shapeId="0" xr:uid="{00000000-0006-0000-0400-000017000000}">
      <text>
        <r>
          <rPr>
            <sz val="11"/>
            <rFont val="Calibri"/>
          </rPr>
          <t>Configure secure root password</t>
        </r>
      </text>
    </comment>
    <comment ref="K46" authorId="0" shapeId="0" xr:uid="{00000000-0006-0000-0400-000018000000}">
      <text>
        <r>
          <rPr>
            <sz val="11"/>
            <rFont val="Calibri"/>
          </rPr>
          <t>Configure user authentication</t>
        </r>
      </text>
    </comment>
    <comment ref="J48" authorId="0" shapeId="0" xr:uid="{00000000-0006-0000-0400-000019000000}">
      <text>
        <r>
          <rPr>
            <sz val="11"/>
            <rFont val="Calibri"/>
          </rPr>
          <t>Ensure least privilege for database accounts</t>
        </r>
      </text>
    </comment>
    <comment ref="K48" authorId="0" shapeId="0" xr:uid="{00000000-0006-0000-0400-00001A000000}">
      <text>
        <r>
          <rPr>
            <sz val="11"/>
            <rFont val="Calibri"/>
          </rPr>
          <t>Ensure that each role for each SingleStore database is needed and grants only the necessary privileges</t>
        </r>
      </text>
    </comment>
    <comment ref="L48" authorId="0" shapeId="0" xr:uid="{00000000-0006-0000-0400-00001B000000}">
      <text>
        <r>
          <rPr>
            <sz val="11"/>
            <rFont val="Calibri"/>
          </rPr>
          <t>Review Superuser/Admin Roles</t>
        </r>
      </text>
    </comment>
    <comment ref="J49" authorId="0" shapeId="0" xr:uid="{00000000-0006-0000-0400-00001C000000}">
      <text>
        <r>
          <rPr>
            <sz val="11"/>
            <rFont val="Calibri"/>
          </rPr>
          <t>Ensure that SingleStore is run using a non-privileged, dedicated service account</t>
        </r>
      </text>
    </comment>
    <comment ref="J54" authorId="0" shapeId="0" xr:uid="{00000000-0006-0000-0400-00001D000000}">
      <text>
        <r>
          <rPr>
            <sz val="11"/>
            <rFont val="Calibri"/>
          </rPr>
          <t>Configure user authentication</t>
        </r>
      </text>
    </comment>
    <comment ref="J57" authorId="0" shapeId="0" xr:uid="{00000000-0006-0000-0400-00001E000000}">
      <text>
        <r>
          <rPr>
            <sz val="11"/>
            <rFont val="Calibri"/>
          </rPr>
          <t>Configure secure client and intra-cluster connections (Automated)</t>
        </r>
      </text>
    </comment>
    <comment ref="J59" authorId="0" shapeId="0" xr:uid="{00000000-0006-0000-0400-00001F000000}">
      <text>
        <r>
          <rPr>
            <sz val="11"/>
            <rFont val="Calibri"/>
          </rPr>
          <t>Ensure that role-based access control is enabled and configured appropriately</t>
        </r>
      </text>
    </comment>
    <comment ref="K59" authorId="0" shapeId="0" xr:uid="{00000000-0006-0000-0400-000020000000}">
      <text>
        <r>
          <rPr>
            <sz val="11"/>
            <rFont val="Calibri"/>
          </rPr>
          <t>Delete Unnecessary Default Users</t>
        </r>
      </text>
    </comment>
    <comment ref="L59" authorId="0" shapeId="0" xr:uid="{00000000-0006-0000-0400-000021000000}">
      <text>
        <r>
          <rPr>
            <sz val="11"/>
            <rFont val="Calibri"/>
          </rPr>
          <t>Synchronize Permissions Across Your Cluster</t>
        </r>
      </text>
    </comment>
    <comment ref="M59" authorId="0" shapeId="0" xr:uid="{00000000-0006-0000-0400-000022000000}">
      <text>
        <r>
          <rPr>
            <sz val="11"/>
            <rFont val="Calibri"/>
          </rPr>
          <t>Implement Row-Level Security (RLS)</t>
        </r>
      </text>
    </comment>
    <comment ref="J70" authorId="0" shapeId="0" xr:uid="{00000000-0006-0000-0400-000023000000}">
      <text>
        <r>
          <rPr>
            <sz val="11"/>
            <rFont val="Calibri"/>
          </rPr>
          <t>Ensure that system activity is audited</t>
        </r>
      </text>
    </comment>
    <comment ref="K70" authorId="0" shapeId="0" xr:uid="{00000000-0006-0000-0400-000024000000}">
      <text>
        <r>
          <rPr>
            <sz val="11"/>
            <rFont val="Calibri"/>
          </rPr>
          <t>Ensure that audit filters are configured properly</t>
        </r>
      </text>
    </comment>
    <comment ref="J73" authorId="0" shapeId="0" xr:uid="{00000000-0006-0000-0400-000025000000}">
      <text>
        <r>
          <rPr>
            <sz val="11"/>
            <rFont val="Calibri"/>
          </rPr>
          <t>Ensure that audit filters are configured properly</t>
        </r>
      </text>
    </comment>
    <comment ref="J78" authorId="0" shapeId="0" xr:uid="{00000000-0006-0000-0400-000026000000}">
      <text>
        <r>
          <rPr>
            <sz val="11"/>
            <rFont val="Calibri"/>
          </rPr>
          <t>Ensure that log entries are preserved</t>
        </r>
      </text>
    </comment>
    <comment ref="J149" authorId="0" shapeId="0" xr:uid="{00000000-0006-0000-0400-000027000000}">
      <text>
        <r>
          <rPr>
            <sz val="11"/>
            <rFont val="Calibri"/>
          </rPr>
          <t>Ensure that operating system resource limits are set for SingleStore</t>
        </r>
      </text>
    </comment>
  </commentList>
</comments>
</file>

<file path=xl/sharedStrings.xml><?xml version="1.0" encoding="utf-8"?>
<sst xmlns="http://schemas.openxmlformats.org/spreadsheetml/2006/main" count="2283" uniqueCount="1123">
  <si>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</si>
  <si>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</si>
  <si>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</si>
  <si>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</si>
  <si>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</si>
  <si>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</si>
  <si>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</si>
  <si>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</si>
  <si>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</si>
  <si>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</si>
  <si>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</si>
  <si>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</si>
  <si>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</si>
  <si>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</si>
  <si>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</si>
  <si>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</si>
  <si>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</si>
  <si>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Patching</t>
  </si>
  <si>
    <t>1.1</t>
  </si>
  <si>
    <r>
      <rPr>
        <sz val="11"/>
        <rFont val="Calibri"/>
      </rPr>
      <t>Perform a binary signature check on the SingleStore packages</t>
    </r>
  </si>
  <si>
    <t>Manual</t>
  </si>
  <si>
    <t>Level 1</t>
  </si>
  <si>
    <t>Unassigned</t>
  </si>
  <si>
    <t>Unassessed</t>
  </si>
  <si>
    <t>Pending</t>
  </si>
  <si>
    <t/>
  </si>
  <si>
    <r>
      <rPr>
        <sz val="11"/>
        <color rgb="FF000000"/>
        <rFont val="Calibri"/>
      </rPr>
      <t>Download the SingleStore packages from the linked SingleStore reference page onto a device with access to the main deployment host. Then verify the authenticity of the packages again following the steps above.</t>
    </r>
  </si>
  <si>
    <r>
      <rPr>
        <sz val="11"/>
        <color rgb="FF000000"/>
        <rFont val="Calibri"/>
      </rPr>
      <t>The first step in deploying your cluster is to download and install the SingleStore Tools on one of the hosts in your cluster. This host will be designated as the main deployment host for deploying SingleStore across your other hosts and setting up your cluster.</t>
    </r>
    <r>
      <rPr>
        <sz val="11"/>
        <color rgb="FF000000"/>
        <rFont val="Calibri"/>
      </rPr>
      <t xml:space="preserve">
</t>
    </r>
    <r>
      <rPr>
        <sz val="11"/>
        <color rgb="FF000000"/>
        <rFont val="Calibri"/>
      </rPr>
      <t>These tools perform all major cluster operations including downloading the latest version of SingleStore onto your hosts, assigning and configuring nodes in your cluster, and other management operations.</t>
    </r>
  </si>
  <si>
    <r>
      <rPr>
        <sz val="11"/>
        <color rgb="FF000000"/>
        <rFont val="Calibri"/>
      </rPr>
      <t>You must install cosign before running these steps. See the referenced link for installation instructions.</t>
    </r>
    <r>
      <rPr>
        <sz val="11"/>
        <color rgb="FF000000"/>
        <rFont val="Calibri"/>
      </rPr>
      <t xml:space="preserve">
</t>
    </r>
    <r>
      <rPr>
        <sz val="11"/>
        <color rgb="FF000000"/>
        <rFont val="Calibri"/>
      </rPr>
      <t>You can use these steps to verify the authenticity of singlestoredb-server, singlestoredb-toolbox, singlestoredb-studio, and singlestore-client files. This feature will be available in SingleStore Toolbox at a later date.</t>
    </r>
    <r>
      <rPr>
        <sz val="11"/>
        <color rgb="FF000000"/>
        <rFont val="Calibri"/>
      </rPr>
      <t xml:space="preserve">
</t>
    </r>
    <r>
      <rPr>
        <sz val="11"/>
        <color rgb="FF000000"/>
        <rFont val="Calibri"/>
      </rPr>
      <t>- Run the curl command to obtain the list of fields required to verify a file’s authenticity.</t>
    </r>
    <r>
      <rPr>
        <sz val="11"/>
        <color rgb="FF000000"/>
        <rFont val="Calibri"/>
      </rPr>
      <t xml:space="preserve">
</t>
    </r>
    <r>
      <rPr>
        <sz val="11"/>
        <color rgb="FF006096"/>
        <rFont val="Roboto Condensed"/>
      </rPr>
      <t>curl https://release.memsql.com/production/index/singlestoredbserver/8.9.json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"releaseID": "2ab21226-4bfe-4bad-9064-550672f13dfe",</t>
    </r>
    <r>
      <rPr>
        <sz val="11"/>
        <color rgb="FF006096"/>
        <rFont val="Roboto Condensed"/>
      </rPr>
      <t xml:space="preserve">
</t>
    </r>
    <r>
      <rPr>
        <sz val="11"/>
        <color rgb="FF006096"/>
        <rFont val="Roboto Condensed"/>
      </rPr>
      <t xml:space="preserve">  "version": "8.9.7",</t>
    </r>
    <r>
      <rPr>
        <sz val="11"/>
        <color rgb="FF006096"/>
        <rFont val="Roboto Condensed"/>
      </rPr>
      <t xml:space="preserve">
</t>
    </r>
    <r>
      <rPr>
        <sz val="11"/>
        <color rgb="FF006096"/>
        <rFont val="Roboto Condensed"/>
      </rPr>
      <t xml:space="preserve">  "commit": "106641a1dd57894096168ae88bc05e6b0c68f8f2",</t>
    </r>
    <r>
      <rPr>
        <sz val="11"/>
        <color rgb="FF006096"/>
        <rFont val="Roboto Condensed"/>
      </rPr>
      <t xml:space="preserve">
</t>
    </r>
    <r>
      <rPr>
        <sz val="11"/>
        <color rgb="FF006096"/>
        <rFont val="Roboto Condensed"/>
      </rPr>
      <t xml:space="preserve">  "packages": {</t>
    </r>
    <r>
      <rPr>
        <sz val="11"/>
        <color rgb="FF006096"/>
        <rFont val="Roboto Condensed"/>
      </rPr>
      <t xml:space="preserve">
</t>
    </r>
    <r>
      <rPr>
        <sz val="11"/>
        <color rgb="FF006096"/>
        <rFont val="Roboto Condensed"/>
      </rPr>
      <t xml:space="preserve">    "memsql-symbols-tar": {</t>
    </r>
    <r>
      <rPr>
        <sz val="11"/>
        <color rgb="FF006096"/>
        <rFont val="Roboto Condensed"/>
      </rPr>
      <t xml:space="preserve">
</t>
    </r>
    <r>
      <rPr>
        <sz val="11"/>
        <color rgb="FF006096"/>
        <rFont val="Roboto Condensed"/>
      </rPr>
      <t xml:space="preserve">      "Path": "production/tar/x86_64/memsql-symbols-8.9.7-106641a1dd.x86_64.tar.gz",</t>
    </r>
    <r>
      <rPr>
        <sz val="11"/>
        <color rgb="FF006096"/>
        <rFont val="Roboto Condensed"/>
      </rPr>
      <t xml:space="preserve">
</t>
    </r>
    <r>
      <rPr>
        <sz val="11"/>
        <color rgb="FF006096"/>
        <rFont val="Roboto Condensed"/>
      </rPr>
      <t xml:space="preserve">      "Sha256Sum": "a4d1fdfa1fd34829e0e3d42fa159ab53d9baffde97d2d8711ed3c68c14b22c68"</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"singlestoredb-server-deb": {</t>
    </r>
    <r>
      <rPr>
        <sz val="11"/>
        <color rgb="FF006096"/>
        <rFont val="Roboto Condensed"/>
      </rPr>
      <t xml:space="preserve">
</t>
    </r>
    <r>
      <rPr>
        <sz val="11"/>
        <color rgb="FF006096"/>
        <rFont val="Roboto Condensed"/>
      </rPr>
      <t xml:space="preserve">      "Path": "production/debian/pool/singlestoredb-server8.9.7_106641a1dd_amd64.deb",</t>
    </r>
    <r>
      <rPr>
        <sz val="11"/>
        <color rgb="FF006096"/>
        <rFont val="Roboto Condensed"/>
      </rPr>
      <t xml:space="preserve">
</t>
    </r>
    <r>
      <rPr>
        <sz val="11"/>
        <color rgb="FF006096"/>
        <rFont val="Roboto Condensed"/>
      </rPr>
      <t xml:space="preserve">      "Sha256Sum": "16843bf29a0b53bd3d79cab2ad3cb836ded8aea976c79e15487a9cb9e7845b5a",</t>
    </r>
    <r>
      <rPr>
        <sz val="11"/>
        <color rgb="FF006096"/>
        <rFont val="Roboto Condensed"/>
      </rPr>
      <t xml:space="preserve">
</t>
    </r>
    <r>
      <rPr>
        <sz val="11"/>
        <color rgb="FF006096"/>
        <rFont val="Roboto Condensed"/>
      </rPr>
      <t xml:space="preserve">      "Signature": "production/release/signatures/singlestoredb-server8.9.7_106641a1dd_amd64.deb.sigstore.json"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"singlestoredb-server-rpm": {</t>
    </r>
    <r>
      <rPr>
        <sz val="11"/>
        <color rgb="FF006096"/>
        <rFont val="Roboto Condensed"/>
      </rPr>
      <t xml:space="preserve">
</t>
    </r>
    <r>
      <rPr>
        <sz val="11"/>
        <color rgb="FF006096"/>
        <rFont val="Roboto Condensed"/>
      </rPr>
      <t xml:space="preserve">      "Path": "production/rpm/x86_64/singlestoredb-server8.9.7-106641a1dd.x86_64.rpm",</t>
    </r>
    <r>
      <rPr>
        <sz val="11"/>
        <color rgb="FF006096"/>
        <rFont val="Roboto Condensed"/>
      </rPr>
      <t xml:space="preserve">
</t>
    </r>
    <r>
      <rPr>
        <sz val="11"/>
        <color rgb="FF006096"/>
        <rFont val="Roboto Condensed"/>
      </rPr>
      <t xml:space="preserve">      "Sha256Sum": "656251393fb4de07897749166cdc3c525dc3ab44b695dd76a63d6c944e60434f",</t>
    </r>
    <r>
      <rPr>
        <sz val="11"/>
        <color rgb="FF006096"/>
        <rFont val="Roboto Condensed"/>
      </rPr>
      <t xml:space="preserve">
</t>
    </r>
    <r>
      <rPr>
        <sz val="11"/>
        <color rgb="FF006096"/>
        <rFont val="Roboto Condensed"/>
      </rPr>
      <t xml:space="preserve">      "Signature": "production/release/signatures/singlestoredb-server8.9.7-106641a1dd.x86_64.rpm.sigstore.json"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"singlestoredb-server-tar": {</t>
    </r>
    <r>
      <rPr>
        <sz val="11"/>
        <color rgb="FF006096"/>
        <rFont val="Roboto Condensed"/>
      </rPr>
      <t xml:space="preserve">
</t>
    </r>
    <r>
      <rPr>
        <sz val="11"/>
        <color rgb="FF006096"/>
        <rFont val="Roboto Condensed"/>
      </rPr>
      <t xml:space="preserve">      "Path": "production/tar/x86_64/singlestoredb-server-8.9.7-106641a1dd.x86_64.tar.gz",</t>
    </r>
    <r>
      <rPr>
        <sz val="11"/>
        <color rgb="FF006096"/>
        <rFont val="Roboto Condensed"/>
      </rPr>
      <t xml:space="preserve">
</t>
    </r>
    <r>
      <rPr>
        <sz val="11"/>
        <color rgb="FF006096"/>
        <rFont val="Roboto Condensed"/>
      </rPr>
      <t xml:space="preserve">      "Sha256Sum": "a528b9dd9f22110011e5ca7597d87c7d45216366d0fe0cf1307225baf74cd627",</t>
    </r>
    <r>
      <rPr>
        <sz val="11"/>
        <color rgb="FF006096"/>
        <rFont val="Roboto Condensed"/>
      </rPr>
      <t xml:space="preserve">
</t>
    </r>
    <r>
      <rPr>
        <sz val="11"/>
        <color rgb="FF006096"/>
        <rFont val="Roboto Condensed"/>
      </rPr>
      <t xml:space="preserve">      "Signature": "production/release/signatures/singlestoredb-server-8.9.7-106641a1dd.x86_64.tar.gz.sigstore.json"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"dockerImages": {</t>
    </r>
    <r>
      <rPr>
        <sz val="11"/>
        <color rgb="FF006096"/>
        <rFont val="Roboto Condensed"/>
      </rPr>
      <t xml:space="preserve">
</t>
    </r>
    <r>
      <rPr>
        <sz val="11"/>
        <color rgb="FF006096"/>
        <rFont val="Roboto Condensed"/>
      </rPr>
      <t xml:space="preserve">    "nodealma": [</t>
    </r>
    <r>
      <rPr>
        <sz val="11"/>
        <color rgb="FF006096"/>
        <rFont val="Roboto Condensed"/>
      </rPr>
      <t xml:space="preserve">
</t>
    </r>
    <r>
      <rPr>
        <sz val="11"/>
        <color rgb="FF006096"/>
        <rFont val="Roboto Condensed"/>
      </rPr>
      <t xml:space="preserve">      "singlestore/node:alma-8.9.7-106641a1dd",</t>
    </r>
    <r>
      <rPr>
        <sz val="11"/>
        <color rgb="FF006096"/>
        <rFont val="Roboto Condensed"/>
      </rPr>
      <t xml:space="preserve">
</t>
    </r>
    <r>
      <rPr>
        <sz val="11"/>
        <color rgb="FF006096"/>
        <rFont val="Roboto Condensed"/>
      </rPr>
      <t xml:space="preserve">      "memsql/node:alma-8.9.7-106641a1dd",</t>
    </r>
    <r>
      <rPr>
        <sz val="11"/>
        <color rgb="FF006096"/>
        <rFont val="Roboto Condensed"/>
      </rPr>
      <t xml:space="preserve">
</t>
    </r>
    <r>
      <rPr>
        <sz val="11"/>
        <color rgb="FF006096"/>
        <rFont val="Roboto Condensed"/>
      </rPr>
      <t xml:space="preserve">      "gcr.io/singlestore-public/memsql/node:alma-8.9.7-106641a1dd",</t>
    </r>
    <r>
      <rPr>
        <sz val="11"/>
        <color rgb="FF006096"/>
        <rFont val="Roboto Condensed"/>
      </rPr>
      <t xml:space="preserve">
</t>
    </r>
    <r>
      <rPr>
        <sz val="11"/>
        <color rgb="FF006096"/>
        <rFont val="Roboto Condensed"/>
      </rPr>
      <t xml:space="preserve">      "gcr.io/singlestore-public/mirror/docker.io/memsql/node:alma-8.9.7-106641a1dd"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"attestation": {</t>
    </r>
    <r>
      <rPr>
        <sz val="11"/>
        <color rgb="FF006096"/>
        <rFont val="Roboto Condensed"/>
      </rPr>
      <t xml:space="preserve">
</t>
    </r>
    <r>
      <rPr>
        <sz val="11"/>
        <color rgb="FF006096"/>
        <rFont val="Roboto Condensed"/>
      </rPr>
      <t xml:space="preserve">    "oidcProvider": "https://oidc.eks.us-east-1.amazonaws.com/id/CCDCDBA1379A5596AB5B2E46DCA385BC",</t>
    </r>
    <r>
      <rPr>
        <sz val="11"/>
        <color rgb="FF006096"/>
        <rFont val="Roboto Condensed"/>
      </rPr>
      <t xml:space="preserve">
</t>
    </r>
    <r>
      <rPr>
        <sz val="11"/>
        <color rgb="FF006096"/>
        <rFont val="Roboto Condensed"/>
      </rPr>
      <t xml:space="preserve">    "subject": "https://kubernetes.io/namespaces/freya-production/serviceaccounts/job-worker"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Download the signature file from the release server. This file can be downloaded either via a browser or via curl.</t>
    </r>
    <r>
      <rPr>
        <sz val="11"/>
        <color rgb="FF000000"/>
        <rFont val="Calibri"/>
      </rPr>
      <t xml:space="preserve">
</t>
    </r>
    <r>
      <rPr>
        <sz val="11"/>
        <color rgb="FF000000"/>
        <rFont val="Calibri"/>
      </rPr>
      <t>- Browser: Copy and paste the following line in the address bar on your browser and save the file, or click the "Download signature" button next to the package.</t>
    </r>
    <r>
      <rPr>
        <sz val="11"/>
        <color rgb="FF000000"/>
        <rFont val="Calibri"/>
      </rPr>
      <t xml:space="preserve">
</t>
    </r>
    <r>
      <rPr>
        <sz val="11"/>
        <color rgb="FF006096"/>
        <rFont val="Roboto Condensed"/>
      </rPr>
      <t>https://release.memsql.com/production/release/signatures/singlestoredb-server8.9.7_106641a1dd_amd64.deb.sigstore.json</t>
    </r>
    <r>
      <rPr>
        <sz val="11"/>
        <color rgb="FF006096"/>
        <rFont val="Roboto Condensed"/>
      </rPr>
      <t xml:space="preserve">
</t>
    </r>
    <r>
      <rPr>
        <sz val="11"/>
        <color rgb="FF000000"/>
        <rFont val="Calibri"/>
      </rPr>
      <t xml:space="preserve">
</t>
    </r>
    <r>
      <rPr>
        <sz val="11"/>
        <color rgb="FF000000"/>
        <rFont val="Calibri"/>
      </rPr>
      <t>- Command line: Run the following curl command package:</t>
    </r>
    <r>
      <rPr>
        <sz val="11"/>
        <color rgb="FF000000"/>
        <rFont val="Calibri"/>
      </rPr>
      <t xml:space="preserve">
</t>
    </r>
    <r>
      <rPr>
        <sz val="11"/>
        <color rgb="FF006096"/>
        <rFont val="Roboto Condensed"/>
      </rPr>
      <t>curl -O https://release.memsql.com/production/release/signatures/singlestoredb-server8.9.7_106641a1dd_amd64.deb.sigstore.json</t>
    </r>
    <r>
      <rPr>
        <sz val="11"/>
        <color rgb="FF006096"/>
        <rFont val="Roboto Condensed"/>
      </rPr>
      <t xml:space="preserve">
</t>
    </r>
    <r>
      <rPr>
        <sz val="11"/>
        <color rgb="FF000000"/>
        <rFont val="Calibri"/>
      </rPr>
      <t xml:space="preserve">
</t>
    </r>
    <r>
      <rPr>
        <sz val="11"/>
        <color rgb="FF000000"/>
        <rFont val="Calibri"/>
      </rPr>
      <t xml:space="preserve">- Once the signature file is downloaded, run the following command to verify the authenticity of the </t>
    </r>
    <r>
      <rPr>
        <b/>
        <sz val="11"/>
        <color rgb="FF000000"/>
        <rFont val="Calibri"/>
      </rPr>
      <t>singlestoredb-server8.9.7_106641a1dd_amd64.deb</t>
    </r>
    <r>
      <rPr>
        <sz val="11"/>
        <color rgb="FF000000"/>
        <rFont val="Calibri"/>
      </rPr>
      <t xml:space="preserve"> file:</t>
    </r>
    <r>
      <rPr>
        <sz val="11"/>
        <color rgb="FF000000"/>
        <rFont val="Calibri"/>
      </rPr>
      <t xml:space="preserve">
</t>
    </r>
    <r>
      <rPr>
        <sz val="11"/>
        <color rgb="FF006096"/>
        <rFont val="Roboto Condensed"/>
      </rPr>
      <t>echo -n 16843bf29a0b53bd3d79cab2ad3cb836ded8aea976c79e15487a9cb9e7845b5a |</t>
    </r>
    <r>
      <rPr>
        <sz val="11"/>
        <color rgb="FF006096"/>
        <rFont val="Roboto Condensed"/>
      </rPr>
      <t xml:space="preserve">
</t>
    </r>
    <r>
      <rPr>
        <sz val="11"/>
        <color rgb="FF006096"/>
        <rFont val="Roboto Condensed"/>
      </rPr>
      <t xml:space="preserve">  cosign verify-blob --certificate-oidc-issuer https://oidc.eks.us-east-1.amazonaws.com/id/CCDCDBA1379A5596AB5B2E46DCA385BC \</t>
    </r>
    <r>
      <rPr>
        <sz val="11"/>
        <color rgb="FF006096"/>
        <rFont val="Roboto Condensed"/>
      </rPr>
      <t xml:space="preserve">
</t>
    </r>
    <r>
      <rPr>
        <sz val="11"/>
        <color rgb="FF006096"/>
        <rFont val="Roboto Condensed"/>
      </rPr>
      <t xml:space="preserve">    --certificate-identity https://kubernetes.io/namespaces/freya-staging/serviceaccounts/job-worker \</t>
    </r>
    <r>
      <rPr>
        <sz val="11"/>
        <color rgb="FF006096"/>
        <rFont val="Roboto Condensed"/>
      </rPr>
      <t xml:space="preserve">
</t>
    </r>
    <r>
      <rPr>
        <sz val="11"/>
        <color rgb="FF006096"/>
        <rFont val="Roboto Condensed"/>
      </rPr>
      <t xml:space="preserve">    --bundle singlestoredb-server8.9.7_106641a1dd_amd64.deb.sigstore.json \</t>
    </r>
    <r>
      <rPr>
        <sz val="11"/>
        <color rgb="FF006096"/>
        <rFont val="Roboto Condensed"/>
      </rPr>
      <t xml:space="preserve">
</t>
    </r>
    <r>
      <rPr>
        <sz val="11"/>
        <color rgb="FF006096"/>
        <rFont val="Roboto Condensed"/>
      </rPr>
      <t xml:space="preserve">    --new-bundle-format -</t>
    </r>
    <r>
      <rPr>
        <sz val="11"/>
        <color rgb="FF006096"/>
        <rFont val="Roboto Condensed"/>
      </rPr>
      <t xml:space="preserve">
</t>
    </r>
    <r>
      <rPr>
        <sz val="11"/>
        <color rgb="FF000000"/>
        <rFont val="Calibri"/>
      </rPr>
      <t xml:space="preserve">
</t>
    </r>
    <r>
      <rPr>
        <b/>
        <sz val="11"/>
        <color rgb="FF000000"/>
        <rFont val="Calibri"/>
      </rPr>
      <t>Verified OK</t>
    </r>
  </si>
  <si>
    <r>
      <rPr>
        <sz val="11"/>
        <color rgb="FF000000"/>
        <rFont val="Calibri"/>
      </rPr>
      <t>Signature verification must be performed by the user.</t>
    </r>
  </si>
  <si>
    <t>1.2</t>
  </si>
  <si>
    <r>
      <rPr>
        <sz val="11"/>
        <rFont val="Calibri"/>
      </rPr>
      <t>Ensure the appropriate SingleStore software version/patches are installed</t>
    </r>
  </si>
  <si>
    <r>
      <rPr>
        <sz val="11"/>
        <color rgb="FF000000"/>
        <rFont val="Calibri"/>
      </rPr>
      <t>Upgrade to the latest version of the SingleStore software:</t>
    </r>
    <r>
      <rPr>
        <sz val="11"/>
        <color rgb="FF000000"/>
        <rFont val="Calibri"/>
      </rPr>
      <t xml:space="preserve">
</t>
    </r>
    <r>
      <rPr>
        <sz val="11"/>
        <color rgb="FF000000"/>
        <rFont val="Calibri"/>
      </rPr>
      <t>- Take a backup of your database cluster</t>
    </r>
    <r>
      <rPr>
        <sz val="11"/>
        <color rgb="FF000000"/>
        <rFont val="Calibri"/>
      </rPr>
      <t xml:space="preserve">
</t>
    </r>
    <r>
      <rPr>
        <sz val="11"/>
        <color rgb="FF000000"/>
        <rFont val="Calibri"/>
      </rPr>
      <t>- Upgrade to the latest version of Toolbox</t>
    </r>
    <r>
      <rPr>
        <sz val="11"/>
        <color rgb="FF000000"/>
        <rFont val="Calibri"/>
      </rPr>
      <t xml:space="preserve">
</t>
    </r>
    <r>
      <rPr>
        <sz val="11"/>
        <color rgb="FF000000"/>
        <rFont val="Calibri"/>
      </rPr>
      <t>- Upgrade your database cluster</t>
    </r>
  </si>
  <si>
    <r>
      <rPr>
        <sz val="11"/>
        <color rgb="FF000000"/>
        <rFont val="Calibri"/>
      </rPr>
      <t>The SingleStore installation version, along with the patch level, should be the most recentthat is compatible with the organization's operational needs. Regularly review thelatest release notes, maintenance release changelogs (</t>
    </r>
    <r>
      <rPr>
        <sz val="11"/>
        <color rgb="FF0000FF"/>
        <rFont val="Calibri"/>
      </rPr>
      <t>https://support.singlestore.com/hc/en-us/sections/360011370892-ANNOUNCEMENTS</t>
    </r>
    <r>
      <rPr>
        <sz val="11"/>
        <color rgb="FF000000"/>
        <rFont val="Calibri"/>
      </rPr>
      <t>), and security bulletins (</t>
    </r>
    <r>
      <rPr>
        <sz val="11"/>
        <color rgb="FF0000FF"/>
        <rFont val="Calibri"/>
      </rPr>
      <t>https://www.singlestore.com/security/bulletins/</t>
    </r>
    <r>
      <rPr>
        <sz val="11"/>
        <color rgb="FF000000"/>
        <rFont val="Calibri"/>
      </rPr>
      <t>) to keep up with the latest security updates.</t>
    </r>
  </si>
  <si>
    <r>
      <rPr>
        <sz val="11"/>
        <color rgb="FF000000"/>
        <rFont val="Calibri"/>
      </rPr>
      <t>Run the following command from within the SingleStore shell to determine if theSingleStore software version complies with your organization’s operational needs:</t>
    </r>
    <r>
      <rPr>
        <sz val="11"/>
        <color rgb="FF000000"/>
        <rFont val="Calibri"/>
      </rPr>
      <t xml:space="preserve">
</t>
    </r>
    <r>
      <rPr>
        <sz val="11"/>
        <color rgb="FF006096"/>
        <rFont val="Roboto Condensed"/>
      </rPr>
      <t>SELECT @@memsql_version;</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</si>
  <si>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Patches are not installed by default.</t>
    </r>
  </si>
  <si>
    <t>Authentication</t>
  </si>
  <si>
    <t>2.1</t>
  </si>
  <si>
    <r>
      <rPr>
        <sz val="11"/>
        <rFont val="Calibri"/>
      </rPr>
      <t>Configure secure root password</t>
    </r>
  </si>
  <si>
    <t>Automated</t>
  </si>
  <si>
    <r>
      <rPr>
        <sz val="11"/>
        <color rgb="FF000000"/>
        <rFont val="Calibri"/>
      </rPr>
      <t xml:space="preserve">Once your cluster is deployed, you can change the password for the root user with the </t>
    </r>
    <r>
      <rPr>
        <b/>
        <sz val="11"/>
        <color rgb="FF000000"/>
        <rFont val="Calibri"/>
      </rPr>
      <t>sdb-admin change-root-password</t>
    </r>
    <r>
      <rPr>
        <sz val="11"/>
        <color rgb="FF000000"/>
        <rFont val="Calibri"/>
      </rPr>
      <t xml:space="preserve"> command. This command configures the root password for a single SingleStore node. To configure the password on all nodes in a SingleStore cluster, run:</t>
    </r>
    <r>
      <rPr>
        <sz val="11"/>
        <color rgb="FF000000"/>
        <rFont val="Calibri"/>
      </rPr>
      <t xml:space="preserve">
</t>
    </r>
    <r>
      <rPr>
        <sz val="11"/>
        <color rgb="FF006096"/>
        <rFont val="Roboto Condensed"/>
      </rPr>
      <t>sdb-admin change-root-password --all --yes --password &lt;secure_password&gt;</t>
    </r>
    <r>
      <rPr>
        <sz val="11"/>
        <color rgb="FF006096"/>
        <rFont val="Roboto Condensed"/>
      </rPr>
      <t xml:space="preserve">
</t>
    </r>
    <r>
      <rPr>
        <sz val="11"/>
        <color rgb="FF000000"/>
        <rFont val="Calibri"/>
      </rPr>
      <t xml:space="preserve">
</t>
    </r>
    <r>
      <rPr>
        <sz val="11"/>
        <color rgb="FF000000"/>
        <rFont val="Calibri"/>
      </rPr>
      <t xml:space="preserve">Changing the root password is an online operation for both aggregators and leaves and you do not have to perform any additional operations; however, you must ensure your nodes are running before calling the </t>
    </r>
    <r>
      <rPr>
        <b/>
        <sz val="11"/>
        <color rgb="FF000000"/>
        <rFont val="Calibri"/>
      </rPr>
      <t>change-root-password</t>
    </r>
    <r>
      <rPr>
        <sz val="11"/>
        <color rgb="FF000000"/>
        <rFont val="Calibri"/>
      </rPr>
      <t xml:space="preserve"> command.</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Setting the root password via a command-line argument is often not secure and SingleStore recommends safer, alternative methods to configure passwords.</t>
    </r>
    <r>
      <rPr>
        <sz val="11"/>
        <color rgb="FF000000"/>
        <rFont val="Calibri"/>
      </rPr>
      <t xml:space="preserve">
</t>
    </r>
    <r>
      <rPr>
        <sz val="11"/>
        <color rgb="FF000000"/>
        <rFont val="Calibri"/>
      </rPr>
      <t xml:space="preserve">While it is convenient to set the root password using a command-line argument, it is often recommended against this practice for security reasons. The command-line argument accepts passwords entered as plain text, which makes them vulnerable to being discovered in the list of processes running on the system during application runtime. The plain text passwords could also be saved and accessed in the history file if your command-line interpreter maintains a history. For example, in Bash, the command history including password inputs is logged at </t>
    </r>
    <r>
      <rPr>
        <b/>
        <sz val="11"/>
        <color rgb="FF000000"/>
        <rFont val="Calibri"/>
      </rPr>
      <t>~/.bash_history</t>
    </r>
    <r>
      <rPr>
        <sz val="11"/>
        <color rgb="FF000000"/>
        <rFont val="Calibri"/>
      </rPr>
      <t>. In addition, the root password supplied as a command-line argument is displayed on-screen and is visible to anyone who is reading the user’s screen.</t>
    </r>
    <r>
      <rPr>
        <sz val="11"/>
        <color rgb="FF000000"/>
        <rFont val="Calibri"/>
      </rPr>
      <t xml:space="preserve">
</t>
    </r>
    <r>
      <rPr>
        <sz val="11"/>
        <color rgb="FF000000"/>
        <rFont val="Calibri"/>
      </rPr>
      <t>Some of the more secure, alternative methods to set SingleStore root password are as follows.</t>
    </r>
    <r>
      <rPr>
        <sz val="11"/>
        <color rgb="FF000000"/>
        <rFont val="Calibri"/>
      </rPr>
      <t xml:space="preserve">
</t>
    </r>
    <r>
      <rPr>
        <sz val="11"/>
        <color rgb="FF000000"/>
        <rFont val="Calibri"/>
      </rPr>
      <t xml:space="preserve">- Set the root password using the </t>
    </r>
    <r>
      <rPr>
        <b/>
        <sz val="11"/>
        <color rgb="FF000000"/>
        <rFont val="Calibri"/>
      </rPr>
      <t>MEMSQL_PASSWORD</t>
    </r>
    <r>
      <rPr>
        <sz val="11"/>
        <color rgb="FF000000"/>
        <rFont val="Calibri"/>
      </rPr>
      <t xml:space="preserve"> environment variable. This option is best suited for automated applications.</t>
    </r>
    <r>
      <rPr>
        <sz val="11"/>
        <color rgb="FF000000"/>
        <rFont val="Calibri"/>
      </rPr>
      <t xml:space="preserve">
</t>
    </r>
    <r>
      <rPr>
        <sz val="11"/>
        <color rgb="FF000000"/>
        <rFont val="Calibri"/>
      </rPr>
      <t xml:space="preserve">- As of SingleStore Toolbox 1.6.4, Toolbox commands can solicit the root password interactively from users. The passwords entered in an interactive prompt are not displayed on-screen and are effectively secured from anyone reading the user’s screen. The interactive prompt is invoked if neither the </t>
    </r>
    <r>
      <rPr>
        <b/>
        <sz val="11"/>
        <color rgb="FF000000"/>
        <rFont val="Calibri"/>
      </rPr>
      <t>--password</t>
    </r>
    <r>
      <rPr>
        <sz val="11"/>
        <color rgb="FF000000"/>
        <rFont val="Calibri"/>
      </rPr>
      <t xml:space="preserve"> flag nor the </t>
    </r>
    <r>
      <rPr>
        <b/>
        <sz val="11"/>
        <color rgb="FF000000"/>
        <rFont val="Calibri"/>
      </rPr>
      <t>MEMSQL_PASSWORD</t>
    </r>
    <r>
      <rPr>
        <sz val="11"/>
        <color rgb="FF000000"/>
        <rFont val="Calibri"/>
      </rPr>
      <t xml:space="preserve"> environment variable has been used to set the root password.</t>
    </r>
    <r>
      <rPr>
        <sz val="11"/>
        <color rgb="FF000000"/>
        <rFont val="Calibri"/>
      </rPr>
      <t xml:space="preserve">
</t>
    </r>
    <r>
      <rPr>
        <sz val="11"/>
        <color rgb="FF000000"/>
        <rFont val="Calibri"/>
      </rPr>
      <t xml:space="preserve">- In zsh, </t>
    </r>
    <r>
      <rPr>
        <b/>
        <sz val="11"/>
        <color rgb="FF000000"/>
        <rFont val="Calibri"/>
      </rPr>
      <t>start subshell</t>
    </r>
    <r>
      <rPr>
        <sz val="11"/>
        <color rgb="FF000000"/>
        <rFont val="Calibri"/>
      </rPr>
      <t xml:space="preserve">, </t>
    </r>
    <r>
      <rPr>
        <b/>
        <sz val="11"/>
        <color rgb="FF000000"/>
        <rFont val="Calibri"/>
      </rPr>
      <t>unset HISTFILE</t>
    </r>
    <r>
      <rPr>
        <sz val="11"/>
        <color rgb="FF000000"/>
        <rFont val="Calibri"/>
      </rPr>
      <t xml:space="preserve">, </t>
    </r>
    <r>
      <rPr>
        <b/>
        <sz val="11"/>
        <color rgb="FF000000"/>
        <rFont val="Calibri"/>
      </rPr>
      <t>exit</t>
    </r>
    <r>
      <rPr>
        <sz val="11"/>
        <color rgb="FF000000"/>
        <rFont val="Calibri"/>
      </rPr>
      <t xml:space="preserve">
</t>
    </r>
    <r>
      <rPr>
        <sz val="11"/>
        <color rgb="FF000000"/>
        <rFont val="Calibri"/>
      </rPr>
      <t xml:space="preserve">- In bash, </t>
    </r>
    <r>
      <rPr>
        <b/>
        <sz val="11"/>
        <color rgb="FF000000"/>
        <rFont val="Calibri"/>
      </rPr>
      <t>set +o history</t>
    </r>
  </si>
  <si>
    <r>
      <rPr>
        <sz val="11"/>
        <color rgb="FF000000"/>
        <rFont val="Calibri"/>
      </rPr>
      <t xml:space="preserve">When SingleStore is installed, the root user is created on each SingleStore node. You are required to set a password when running </t>
    </r>
    <r>
      <rPr>
        <b/>
        <sz val="11"/>
        <color rgb="FF000000"/>
        <rFont val="Calibri"/>
      </rPr>
      <t>sdb-admin create-node</t>
    </r>
    <r>
      <rPr>
        <sz val="11"/>
        <color rgb="FF000000"/>
        <rFont val="Calibri"/>
      </rPr>
      <t>, but this can be set to a blank password for testing purposes. As a best practice, you should set a secure password for the root user.</t>
    </r>
  </si>
  <si>
    <r>
      <rPr>
        <sz val="11"/>
        <color rgb="FF000000"/>
        <rFont val="Calibri"/>
      </rPr>
      <t>Try to connect to the SingleStore server from the SingleStore client as the root user without specifying the password option (</t>
    </r>
    <r>
      <rPr>
        <b/>
        <sz val="11"/>
        <color rgb="FF000000"/>
        <rFont val="Calibri"/>
      </rPr>
      <t>-p/–password</t>
    </r>
    <r>
      <rPr>
        <sz val="11"/>
        <color rgb="FF000000"/>
        <rFont val="Calibri"/>
      </rPr>
      <t>).</t>
    </r>
    <r>
      <rPr>
        <sz val="11"/>
        <color rgb="FF000000"/>
        <rFont val="Calibri"/>
      </rPr>
      <t xml:space="preserve">
</t>
    </r>
    <r>
      <rPr>
        <sz val="11"/>
        <color rgb="FF006096"/>
        <rFont val="Roboto Condensed"/>
      </rPr>
      <t>singlestore -u root</t>
    </r>
    <r>
      <rPr>
        <sz val="11"/>
        <color rgb="FF006096"/>
        <rFont val="Roboto Condensed"/>
      </rPr>
      <t xml:space="preserve">
</t>
    </r>
    <r>
      <rPr>
        <sz val="11"/>
        <color rgb="FF000000"/>
        <rFont val="Calibri"/>
      </rPr>
      <t xml:space="preserve">
</t>
    </r>
    <r>
      <rPr>
        <sz val="11"/>
        <color rgb="FF000000"/>
        <rFont val="Calibri"/>
      </rPr>
      <t>If you are able to connect to the server without specifying the password option a password has not been configured for the root user. Follow the remediation steps to set a secure password.</t>
    </r>
    <r>
      <rPr>
        <sz val="11"/>
        <color rgb="FF000000"/>
        <rFont val="Calibri"/>
      </rPr>
      <t xml:space="preserve">
</t>
    </r>
    <r>
      <rPr>
        <sz val="11"/>
        <color rgb="FF006096"/>
        <rFont val="Roboto Condensed"/>
      </rPr>
      <t>singlestore&gt;</t>
    </r>
    <r>
      <rPr>
        <sz val="11"/>
        <color rgb="FF006096"/>
        <rFont val="Roboto Condensed"/>
      </rPr>
      <t xml:space="preserve">
</t>
    </r>
    <r>
      <rPr>
        <sz val="11"/>
        <color rgb="FF000000"/>
        <rFont val="Calibri"/>
      </rPr>
      <t xml:space="preserve">
</t>
    </r>
    <r>
      <rPr>
        <sz val="11"/>
        <color rgb="FF000000"/>
        <rFont val="Calibri"/>
      </rPr>
      <t>If the root user has been configured with a password attempting to connect to the server without the password option will result in the following error message.</t>
    </r>
    <r>
      <rPr>
        <sz val="11"/>
        <color rgb="FF000000"/>
        <rFont val="Calibri"/>
      </rPr>
      <t xml:space="preserve">
</t>
    </r>
    <r>
      <rPr>
        <sz val="11"/>
        <color rgb="FF006096"/>
        <rFont val="Roboto Condensed"/>
      </rPr>
      <t>Access denied for user 'root'@'localhost' (using password: NO)</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</si>
  <si>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The root user password is set when SingleStore is installed, however, the password can be set to blank for testing purposes.</t>
    </r>
  </si>
  <si>
    <t>2.2</t>
  </si>
  <si>
    <r>
      <rPr>
        <sz val="11"/>
        <rFont val="Calibri"/>
      </rPr>
      <t>Configure user authentication</t>
    </r>
  </si>
  <si>
    <r>
      <rPr>
        <sz val="11"/>
        <color rgb="FF000000"/>
        <rFont val="Calibri"/>
      </rPr>
      <t>If using local authentication, set a password policy according to your organization’s policies. SingleStore recommends following NIST’s guidelines on password and passphrase security and allows you to set password expiration, and complexity and restrict reuse.</t>
    </r>
    <r>
      <rPr>
        <sz val="11"/>
        <color rgb="FF000000"/>
        <rFont val="Calibri"/>
      </rPr>
      <t xml:space="preserve">
</t>
    </r>
    <r>
      <rPr>
        <sz val="11"/>
        <color rgb="FF006096"/>
        <rFont val="Roboto Condensed"/>
      </rPr>
      <t>SET GLOBAL password_min_length = 12;</t>
    </r>
    <r>
      <rPr>
        <sz val="11"/>
        <color rgb="FF006096"/>
        <rFont val="Roboto Condensed"/>
      </rPr>
      <t xml:space="preserve">
</t>
    </r>
    <r>
      <rPr>
        <sz val="11"/>
        <color rgb="FF006096"/>
        <rFont val="Roboto Condensed"/>
      </rPr>
      <t>SET GLOBAL password_min_numeric_chars = 1;</t>
    </r>
    <r>
      <rPr>
        <sz val="11"/>
        <color rgb="FF006096"/>
        <rFont val="Roboto Condensed"/>
      </rPr>
      <t xml:space="preserve">
</t>
    </r>
    <r>
      <rPr>
        <sz val="11"/>
        <color rgb="FF006096"/>
        <rFont val="Roboto Condensed"/>
      </rPr>
      <t>SET GLOBAL password_min_special_chars = 1;</t>
    </r>
    <r>
      <rPr>
        <sz val="11"/>
        <color rgb="FF006096"/>
        <rFont val="Roboto Condensed"/>
      </rPr>
      <t xml:space="preserve">
</t>
    </r>
    <r>
      <rPr>
        <sz val="11"/>
        <color rgb="FF006096"/>
        <rFont val="Roboto Condensed"/>
      </rPr>
      <t>SET GLOBAL password_min_lowercase_chars = 1;</t>
    </r>
    <r>
      <rPr>
        <sz val="11"/>
        <color rgb="FF006096"/>
        <rFont val="Roboto Condensed"/>
      </rPr>
      <t xml:space="preserve">
</t>
    </r>
    <r>
      <rPr>
        <sz val="11"/>
        <color rgb="FF006096"/>
        <rFont val="Roboto Condensed"/>
      </rPr>
      <t>SET GLOBAL password_min_uppercase_chars = 1;</t>
    </r>
    <r>
      <rPr>
        <sz val="11"/>
        <color rgb="FF006096"/>
        <rFont val="Roboto Condensed"/>
      </rPr>
      <t xml:space="preserve">
</t>
    </r>
    <r>
      <rPr>
        <sz val="11"/>
        <color rgb="FF006096"/>
        <rFont val="Roboto Condensed"/>
      </rPr>
      <t>SET GLOBAL password_max_consec_sequential_chars = 2;</t>
    </r>
    <r>
      <rPr>
        <sz val="11"/>
        <color rgb="FF006096"/>
        <rFont val="Roboto Condensed"/>
      </rPr>
      <t xml:space="preserve">
</t>
    </r>
    <r>
      <rPr>
        <sz val="11"/>
        <color rgb="FF006096"/>
        <rFont val="Roboto Condensed"/>
      </rPr>
      <t>SET GLOBAL password_max_consec_repeat_chars = 3;</t>
    </r>
    <r>
      <rPr>
        <sz val="11"/>
        <color rgb="FF006096"/>
        <rFont val="Roboto Condensed"/>
      </rPr>
      <t xml:space="preserve">
</t>
    </r>
    <r>
      <rPr>
        <sz val="11"/>
        <color rgb="FF006096"/>
        <rFont val="Roboto Condensed"/>
      </rPr>
      <t>SET GLOBAL password_expiration_seconds = 0;</t>
    </r>
    <r>
      <rPr>
        <sz val="11"/>
        <color rgb="FF006096"/>
        <rFont val="Roboto Condensed"/>
      </rPr>
      <t xml:space="preserve">
</t>
    </r>
    <r>
      <rPr>
        <sz val="11"/>
        <color rgb="FF000000"/>
        <rFont val="Calibri"/>
      </rPr>
      <t xml:space="preserve">
</t>
    </r>
    <r>
      <rPr>
        <sz val="11"/>
        <color rgb="FF000000"/>
        <rFont val="Calibri"/>
      </rPr>
      <t xml:space="preserve">You can set the user’s password using the </t>
    </r>
    <r>
      <rPr>
        <b/>
        <sz val="11"/>
        <color rgb="FF000000"/>
        <rFont val="Calibri"/>
      </rPr>
      <t>SET PASSWORD</t>
    </r>
    <r>
      <rPr>
        <sz val="11"/>
        <color rgb="FF000000"/>
        <rFont val="Calibri"/>
      </rPr>
      <t xml:space="preserve"> command.</t>
    </r>
    <r>
      <rPr>
        <sz val="11"/>
        <color rgb="FF000000"/>
        <rFont val="Calibri"/>
      </rPr>
      <t xml:space="preserve">
</t>
    </r>
    <r>
      <rPr>
        <sz val="11"/>
        <color rgb="FF006096"/>
        <rFont val="Roboto Condensed"/>
      </rPr>
      <t>SET PASSWORD FOR ‘&lt;username&gt;’@’localhost’ = PASSWORD(‘&lt;secure_password&gt;’);</t>
    </r>
    <r>
      <rPr>
        <sz val="11"/>
        <color rgb="FF006096"/>
        <rFont val="Roboto Condensed"/>
      </rPr>
      <t xml:space="preserve">
</t>
    </r>
    <r>
      <rPr>
        <sz val="11"/>
        <color rgb="FF000000"/>
        <rFont val="Calibri"/>
      </rPr>
      <t xml:space="preserve">
</t>
    </r>
    <r>
      <rPr>
        <sz val="11"/>
        <color rgb="FF000000"/>
        <rFont val="Calibri"/>
      </rPr>
      <t>Alternatively, you can configure one of the available authentication options in the references section.</t>
    </r>
    <r>
      <rPr>
        <sz val="11"/>
        <color rgb="FF000000"/>
        <rFont val="Calibri"/>
      </rPr>
      <t xml:space="preserve">
</t>
    </r>
    <r>
      <rPr>
        <sz val="11"/>
        <color rgb="FF000000"/>
        <rFont val="Calibri"/>
      </rPr>
      <t xml:space="preserve">Once your users and roles have been created or during creation, enable the lockout policy for users and roles by setting </t>
    </r>
    <r>
      <rPr>
        <b/>
        <sz val="11"/>
        <color rgb="FF000000"/>
        <rFont val="Calibri"/>
      </rPr>
      <t>FAILED_LOGIN_ATTEMPTS</t>
    </r>
    <r>
      <rPr>
        <sz val="11"/>
        <color rgb="FF000000"/>
        <rFont val="Calibri"/>
      </rPr>
      <t xml:space="preserve"> and </t>
    </r>
    <r>
      <rPr>
        <b/>
        <sz val="11"/>
        <color rgb="FF000000"/>
        <rFont val="Calibri"/>
      </rPr>
      <t>PASSWORD_LOCK_TIME</t>
    </r>
    <r>
      <rPr>
        <sz val="11"/>
        <color rgb="FF000000"/>
        <rFont val="Calibri"/>
      </rPr>
      <t xml:space="preserve"> according to your organization’s policy.</t>
    </r>
    <r>
      <rPr>
        <sz val="11"/>
        <color rgb="FF000000"/>
        <rFont val="Calibri"/>
      </rPr>
      <t xml:space="preserve">
</t>
    </r>
    <r>
      <rPr>
        <sz val="11"/>
        <color rgb="FF000000"/>
        <rFont val="Calibri"/>
      </rPr>
      <t>Notes:</t>
    </r>
    <r>
      <rPr>
        <sz val="11"/>
        <color rgb="FF000000"/>
        <rFont val="Calibri"/>
      </rPr>
      <t xml:space="preserve">
</t>
    </r>
    <r>
      <rPr>
        <sz val="11"/>
        <color rgb="FF000000"/>
        <rFont val="Calibri"/>
      </rPr>
      <t>- SingleStore recommends setting this policy on roles and not on individual users. You can then have users associated with the role to facilitate policy management;</t>
    </r>
    <r>
      <rPr>
        <sz val="11"/>
        <color rgb="FF000000"/>
        <rFont val="Calibri"/>
      </rPr>
      <t xml:space="preserve">
</t>
    </r>
    <r>
      <rPr>
        <sz val="11"/>
        <color rgb="FF000000"/>
        <rFont val="Calibri"/>
      </rPr>
      <t xml:space="preserve">- If a user is associated with more than one role with different password lock times, the larger </t>
    </r>
    <r>
      <rPr>
        <b/>
        <sz val="11"/>
        <color rgb="FF000000"/>
        <rFont val="Calibri"/>
      </rPr>
      <t>PASSWORD_LOCK_TIME</t>
    </r>
    <r>
      <rPr>
        <sz val="11"/>
        <color rgb="FF000000"/>
        <rFont val="Calibri"/>
      </rPr>
      <t xml:space="preserve"> value is applied.</t>
    </r>
    <r>
      <rPr>
        <sz val="11"/>
        <color rgb="FF000000"/>
        <rFont val="Calibri"/>
      </rPr>
      <t xml:space="preserve">
</t>
    </r>
    <r>
      <rPr>
        <sz val="11"/>
        <color rgb="FF000000"/>
        <rFont val="Calibri"/>
      </rPr>
      <t xml:space="preserve">- If a user and a role the user is tied to have conflicting </t>
    </r>
    <r>
      <rPr>
        <b/>
        <sz val="11"/>
        <color rgb="FF000000"/>
        <rFont val="Calibri"/>
      </rPr>
      <t>FAILED_LOGIN_ATTEMPTS</t>
    </r>
    <r>
      <rPr>
        <sz val="11"/>
        <color rgb="FF000000"/>
        <rFont val="Calibri"/>
      </rPr>
      <t xml:space="preserve"> settings, the lower value is applied.</t>
    </r>
  </si>
  <si>
    <r>
      <rPr>
        <sz val="11"/>
        <color rgb="FF000000"/>
        <rFont val="Calibri"/>
      </rPr>
      <t>Configure user authentication according to your organization’s needs and technology. SingleStore supports multiple authentication methods.</t>
    </r>
    <r>
      <rPr>
        <sz val="11"/>
        <color rgb="FF000000"/>
        <rFont val="Calibri"/>
      </rPr>
      <t xml:space="preserve">
</t>
    </r>
    <r>
      <rPr>
        <sz val="11"/>
        <color rgb="FF000000"/>
        <rFont val="Calibri"/>
      </rPr>
      <t>- Password</t>
    </r>
    <r>
      <rPr>
        <sz val="11"/>
        <color rgb="FF000000"/>
        <rFont val="Calibri"/>
      </rPr>
      <t xml:space="preserve">
</t>
    </r>
    <r>
      <rPr>
        <sz val="11"/>
        <color rgb="FF000000"/>
        <rFont val="Calibri"/>
      </rPr>
      <t>- JWT</t>
    </r>
    <r>
      <rPr>
        <sz val="11"/>
        <color rgb="FF000000"/>
        <rFont val="Calibri"/>
      </rPr>
      <t xml:space="preserve">
</t>
    </r>
    <r>
      <rPr>
        <sz val="11"/>
        <color rgb="FF000000"/>
        <rFont val="Calibri"/>
      </rPr>
      <t>- Kerberos</t>
    </r>
    <r>
      <rPr>
        <sz val="11"/>
        <color rgb="FF000000"/>
        <rFont val="Calibri"/>
      </rPr>
      <t xml:space="preserve">
</t>
    </r>
    <r>
      <rPr>
        <sz val="11"/>
        <color rgb="FF000000"/>
        <rFont val="Calibri"/>
      </rPr>
      <t>- Connection links</t>
    </r>
    <r>
      <rPr>
        <sz val="11"/>
        <color rgb="FF000000"/>
        <rFont val="Calibri"/>
      </rPr>
      <t xml:space="preserve">
</t>
    </r>
    <r>
      <rPr>
        <sz val="11"/>
        <color rgb="FF000000"/>
        <rFont val="Calibri"/>
      </rPr>
      <t>- PAM</t>
    </r>
    <r>
      <rPr>
        <sz val="11"/>
        <color rgb="FF000000"/>
        <rFont val="Calibri"/>
      </rPr>
      <t xml:space="preserve">
</t>
    </r>
    <r>
      <rPr>
        <sz val="11"/>
        <color rgb="FF000000"/>
        <rFont val="Calibri"/>
      </rPr>
      <t>- PAM-based authentication using Active Directory</t>
    </r>
    <r>
      <rPr>
        <sz val="11"/>
        <color rgb="FF000000"/>
        <rFont val="Calibri"/>
      </rPr>
      <t xml:space="preserve">
</t>
    </r>
    <r>
      <rPr>
        <sz val="11"/>
        <color rgb="FF000000"/>
        <rFont val="Calibri"/>
      </rPr>
      <t>- SAML 2.0</t>
    </r>
    <r>
      <rPr>
        <sz val="11"/>
        <color rgb="FF000000"/>
        <rFont val="Calibri"/>
      </rPr>
      <t xml:space="preserve">
</t>
    </r>
    <r>
      <rPr>
        <sz val="11"/>
        <color rgb="FF000000"/>
        <rFont val="Calibri"/>
      </rPr>
      <t>For specific instructions on each type of configuration, please refer to the referenced links to our documentation.</t>
    </r>
  </si>
  <si>
    <r>
      <rPr>
        <sz val="11"/>
        <color rgb="FF000000"/>
        <rFont val="Calibri"/>
      </rPr>
      <t>Try to connect to the SingleStore server from the SingleStore client as a given user without specifying the password option (</t>
    </r>
    <r>
      <rPr>
        <b/>
        <sz val="11"/>
        <color rgb="FF000000"/>
        <rFont val="Calibri"/>
      </rPr>
      <t>-p/–password</t>
    </r>
    <r>
      <rPr>
        <sz val="11"/>
        <color rgb="FF000000"/>
        <rFont val="Calibri"/>
      </rPr>
      <t>).</t>
    </r>
    <r>
      <rPr>
        <sz val="11"/>
        <color rgb="FF000000"/>
        <rFont val="Calibri"/>
      </rPr>
      <t xml:space="preserve">
</t>
    </r>
    <r>
      <rPr>
        <sz val="11"/>
        <color rgb="FF006096"/>
        <rFont val="Roboto Condensed"/>
      </rPr>
      <t>singlestore -u &lt;username&gt;</t>
    </r>
    <r>
      <rPr>
        <sz val="11"/>
        <color rgb="FF006096"/>
        <rFont val="Roboto Condensed"/>
      </rPr>
      <t xml:space="preserve">
</t>
    </r>
    <r>
      <rPr>
        <sz val="11"/>
        <color rgb="FF000000"/>
        <rFont val="Calibri"/>
      </rPr>
      <t xml:space="preserve">
</t>
    </r>
    <r>
      <rPr>
        <sz val="11"/>
        <color rgb="FF000000"/>
        <rFont val="Calibri"/>
      </rPr>
      <t>If you are able to connect to the server without specifying the password option a password has not been configured for the user. Follow the remediation steps to configure a secure password or use one of the available authentication options in the references section.</t>
    </r>
    <r>
      <rPr>
        <sz val="11"/>
        <color rgb="FF000000"/>
        <rFont val="Calibri"/>
      </rPr>
      <t xml:space="preserve">
</t>
    </r>
    <r>
      <rPr>
        <sz val="11"/>
        <color rgb="FF006096"/>
        <rFont val="Roboto Condensed"/>
      </rPr>
      <t>singlestore&gt;</t>
    </r>
    <r>
      <rPr>
        <sz val="11"/>
        <color rgb="FF006096"/>
        <rFont val="Roboto Condensed"/>
      </rPr>
      <t xml:space="preserve">
</t>
    </r>
    <r>
      <rPr>
        <sz val="11"/>
        <color rgb="FF000000"/>
        <rFont val="Calibri"/>
      </rPr>
      <t xml:space="preserve">
</t>
    </r>
    <r>
      <rPr>
        <sz val="11"/>
        <color rgb="FF000000"/>
        <rFont val="Calibri"/>
      </rPr>
      <t>If the user has been configured with a password, attempting to connect to the server without the password option will result in the following error message.</t>
    </r>
    <r>
      <rPr>
        <sz val="11"/>
        <color rgb="FF000000"/>
        <rFont val="Calibri"/>
      </rPr>
      <t xml:space="preserve">
</t>
    </r>
    <r>
      <rPr>
        <sz val="11"/>
        <color rgb="FF006096"/>
        <rFont val="Roboto Condensed"/>
      </rPr>
      <t>Access denied for user '&lt;username&gt;'@'localhost' (using password: NO)</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</si>
  <si>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By default there is no requirement to set a user’s password or authentication mechanism.</t>
    </r>
  </si>
  <si>
    <t>2.3</t>
  </si>
  <si>
    <r>
      <rPr>
        <sz val="11"/>
        <rFont val="Calibri"/>
      </rPr>
      <t>Generate TLS Certificates for SingleStore node authentication</t>
    </r>
  </si>
  <si>
    <t>Level 2</t>
  </si>
  <si>
    <r>
      <rPr>
        <sz val="11"/>
        <color rgb="FF000000"/>
        <rFont val="Calibri"/>
      </rPr>
      <t>Follow the example steps from the referenced documentation for generating certificates and keys.</t>
    </r>
  </si>
  <si>
    <r>
      <rPr>
        <sz val="11"/>
        <color rgb="FF000000"/>
        <rFont val="Calibri"/>
      </rPr>
      <t>To enable SingleStore node authentication over TLS you must generate certificates and keys (or use existing ones, but sharing keys across different services is not recommended in general).</t>
    </r>
  </si>
  <si>
    <r>
      <rPr>
        <sz val="11"/>
        <color rgb="FF000000"/>
        <rFont val="Calibri"/>
      </rPr>
      <t xml:space="preserve">To verify that the server is configured with a TLS certificate check the </t>
    </r>
    <r>
      <rPr>
        <b/>
        <sz val="11"/>
        <color rgb="FF000000"/>
        <rFont val="Calibri"/>
      </rPr>
      <t>memsql.cnf</t>
    </r>
    <r>
      <rPr>
        <sz val="11"/>
        <color rgb="FF000000"/>
        <rFont val="Calibri"/>
      </rPr>
      <t xml:space="preserve"> file for ssl settings.</t>
    </r>
    <r>
      <rPr>
        <sz val="11"/>
        <color rgb="FF000000"/>
        <rFont val="Calibri"/>
      </rPr>
      <t xml:space="preserve">
</t>
    </r>
    <r>
      <rPr>
        <sz val="11"/>
        <color rgb="FF006096"/>
        <rFont val="Roboto Condensed"/>
      </rPr>
      <t>grep ssl memsql.cnf</t>
    </r>
    <r>
      <rPr>
        <sz val="11"/>
        <color rgb="FF006096"/>
        <rFont val="Roboto Condensed"/>
      </rPr>
      <t xml:space="preserve">
</t>
    </r>
    <r>
      <rPr>
        <sz val="11"/>
        <color rgb="FF006096"/>
        <rFont val="Roboto Condensed"/>
      </rPr>
      <t>ssl_ca                     = ./certs/ca-cert.pem</t>
    </r>
    <r>
      <rPr>
        <sz val="11"/>
        <color rgb="FF006096"/>
        <rFont val="Roboto Condensed"/>
      </rPr>
      <t xml:space="preserve">
</t>
    </r>
    <r>
      <rPr>
        <sz val="11"/>
        <color rgb="FF006096"/>
        <rFont val="Roboto Condensed"/>
      </rPr>
      <t>ssl_cert                   = ./certs/server-cert.pem</t>
    </r>
    <r>
      <rPr>
        <sz val="11"/>
        <color rgb="FF006096"/>
        <rFont val="Roboto Condensed"/>
      </rPr>
      <t xml:space="preserve">
</t>
    </r>
    <r>
      <rPr>
        <sz val="11"/>
        <color rgb="FF006096"/>
        <rFont val="Roboto Condensed"/>
      </rPr>
      <t>ssl_key                    = ./certs/server-key.pem</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</si>
  <si>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TLS certificates and keys are not generated or configured by default.</t>
    </r>
  </si>
  <si>
    <t>2.4</t>
  </si>
  <si>
    <r>
      <rPr>
        <sz val="11"/>
        <rFont val="Calibri"/>
      </rPr>
      <t>Configure secure client and intra-cluster connections (Automated)</t>
    </r>
  </si>
  <si>
    <r>
      <rPr>
        <sz val="11"/>
        <color rgb="FF000000"/>
        <rFont val="Calibri"/>
      </rPr>
      <t xml:space="preserve">- Place </t>
    </r>
    <r>
      <rPr>
        <b/>
        <sz val="11"/>
        <color rgb="FF000000"/>
        <rFont val="Calibri"/>
      </rPr>
      <t>server-cert.pem</t>
    </r>
    <r>
      <rPr>
        <sz val="11"/>
        <color rgb="FF000000"/>
        <rFont val="Calibri"/>
      </rPr>
      <t xml:space="preserve">, </t>
    </r>
    <r>
      <rPr>
        <b/>
        <sz val="11"/>
        <color rgb="FF000000"/>
        <rFont val="Calibri"/>
      </rPr>
      <t>server-key.pem</t>
    </r>
    <r>
      <rPr>
        <sz val="11"/>
        <color rgb="FF000000"/>
        <rFont val="Calibri"/>
      </rPr>
      <t xml:space="preserve">, and </t>
    </r>
    <r>
      <rPr>
        <b/>
        <sz val="11"/>
        <color rgb="FF000000"/>
        <rFont val="Calibri"/>
      </rPr>
      <t>ca-cert.pem</t>
    </r>
    <r>
      <rPr>
        <sz val="11"/>
        <color rgb="FF000000"/>
        <rFont val="Calibri"/>
      </rPr>
      <t xml:space="preserve"> files in the certs directory on each SingleStore node in the cluster. You can copy the files from the Generating SSL Certificates section of the linked documentation to all nodes.</t>
    </r>
    <r>
      <rPr>
        <sz val="11"/>
        <color rgb="FF000000"/>
        <rFont val="Calibri"/>
      </rPr>
      <t xml:space="preserve">
</t>
    </r>
    <r>
      <rPr>
        <sz val="11"/>
        <color rgb="FF000000"/>
        <rFont val="Calibri"/>
      </rPr>
      <t xml:space="preserve">Note that the certs directory and its contents must be owned by the memsql user and group (e.g., </t>
    </r>
    <r>
      <rPr>
        <b/>
        <sz val="11"/>
        <color rgb="FF000000"/>
        <rFont val="Calibri"/>
      </rPr>
      <t>chown -R memsql:memsql &lt;directory&gt;</t>
    </r>
    <r>
      <rPr>
        <sz val="11"/>
        <color rgb="FF000000"/>
        <rFont val="Calibri"/>
      </rPr>
      <t xml:space="preserve"> after copying the certificates to directory).</t>
    </r>
    <r>
      <rPr>
        <sz val="11"/>
        <color rgb="FF000000"/>
        <rFont val="Calibri"/>
      </rPr>
      <t xml:space="preserve">
</t>
    </r>
    <r>
      <rPr>
        <sz val="11"/>
        <color rgb="FF000000"/>
        <rFont val="Calibri"/>
      </rPr>
      <t xml:space="preserve">- Update the SingleStore configuration for all nodes to set the </t>
    </r>
    <r>
      <rPr>
        <b/>
        <sz val="11"/>
        <color rgb="FF000000"/>
        <rFont val="Calibri"/>
      </rPr>
      <t>ssl_cert</t>
    </r>
    <r>
      <rPr>
        <sz val="11"/>
        <color rgb="FF000000"/>
        <rFont val="Calibri"/>
      </rPr>
      <t xml:space="preserve">, </t>
    </r>
    <r>
      <rPr>
        <b/>
        <sz val="11"/>
        <color rgb="FF000000"/>
        <rFont val="Calibri"/>
      </rPr>
      <t>ssl_key</t>
    </r>
    <r>
      <rPr>
        <sz val="11"/>
        <color rgb="FF000000"/>
        <rFont val="Calibri"/>
      </rPr>
      <t xml:space="preserve">, and </t>
    </r>
    <r>
      <rPr>
        <b/>
        <sz val="11"/>
        <color rgb="FF000000"/>
        <rFont val="Calibri"/>
      </rPr>
      <t>ssl_ca</t>
    </r>
    <r>
      <rPr>
        <sz val="11"/>
        <color rgb="FF000000"/>
        <rFont val="Calibri"/>
      </rPr>
      <t xml:space="preserve"> settings to the paths to the </t>
    </r>
    <r>
      <rPr>
        <b/>
        <sz val="11"/>
        <color rgb="FF000000"/>
        <rFont val="Calibri"/>
      </rPr>
      <t>server-cert.pem</t>
    </r>
    <r>
      <rPr>
        <sz val="11"/>
        <color rgb="FF000000"/>
        <rFont val="Calibri"/>
      </rPr>
      <t xml:space="preserve">, </t>
    </r>
    <r>
      <rPr>
        <b/>
        <sz val="11"/>
        <color rgb="FF000000"/>
        <rFont val="Calibri"/>
      </rPr>
      <t>server-key.pem</t>
    </r>
    <r>
      <rPr>
        <sz val="11"/>
        <color rgb="FF000000"/>
        <rFont val="Calibri"/>
      </rPr>
      <t xml:space="preserve">, and </t>
    </r>
    <r>
      <rPr>
        <b/>
        <sz val="11"/>
        <color rgb="FF000000"/>
        <rFont val="Calibri"/>
      </rPr>
      <t>ca-cert.pem</t>
    </r>
    <r>
      <rPr>
        <sz val="11"/>
        <color rgb="FF000000"/>
        <rFont val="Calibri"/>
      </rPr>
      <t xml:space="preserve"> files, respectively. These can be absolute paths, or relative to the SingleStore installation directory. You can do this by using </t>
    </r>
    <r>
      <rPr>
        <b/>
        <sz val="11"/>
        <color rgb="FF000000"/>
        <rFont val="Calibri"/>
      </rPr>
      <t>sdb-admin update-config</t>
    </r>
    <r>
      <rPr>
        <sz val="11"/>
        <color rgb="FF000000"/>
        <rFont val="Calibri"/>
      </rPr>
      <t>. For example:</t>
    </r>
    <r>
      <rPr>
        <sz val="11"/>
        <color rgb="FF000000"/>
        <rFont val="Calibri"/>
      </rPr>
      <t xml:space="preserve">
</t>
    </r>
    <r>
      <rPr>
        <sz val="11"/>
        <color rgb="FF006096"/>
        <rFont val="Roboto Condensed"/>
      </rPr>
      <t>sdb-admin update-config --all --key ssl_cert --value ./certs/server-cert.pem</t>
    </r>
    <r>
      <rPr>
        <sz val="11"/>
        <color rgb="FF006096"/>
        <rFont val="Roboto Condensed"/>
      </rPr>
      <t xml:space="preserve">
</t>
    </r>
    <r>
      <rPr>
        <sz val="11"/>
        <color rgb="FF006096"/>
        <rFont val="Roboto Condensed"/>
      </rPr>
      <t>sdb-admin update-config --all --key ssl_key --value ./certs/server-key.pem</t>
    </r>
    <r>
      <rPr>
        <sz val="11"/>
        <color rgb="FF006096"/>
        <rFont val="Roboto Condensed"/>
      </rPr>
      <t xml:space="preserve">
</t>
    </r>
    <r>
      <rPr>
        <sz val="11"/>
        <color rgb="FF006096"/>
        <rFont val="Roboto Condensed"/>
      </rPr>
      <t>sdb-admin update-config --all --key ssl_ca --value ./certs/ca-cert.pem</t>
    </r>
    <r>
      <rPr>
        <sz val="11"/>
        <color rgb="FF006096"/>
        <rFont val="Roboto Condensed"/>
      </rPr>
      <t xml:space="preserve">
</t>
    </r>
    <r>
      <rPr>
        <sz val="11"/>
        <color rgb="FF000000"/>
        <rFont val="Calibri"/>
      </rPr>
      <t xml:space="preserve">
</t>
    </r>
    <r>
      <rPr>
        <sz val="11"/>
        <color rgb="FF000000"/>
        <rFont val="Calibri"/>
      </rPr>
      <t xml:space="preserve">- Alternatively, edit the </t>
    </r>
    <r>
      <rPr>
        <b/>
        <sz val="11"/>
        <color rgb="FF000000"/>
        <rFont val="Calibri"/>
      </rPr>
      <t>memsql.cnf</t>
    </r>
    <r>
      <rPr>
        <sz val="11"/>
        <color rgb="FF000000"/>
        <rFont val="Calibri"/>
      </rPr>
      <t xml:space="preserve"> file on all aggregators to add the certificate paths in the </t>
    </r>
    <r>
      <rPr>
        <b/>
        <sz val="11"/>
        <color rgb="FF000000"/>
        <rFont val="Calibri"/>
      </rPr>
      <t>[server]</t>
    </r>
    <r>
      <rPr>
        <sz val="11"/>
        <color rgb="FF000000"/>
        <rFont val="Calibri"/>
      </rPr>
      <t xml:space="preserve"> section. For example:</t>
    </r>
    <r>
      <rPr>
        <sz val="11"/>
        <color rgb="FF000000"/>
        <rFont val="Calibri"/>
      </rPr>
      <t xml:space="preserve">
</t>
    </r>
    <r>
      <rPr>
        <sz val="11"/>
        <color rgb="FF006096"/>
        <rFont val="Roboto Condensed"/>
      </rPr>
      <t>ssl_ca                     = ./certs/ca-cert.pem</t>
    </r>
    <r>
      <rPr>
        <sz val="11"/>
        <color rgb="FF006096"/>
        <rFont val="Roboto Condensed"/>
      </rPr>
      <t xml:space="preserve">
</t>
    </r>
    <r>
      <rPr>
        <sz val="11"/>
        <color rgb="FF006096"/>
        <rFont val="Roboto Condensed"/>
      </rPr>
      <t>ssl_cert                   = ./certs/server-cert.pem</t>
    </r>
    <r>
      <rPr>
        <sz val="11"/>
        <color rgb="FF006096"/>
        <rFont val="Roboto Condensed"/>
      </rPr>
      <t xml:space="preserve">
</t>
    </r>
    <r>
      <rPr>
        <sz val="11"/>
        <color rgb="FF006096"/>
        <rFont val="Roboto Condensed"/>
      </rPr>
      <t>ssl_key                    = ./certs/server-key.pem</t>
    </r>
    <r>
      <rPr>
        <sz val="11"/>
        <color rgb="FF006096"/>
        <rFont val="Roboto Condensed"/>
      </rPr>
      <t xml:space="preserve">
</t>
    </r>
    <r>
      <rPr>
        <sz val="11"/>
        <color rgb="FF000000"/>
        <rFont val="Calibri"/>
      </rPr>
      <t xml:space="preserve">
</t>
    </r>
    <r>
      <rPr>
        <sz val="11"/>
        <color rgb="FF000000"/>
        <rFont val="Calibri"/>
      </rPr>
      <t>- Restart all nodes.</t>
    </r>
    <r>
      <rPr>
        <sz val="11"/>
        <color rgb="FF000000"/>
        <rFont val="Calibri"/>
      </rPr>
      <t xml:space="preserve">
</t>
    </r>
    <r>
      <rPr>
        <sz val="11"/>
        <color rgb="FF006096"/>
        <rFont val="Roboto Condensed"/>
      </rPr>
      <t>sdb-admin restart-node --all</t>
    </r>
    <r>
      <rPr>
        <sz val="11"/>
        <color rgb="FF006096"/>
        <rFont val="Roboto Condensed"/>
      </rPr>
      <t xml:space="preserve">
</t>
    </r>
    <r>
      <rPr>
        <sz val="11"/>
        <color rgb="FF000000"/>
        <rFont val="Calibri"/>
      </rPr>
      <t xml:space="preserve">
</t>
    </r>
    <r>
      <rPr>
        <sz val="11"/>
        <color rgb="FF000000"/>
        <rFont val="Calibri"/>
      </rPr>
      <t xml:space="preserve">It is also recommended to add </t>
    </r>
    <r>
      <rPr>
        <b/>
        <sz val="11"/>
        <color rgb="FF000000"/>
        <rFont val="Calibri"/>
      </rPr>
      <t>REQUIRE SSL</t>
    </r>
    <r>
      <rPr>
        <sz val="11"/>
        <color rgb="FF000000"/>
        <rFont val="Calibri"/>
      </rPr>
      <t xml:space="preserve">, as described in the linked documentation, to the </t>
    </r>
    <r>
      <rPr>
        <b/>
        <sz val="11"/>
        <color rgb="FF000000"/>
        <rFont val="Calibri"/>
      </rPr>
      <t>GRANT</t>
    </r>
    <r>
      <rPr>
        <sz val="11"/>
        <color rgb="FF000000"/>
        <rFont val="Calibri"/>
      </rPr>
      <t xml:space="preserve"> statement of all SingleStore accounts used to connect to aggregator and leaf nodes in </t>
    </r>
    <r>
      <rPr>
        <b/>
        <sz val="11"/>
        <color rgb="FF000000"/>
        <rFont val="Calibri"/>
      </rPr>
      <t>ADD AGGREGATOR</t>
    </r>
    <r>
      <rPr>
        <sz val="11"/>
        <color rgb="FF000000"/>
        <rFont val="Calibri"/>
      </rPr>
      <t xml:space="preserve"> and </t>
    </r>
    <r>
      <rPr>
        <b/>
        <sz val="11"/>
        <color rgb="FF000000"/>
        <rFont val="Calibri"/>
      </rPr>
      <t>ADD LEAF</t>
    </r>
    <r>
      <rPr>
        <sz val="11"/>
        <color rgb="FF000000"/>
        <rFont val="Calibri"/>
      </rPr>
      <t xml:space="preserve"> statements (by default, root).</t>
    </r>
    <r>
      <rPr>
        <sz val="11"/>
        <color rgb="FF000000"/>
        <rFont val="Calibri"/>
      </rPr>
      <t xml:space="preserve">
</t>
    </r>
    <r>
      <rPr>
        <sz val="11"/>
        <color rgb="FF000000"/>
        <rFont val="Calibri"/>
      </rPr>
      <t xml:space="preserve">Additionally, ensure </t>
    </r>
    <r>
      <rPr>
        <b/>
        <sz val="11"/>
        <color rgb="FF000000"/>
        <rFont val="Calibri"/>
      </rPr>
      <t>node_replication_ssl_only</t>
    </r>
    <r>
      <rPr>
        <sz val="11"/>
        <color rgb="FF000000"/>
        <rFont val="Calibri"/>
      </rPr>
      <t xml:space="preserve"> is set to </t>
    </r>
    <r>
      <rPr>
        <b/>
        <sz val="11"/>
        <color rgb="FF000000"/>
        <rFont val="Calibri"/>
      </rPr>
      <t>OFF</t>
    </r>
    <r>
      <rPr>
        <sz val="11"/>
        <color rgb="FF000000"/>
        <rFont val="Calibri"/>
      </rPr>
      <t xml:space="preserve"> to ensure </t>
    </r>
    <r>
      <rPr>
        <b/>
        <sz val="11"/>
        <color rgb="FF000000"/>
        <rFont val="Calibri"/>
      </rPr>
      <t>intra-cluster</t>
    </r>
    <r>
      <rPr>
        <sz val="11"/>
        <color rgb="FF000000"/>
        <rFont val="Calibri"/>
      </rPr>
      <t xml:space="preserve"> and </t>
    </r>
    <r>
      <rPr>
        <b/>
        <sz val="11"/>
        <color rgb="FF000000"/>
        <rFont val="Calibri"/>
      </rPr>
      <t>cross-cluster</t>
    </r>
    <r>
      <rPr>
        <sz val="11"/>
        <color rgb="FF000000"/>
        <rFont val="Calibri"/>
      </rPr>
      <t xml:space="preserve"> communication is done through SSL/TLS.</t>
    </r>
  </si>
  <si>
    <r>
      <rPr>
        <sz val="11"/>
        <color rgb="FF000000"/>
        <rFont val="Calibri"/>
      </rPr>
      <t xml:space="preserve">This section describes how to enable secure connections between clients and the SingleStore cluster, as well as between nodes within the SingleStore cluster. This requires configuring the </t>
    </r>
    <r>
      <rPr>
        <b/>
        <sz val="11"/>
        <color rgb="FF000000"/>
        <rFont val="Calibri"/>
      </rPr>
      <t>ssl_cert</t>
    </r>
    <r>
      <rPr>
        <sz val="11"/>
        <color rgb="FF000000"/>
        <rFont val="Calibri"/>
      </rPr>
      <t xml:space="preserve">, </t>
    </r>
    <r>
      <rPr>
        <b/>
        <sz val="11"/>
        <color rgb="FF000000"/>
        <rFont val="Calibri"/>
      </rPr>
      <t>ssl_key</t>
    </r>
    <r>
      <rPr>
        <sz val="11"/>
        <color rgb="FF000000"/>
        <rFont val="Calibri"/>
      </rPr>
      <t xml:space="preserve">, and </t>
    </r>
    <r>
      <rPr>
        <b/>
        <sz val="11"/>
        <color rgb="FF000000"/>
        <rFont val="Calibri"/>
      </rPr>
      <t>ssl_ca</t>
    </r>
    <r>
      <rPr>
        <sz val="11"/>
        <color rgb="FF000000"/>
        <rFont val="Calibri"/>
      </rPr>
      <t xml:space="preserve"> settings on all SingleStore nodes.</t>
    </r>
  </si>
  <si>
    <r>
      <rPr>
        <sz val="11"/>
        <color rgb="FF000000"/>
        <rFont val="Calibri"/>
      </rPr>
      <t xml:space="preserve">Check the </t>
    </r>
    <r>
      <rPr>
        <b/>
        <sz val="11"/>
        <color rgb="FF000000"/>
        <rFont val="Calibri"/>
      </rPr>
      <t>memsql.cnf</t>
    </r>
    <r>
      <rPr>
        <sz val="11"/>
        <color rgb="FF000000"/>
        <rFont val="Calibri"/>
      </rPr>
      <t xml:space="preserve"> configuration file for </t>
    </r>
    <r>
      <rPr>
        <b/>
        <sz val="11"/>
        <color rgb="FF000000"/>
        <rFont val="Calibri"/>
      </rPr>
      <t>ssl_cert</t>
    </r>
    <r>
      <rPr>
        <sz val="11"/>
        <color rgb="FF000000"/>
        <rFont val="Calibri"/>
      </rPr>
      <t xml:space="preserve">, </t>
    </r>
    <r>
      <rPr>
        <b/>
        <sz val="11"/>
        <color rgb="FF000000"/>
        <rFont val="Calibri"/>
      </rPr>
      <t>ssl_key</t>
    </r>
    <r>
      <rPr>
        <sz val="11"/>
        <color rgb="FF000000"/>
        <rFont val="Calibri"/>
      </rPr>
      <t xml:space="preserve">, and </t>
    </r>
    <r>
      <rPr>
        <b/>
        <sz val="11"/>
        <color rgb="FF000000"/>
        <rFont val="Calibri"/>
      </rPr>
      <t>ssl_ca</t>
    </r>
    <r>
      <rPr>
        <sz val="11"/>
        <color rgb="FF000000"/>
        <rFont val="Calibri"/>
      </rPr>
      <t xml:space="preserve"> settings on all SingleStore nodes.</t>
    </r>
    <r>
      <rPr>
        <sz val="11"/>
        <color rgb="FF000000"/>
        <rFont val="Calibri"/>
      </rPr>
      <t xml:space="preserve">
</t>
    </r>
    <r>
      <rPr>
        <sz val="11"/>
        <color rgb="FF006096"/>
        <rFont val="Roboto Condensed"/>
      </rPr>
      <t>grep ssl memsql.cnf</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ssl_cert</t>
    </r>
    <r>
      <rPr>
        <sz val="11"/>
        <color rgb="FF000000"/>
        <rFont val="Calibri"/>
      </rPr>
      <t xml:space="preserve">, </t>
    </r>
    <r>
      <rPr>
        <b/>
        <sz val="11"/>
        <color rgb="FF000000"/>
        <rFont val="Calibri"/>
      </rPr>
      <t>ssl_key</t>
    </r>
    <r>
      <rPr>
        <sz val="11"/>
        <color rgb="FF000000"/>
        <rFont val="Calibri"/>
      </rPr>
      <t xml:space="preserve">, and </t>
    </r>
    <r>
      <rPr>
        <b/>
        <sz val="11"/>
        <color rgb="FF000000"/>
        <rFont val="Calibri"/>
      </rPr>
      <t>ssl_ca</t>
    </r>
    <r>
      <rPr>
        <sz val="11"/>
        <color rgb="FF000000"/>
        <rFont val="Calibri"/>
      </rPr>
      <t xml:space="preserve"> settings are missing from your </t>
    </r>
    <r>
      <rPr>
        <b/>
        <sz val="11"/>
        <color rgb="FF000000"/>
        <rFont val="Calibri"/>
      </rPr>
      <t>memsql.cnf</t>
    </r>
    <r>
      <rPr>
        <sz val="11"/>
        <color rgb="FF000000"/>
        <rFont val="Calibri"/>
      </rPr>
      <t xml:space="preserve"> configuration files you do not have secure client and intra-cluster connections configured.</t>
    </r>
    <r>
      <rPr>
        <sz val="11"/>
        <color rgb="FF000000"/>
        <rFont val="Calibri"/>
      </rPr>
      <t xml:space="preserve">
</t>
    </r>
    <r>
      <rPr>
        <sz val="11"/>
        <color rgb="FF000000"/>
        <rFont val="Calibri"/>
      </rPr>
      <t>Here is an example of the output when these settings are configured:</t>
    </r>
    <r>
      <rPr>
        <sz val="11"/>
        <color rgb="FF000000"/>
        <rFont val="Calibri"/>
      </rPr>
      <t xml:space="preserve">
</t>
    </r>
    <r>
      <rPr>
        <sz val="11"/>
        <color rgb="FF006096"/>
        <rFont val="Roboto Condensed"/>
      </rPr>
      <t>ssl_ca                     = ./certs/ca-cert.pem</t>
    </r>
    <r>
      <rPr>
        <sz val="11"/>
        <color rgb="FF006096"/>
        <rFont val="Roboto Condensed"/>
      </rPr>
      <t xml:space="preserve">
</t>
    </r>
    <r>
      <rPr>
        <sz val="11"/>
        <color rgb="FF006096"/>
        <rFont val="Roboto Condensed"/>
      </rPr>
      <t>ssl_cert                   = ./certs/server-cert.pem</t>
    </r>
    <r>
      <rPr>
        <sz val="11"/>
        <color rgb="FF006096"/>
        <rFont val="Roboto Condensed"/>
      </rPr>
      <t xml:space="preserve">
</t>
    </r>
    <r>
      <rPr>
        <sz val="11"/>
        <color rgb="FF006096"/>
        <rFont val="Roboto Condensed"/>
      </rPr>
      <t>ssl_key                    = ./certs/server-key.pem</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</si>
  <si>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By default secure client and intra-cluster connections are not configured.</t>
    </r>
  </si>
  <si>
    <t>2.5</t>
  </si>
  <si>
    <r>
      <rPr>
        <sz val="11"/>
        <rFont val="Calibri"/>
      </rPr>
      <t>Enable Wire Encryption and Kerberos on HDFS Pipelines</t>
    </r>
  </si>
  <si>
    <r>
      <rPr>
        <sz val="11"/>
        <color rgb="FF000000"/>
        <rFont val="Calibri"/>
      </rPr>
      <t>Follow the example steps from the referenced documentation for configuring wire encryption.</t>
    </r>
  </si>
  <si>
    <r>
      <rPr>
        <sz val="11"/>
        <color rgb="FF000000"/>
        <rFont val="Calibri"/>
      </rPr>
      <t>If using SingleStoreDB with HDFS (Hadoop Distributed File System) pipelines, enable advanced HDFS pipeline features that leverage Kerberos authentication and wire encryption.</t>
    </r>
  </si>
  <si>
    <r>
      <rPr>
        <sz val="11"/>
        <color rgb="FF000000"/>
        <rFont val="Calibri"/>
      </rPr>
      <t>Check your deployment for HDFS Pipelines.</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</si>
  <si>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This capability is not configured by default.</t>
    </r>
  </si>
  <si>
    <t>Authorization</t>
  </si>
  <si>
    <t>3.1</t>
  </si>
  <si>
    <r>
      <rPr>
        <sz val="11"/>
        <rFont val="Calibri"/>
      </rPr>
      <t>Ensure least privilege for database accounts</t>
    </r>
  </si>
  <si>
    <r>
      <rPr>
        <sz val="11"/>
        <color rgb="FF000000"/>
        <rFont val="Calibri"/>
      </rPr>
      <t>Review users with Database Administrator and Cluster Administrator access. Remove any users who should not have this level of access.</t>
    </r>
  </si>
  <si>
    <r>
      <rPr>
        <sz val="11"/>
        <color rgb="FF000000"/>
        <rFont val="Calibri"/>
      </rPr>
      <t>SingleStore provides a set of recommended roles to be used as a starting point for its RBAC functionality.</t>
    </r>
    <r>
      <rPr>
        <sz val="11"/>
        <color rgb="FF000000"/>
        <rFont val="Calibri"/>
      </rPr>
      <t xml:space="preserve">
</t>
    </r>
    <r>
      <rPr>
        <sz val="11"/>
        <color rgb="FF000000"/>
        <rFont val="Calibri"/>
      </rPr>
      <t>The Database Administrator role is responsible for creating and removing databases and has the ability to restore backups. It cannot execute backups, nor can it read any of the data within the database.</t>
    </r>
    <r>
      <rPr>
        <sz val="11"/>
        <color rgb="FF000000"/>
        <rFont val="Calibri"/>
      </rPr>
      <t xml:space="preserve">
</t>
    </r>
    <r>
      <rPr>
        <sz val="11"/>
        <color rgb="FF000000"/>
        <rFont val="Calibri"/>
      </rPr>
      <t>The Cluster Administrator role has a minimal set of privileges required to run a SingleStore cluster.</t>
    </r>
  </si>
  <si>
    <r>
      <rPr>
        <sz val="11"/>
        <color rgb="FF000000"/>
        <rFont val="Calibri"/>
      </rPr>
      <t xml:space="preserve">Check for users with database roles </t>
    </r>
    <r>
      <rPr>
        <b/>
        <sz val="11"/>
        <color rgb="FF000000"/>
        <rFont val="Calibri"/>
      </rPr>
      <t>"dba_role"</t>
    </r>
    <r>
      <rPr>
        <sz val="11"/>
        <color rgb="FF000000"/>
        <rFont val="Calibri"/>
      </rPr>
      <t xml:space="preserve"> and </t>
    </r>
    <r>
      <rPr>
        <b/>
        <sz val="11"/>
        <color rgb="FF000000"/>
        <rFont val="Calibri"/>
      </rPr>
      <t>“cluster_role”</t>
    </r>
    <r>
      <rPr>
        <sz val="11"/>
        <color rgb="FF000000"/>
        <rFont val="Calibri"/>
      </rPr>
      <t xml:space="preserve">, and within the </t>
    </r>
    <r>
      <rPr>
        <b/>
        <sz val="11"/>
        <color rgb="FF000000"/>
        <rFont val="Calibri"/>
      </rPr>
      <t>“dba”</t>
    </r>
    <r>
      <rPr>
        <sz val="11"/>
        <color rgb="FF000000"/>
        <rFont val="Calibri"/>
      </rPr>
      <t xml:space="preserve"> and </t>
    </r>
    <r>
      <rPr>
        <b/>
        <sz val="11"/>
        <color rgb="FF000000"/>
        <rFont val="Calibri"/>
      </rPr>
      <t>“cluster”</t>
    </r>
    <r>
      <rPr>
        <sz val="11"/>
        <color rgb="FF000000"/>
        <rFont val="Calibri"/>
      </rPr>
      <t xml:space="preserve"> groups, using the following commands.</t>
    </r>
    <r>
      <rPr>
        <sz val="11"/>
        <color rgb="FF000000"/>
        <rFont val="Calibri"/>
      </rPr>
      <t xml:space="preserve">
</t>
    </r>
    <r>
      <rPr>
        <sz val="11"/>
        <color rgb="FF006096"/>
        <rFont val="Roboto Condensed"/>
      </rPr>
      <t>SHOW USERS FOR ROLE 'dba_role';</t>
    </r>
    <r>
      <rPr>
        <sz val="11"/>
        <color rgb="FF006096"/>
        <rFont val="Roboto Condensed"/>
      </rPr>
      <t xml:space="preserve">
</t>
    </r>
    <r>
      <rPr>
        <sz val="11"/>
        <color rgb="FF006096"/>
        <rFont val="Roboto Condensed"/>
      </rPr>
      <t>SHOW USERS FOR GROUP 'dba';</t>
    </r>
    <r>
      <rPr>
        <sz val="11"/>
        <color rgb="FF006096"/>
        <rFont val="Roboto Condensed"/>
      </rPr>
      <t xml:space="preserve">
</t>
    </r>
    <r>
      <rPr>
        <sz val="11"/>
        <color rgb="FF006096"/>
        <rFont val="Roboto Condensed"/>
      </rPr>
      <t>SHOW USERS FOR ROLE 'cluster_role';</t>
    </r>
    <r>
      <rPr>
        <sz val="11"/>
        <color rgb="FF006096"/>
        <rFont val="Roboto Condensed"/>
      </rPr>
      <t xml:space="preserve">
</t>
    </r>
    <r>
      <rPr>
        <sz val="11"/>
        <color rgb="FF006096"/>
        <rFont val="Roboto Condensed"/>
      </rPr>
      <t>SHOW USERS FOR GROUP 'cluster';</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</si>
  <si>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By default no users have Database Administrator or Cluster Administrator access. RBAC for these roles must be configured by the customer.</t>
    </r>
  </si>
  <si>
    <t>3.2</t>
  </si>
  <si>
    <r>
      <rPr>
        <sz val="11"/>
        <rFont val="Calibri"/>
      </rPr>
      <t>Ensure that role-based access control is enabled and configured appropriately</t>
    </r>
  </si>
  <si>
    <r>
      <rPr>
        <sz val="11"/>
        <color rgb="FF000000"/>
        <rFont val="Calibri"/>
      </rPr>
      <t>- Establish roles for SingleStore.</t>
    </r>
    <r>
      <rPr>
        <sz val="11"/>
        <color rgb="FF000000"/>
        <rFont val="Calibri"/>
      </rPr>
      <t xml:space="preserve">
</t>
    </r>
    <r>
      <rPr>
        <sz val="11"/>
        <color rgb="FF000000"/>
        <rFont val="Calibri"/>
      </rPr>
      <t>- Assign the appropriate privileges to each role.</t>
    </r>
    <r>
      <rPr>
        <sz val="11"/>
        <color rgb="FF000000"/>
        <rFont val="Calibri"/>
      </rPr>
      <t xml:space="preserve">
</t>
    </r>
    <r>
      <rPr>
        <sz val="11"/>
        <color rgb="FF000000"/>
        <rFont val="Calibri"/>
      </rPr>
      <t>- Establish a group for each role.</t>
    </r>
    <r>
      <rPr>
        <sz val="11"/>
        <color rgb="FF000000"/>
        <rFont val="Calibri"/>
      </rPr>
      <t xml:space="preserve">
</t>
    </r>
    <r>
      <rPr>
        <sz val="11"/>
        <color rgb="FF000000"/>
        <rFont val="Calibri"/>
      </rPr>
      <t>- Assign the appropriate users to each group.</t>
    </r>
    <r>
      <rPr>
        <sz val="11"/>
        <color rgb="FF000000"/>
        <rFont val="Calibri"/>
      </rPr>
      <t xml:space="preserve">
</t>
    </r>
    <r>
      <rPr>
        <sz val="11"/>
        <color rgb="FF000000"/>
        <rFont val="Calibri"/>
      </rPr>
      <t>- Remove any individual privileges assigned to users that are now addressed by the roles.</t>
    </r>
    <r>
      <rPr>
        <sz val="11"/>
        <color rgb="FF000000"/>
        <rFont val="Calibri"/>
      </rPr>
      <t xml:space="preserve">
</t>
    </r>
    <r>
      <rPr>
        <sz val="11"/>
        <color rgb="FF000000"/>
        <rFont val="Calibri"/>
      </rPr>
      <t>- See the reference below for more information.</t>
    </r>
  </si>
  <si>
    <r>
      <rPr>
        <sz val="11"/>
        <color rgb="FF000000"/>
        <rFont val="Calibri"/>
      </rPr>
      <t>Role-based access control (RBAC) is a method of regulating access to resources based on the roles of individual users within an enterprise. A user is granted one or more roles that determine the user’s access to database resources and operations. Outside of role assignments, the user has no access to the system. SingleStore can use RBAC to govern access to SingleStore systems. The Compliance Officer role must be configured to manage role and schema authorizations, and the Security Officer role must be configured to manage users and groups.</t>
    </r>
  </si>
  <si>
    <r>
      <rPr>
        <sz val="11"/>
        <color rgb="FF000000"/>
        <rFont val="Calibri"/>
      </rPr>
      <t>Connect to SingleStore with the Compliance Officer and Security Officer privileges and run the following commands to identify users' roles and privileges:</t>
    </r>
    <r>
      <rPr>
        <sz val="11"/>
        <color rgb="FF000000"/>
        <rFont val="Calibri"/>
      </rPr>
      <t xml:space="preserve">
</t>
    </r>
    <r>
      <rPr>
        <sz val="11"/>
        <color rgb="FF006096"/>
        <rFont val="Roboto Condensed"/>
      </rPr>
      <t>SHOW USERS;</t>
    </r>
    <r>
      <rPr>
        <sz val="11"/>
        <color rgb="FF006096"/>
        <rFont val="Roboto Condensed"/>
      </rPr>
      <t xml:space="preserve">
</t>
    </r>
    <r>
      <rPr>
        <sz val="11"/>
        <color rgb="FF006096"/>
        <rFont val="Roboto Condensed"/>
      </rPr>
      <t>SHOW USERS FOR ROLE 'role';</t>
    </r>
    <r>
      <rPr>
        <sz val="11"/>
        <color rgb="FF006096"/>
        <rFont val="Roboto Condensed"/>
      </rPr>
      <t xml:space="preserve">
</t>
    </r>
    <r>
      <rPr>
        <sz val="11"/>
        <color rgb="FF006096"/>
        <rFont val="Roboto Condensed"/>
      </rPr>
      <t>SHOW USERS FOR GROUP 'group';</t>
    </r>
    <r>
      <rPr>
        <sz val="11"/>
        <color rgb="FF006096"/>
        <rFont val="Roboto Condensed"/>
      </rPr>
      <t xml:space="preserve">
</t>
    </r>
    <r>
      <rPr>
        <sz val="11"/>
        <color rgb="FF006096"/>
        <rFont val="Roboto Condensed"/>
      </rPr>
      <t>SHOW GROUPS;</t>
    </r>
    <r>
      <rPr>
        <sz val="11"/>
        <color rgb="FF006096"/>
        <rFont val="Roboto Condensed"/>
      </rPr>
      <t xml:space="preserve">
</t>
    </r>
    <r>
      <rPr>
        <sz val="11"/>
        <color rgb="FF006096"/>
        <rFont val="Roboto Condensed"/>
      </rPr>
      <t>SHOW GROUPS FOR ROLE 'role';</t>
    </r>
    <r>
      <rPr>
        <sz val="11"/>
        <color rgb="FF006096"/>
        <rFont val="Roboto Condensed"/>
      </rPr>
      <t xml:space="preserve">
</t>
    </r>
    <r>
      <rPr>
        <sz val="11"/>
        <color rgb="FF006096"/>
        <rFont val="Roboto Condensed"/>
      </rPr>
      <t>SHOW GROUPS FOR USER 'user'@'%';</t>
    </r>
    <r>
      <rPr>
        <sz val="11"/>
        <color rgb="FF006096"/>
        <rFont val="Roboto Condensed"/>
      </rPr>
      <t xml:space="preserve">
</t>
    </r>
    <r>
      <rPr>
        <sz val="11"/>
        <color rgb="FF006096"/>
        <rFont val="Roboto Condensed"/>
      </rPr>
      <t>SHOW ROLES;</t>
    </r>
    <r>
      <rPr>
        <sz val="11"/>
        <color rgb="FF006096"/>
        <rFont val="Roboto Condensed"/>
      </rPr>
      <t xml:space="preserve">
</t>
    </r>
    <r>
      <rPr>
        <sz val="11"/>
        <color rgb="FF006096"/>
        <rFont val="Roboto Condensed"/>
      </rPr>
      <t>SHOW ROLES FOR USER 'user'@'%';</t>
    </r>
    <r>
      <rPr>
        <sz val="11"/>
        <color rgb="FF006096"/>
        <rFont val="Roboto Condensed"/>
      </rPr>
      <t xml:space="preserve">
</t>
    </r>
    <r>
      <rPr>
        <sz val="11"/>
        <color rgb="FF006096"/>
        <rFont val="Roboto Condensed"/>
      </rPr>
      <t>SHOW ROLES FOR GROUP 'group';</t>
    </r>
    <r>
      <rPr>
        <sz val="11"/>
        <color rgb="FF006096"/>
        <rFont val="Roboto Condensed"/>
      </rPr>
      <t xml:space="preserve">
</t>
    </r>
    <r>
      <rPr>
        <sz val="11"/>
        <color rgb="FF000000"/>
        <rFont val="Calibri"/>
      </rPr>
      <t xml:space="preserve">
</t>
    </r>
    <r>
      <rPr>
        <sz val="11"/>
        <color rgb="FF000000"/>
        <rFont val="Calibri"/>
      </rPr>
      <t>Verify that the appropriate role or roles have been configured for each user.</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</si>
  <si>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By default RBAC roles and groups are not configured. RBAC roles and groups must be configured by the customer.</t>
    </r>
  </si>
  <si>
    <t>3.3</t>
  </si>
  <si>
    <r>
      <rPr>
        <sz val="11"/>
        <rFont val="Calibri"/>
      </rPr>
      <t>Ensure that SingleStore is run using a non-privileged, dedicated service account</t>
    </r>
  </si>
  <si>
    <r>
      <rPr>
        <sz val="11"/>
        <color rgb="FF000000"/>
        <rFont val="Calibri"/>
      </rPr>
      <t>- Create a dedicated user for performing SingleStore database activity.</t>
    </r>
    <r>
      <rPr>
        <sz val="11"/>
        <color rgb="FF000000"/>
        <rFont val="Calibri"/>
      </rPr>
      <t xml:space="preserve">
</t>
    </r>
    <r>
      <rPr>
        <sz val="11"/>
        <color rgb="FF000000"/>
        <rFont val="Calibri"/>
      </rPr>
      <t>- Set the Database data files, the keyfile, and the SSL private key files to only be readable by the SingleStore user.</t>
    </r>
    <r>
      <rPr>
        <sz val="11"/>
        <color rgb="FF000000"/>
        <rFont val="Calibri"/>
      </rPr>
      <t xml:space="preserve">
</t>
    </r>
    <r>
      <rPr>
        <sz val="11"/>
        <color rgb="FF000000"/>
        <rFont val="Calibri"/>
      </rPr>
      <t>- Set the log files to only be writable by the SingleStore user and readable only by root.</t>
    </r>
  </si>
  <si>
    <r>
      <rPr>
        <sz val="11"/>
        <color rgb="FF000000"/>
        <rFont val="Calibri"/>
      </rPr>
      <t xml:space="preserve">The SingleStore service should not be run using a privileged account such as </t>
    </r>
    <r>
      <rPr>
        <b/>
        <sz val="11"/>
        <color rgb="FF000000"/>
        <rFont val="Calibri"/>
      </rPr>
      <t>'root'</t>
    </r>
    <r>
      <rPr>
        <sz val="11"/>
        <color rgb="FF000000"/>
        <rFont val="Calibri"/>
      </rPr>
      <t xml:space="preserve"> because this unnecessarily exposes the operating system to high risk.</t>
    </r>
  </si>
  <si>
    <r>
      <rPr>
        <sz val="11"/>
        <color rgb="FF000000"/>
        <rFont val="Calibri"/>
      </rPr>
      <t xml:space="preserve">Run the following command to get listing of all SingleStore instances, the </t>
    </r>
    <r>
      <rPr>
        <b/>
        <sz val="11"/>
        <color rgb="FF000000"/>
        <rFont val="Calibri"/>
      </rPr>
      <t>PID number</t>
    </r>
    <r>
      <rPr>
        <sz val="11"/>
        <color rgb="FF000000"/>
        <rFont val="Calibri"/>
      </rPr>
      <t xml:space="preserve">, andthe </t>
    </r>
    <r>
      <rPr>
        <b/>
        <sz val="11"/>
        <color rgb="FF000000"/>
        <rFont val="Calibri"/>
      </rPr>
      <t>PID owner</t>
    </r>
    <r>
      <rPr>
        <sz val="11"/>
        <color rgb="FF000000"/>
        <rFont val="Calibri"/>
      </rPr>
      <t>.</t>
    </r>
    <r>
      <rPr>
        <sz val="11"/>
        <color rgb="FF000000"/>
        <rFont val="Calibri"/>
      </rPr>
      <t xml:space="preserve">
</t>
    </r>
    <r>
      <rPr>
        <sz val="11"/>
        <color rgb="FF006096"/>
        <rFont val="Roboto Condensed"/>
      </rPr>
      <t>ps -ef | grep -E "memsqld|singlestoredb"</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</si>
  <si>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Not configured.</t>
    </r>
  </si>
  <si>
    <t>3.4</t>
  </si>
  <si>
    <r>
      <rPr>
        <sz val="11"/>
        <rFont val="Calibri"/>
      </rPr>
      <t>Ensure that each role for each SingleStore database is needed and grants only the necessary privileges</t>
    </r>
  </si>
  <si>
    <r>
      <rPr>
        <sz val="11"/>
        <color rgb="FF000000"/>
        <rFont val="Calibri"/>
      </rPr>
      <t xml:space="preserve">To revoke a role use the </t>
    </r>
    <r>
      <rPr>
        <b/>
        <sz val="11"/>
        <color rgb="FF000000"/>
        <rFont val="Calibri"/>
      </rPr>
      <t>DROP</t>
    </r>
    <r>
      <rPr>
        <sz val="11"/>
        <color rgb="FF000000"/>
        <rFont val="Calibri"/>
      </rPr>
      <t xml:space="preserve"> command.To change privileges for a user-defined role use the </t>
    </r>
    <r>
      <rPr>
        <b/>
        <sz val="11"/>
        <color rgb="FF000000"/>
        <rFont val="Calibri"/>
      </rPr>
      <t>GRANT</t>
    </r>
    <r>
      <rPr>
        <sz val="11"/>
        <color rgb="FF000000"/>
        <rFont val="Calibri"/>
      </rPr>
      <t xml:space="preserve"> command.</t>
    </r>
    <r>
      <rPr>
        <sz val="11"/>
        <color rgb="FF000000"/>
        <rFont val="Calibri"/>
      </rPr>
      <t xml:space="preserve">
</t>
    </r>
    <r>
      <rPr>
        <sz val="11"/>
        <color rgb="FF006096"/>
        <rFont val="Roboto Condensed"/>
      </rPr>
      <t>DROP ROLE ‘role_name’;</t>
    </r>
    <r>
      <rPr>
        <sz val="11"/>
        <color rgb="FF006096"/>
        <rFont val="Roboto Condensed"/>
      </rPr>
      <t xml:space="preserve">
</t>
    </r>
    <r>
      <rPr>
        <sz val="11"/>
        <color rgb="FF006096"/>
        <rFont val="Roboto Condensed"/>
      </rPr>
      <t>GRANT CLUSTER on *.* to ROLE 'cluster_role';</t>
    </r>
    <r>
      <rPr>
        <sz val="11"/>
        <color rgb="FF006096"/>
        <rFont val="Roboto Condensed"/>
      </rPr>
      <t xml:space="preserve">
</t>
    </r>
  </si>
  <si>
    <r>
      <rPr>
        <sz val="11"/>
        <color rgb="FF000000"/>
        <rFont val="Calibri"/>
      </rPr>
      <t>Reviewing all roles periodically and eliminating unneeded roles as well as unneeded privileges from necessary roles helps minimize the privileges that each user has.</t>
    </r>
  </si>
  <si>
    <r>
      <rPr>
        <sz val="11"/>
        <color rgb="FF000000"/>
        <rFont val="Calibri"/>
      </rPr>
      <t>Perform the following command to view all roles on the database on which the command runs, as well as the privileges granted by each role. Ensure that only necessary roles are listed and only the necessary privileges are listed for each role.</t>
    </r>
    <r>
      <rPr>
        <sz val="11"/>
        <color rgb="FF000000"/>
        <rFont val="Calibri"/>
      </rPr>
      <t xml:space="preserve">
</t>
    </r>
    <r>
      <rPr>
        <sz val="11"/>
        <color rgb="FF006096"/>
        <rFont val="Roboto Condensed"/>
      </rPr>
      <t>SHOW ROLES;</t>
    </r>
    <r>
      <rPr>
        <sz val="11"/>
        <color rgb="FF006096"/>
        <rFont val="Roboto Condensed"/>
      </rPr>
      <t xml:space="preserve">
</t>
    </r>
    <r>
      <rPr>
        <sz val="11"/>
        <color rgb="FF006096"/>
        <rFont val="Roboto Condensed"/>
      </rPr>
      <t>SHOW GRANTS FOR ROLE 'dba_role';</t>
    </r>
    <r>
      <rPr>
        <sz val="11"/>
        <color rgb="FF006096"/>
        <rFont val="Roboto Condensed"/>
      </rPr>
      <t xml:space="preserve">
</t>
    </r>
    <r>
      <rPr>
        <sz val="11"/>
        <color rgb="FF006096"/>
        <rFont val="Roboto Condensed"/>
      </rPr>
      <t>SHOW GRANTS FOR ROLE 'cluster_role';</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</si>
  <si>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t>3.5</t>
  </si>
  <si>
    <r>
      <rPr>
        <sz val="11"/>
        <rFont val="Calibri"/>
      </rPr>
      <t>Review Superuser/Admin Roles</t>
    </r>
  </si>
  <si>
    <r>
      <rPr>
        <sz val="11"/>
        <color rgb="FF000000"/>
        <rFont val="Calibri"/>
      </rPr>
      <t>Remove a user from a group with a superuser role on the current database.</t>
    </r>
    <r>
      <rPr>
        <sz val="11"/>
        <color rgb="FF000000"/>
        <rFont val="Calibri"/>
      </rPr>
      <t xml:space="preserve">
</t>
    </r>
    <r>
      <rPr>
        <sz val="11"/>
        <color rgb="FF006096"/>
        <rFont val="Roboto Condensed"/>
      </rPr>
      <t>REVOKE GROUP ‘group_name’ FROM user;</t>
    </r>
    <r>
      <rPr>
        <sz val="11"/>
        <color rgb="FF006096"/>
        <rFont val="Roboto Condensed"/>
      </rPr>
      <t xml:space="preserve">
</t>
    </r>
  </si>
  <si>
    <r>
      <rPr>
        <sz val="11"/>
        <color rgb="FF000000"/>
        <rFont val="Calibri"/>
      </rPr>
      <t>Roles provide several advantages that make it easier to manage privileges in a database system. Security administrators can control access to their databases in a way that mirrors the structure of their organizations (they can create roles in the database that map directly to the job functions in their organizations). The assignment of privileges is simplified. Instead of granting the same set of privileges to each individual user in a particular job function, the administrator can grant this set of privileges to a role representing that job function and then grant that role to each user in that job function.</t>
    </r>
  </si>
  <si>
    <r>
      <rPr>
        <sz val="11"/>
        <color rgb="FF000000"/>
        <rFont val="Calibri"/>
      </rPr>
      <t>Superuser roles provide the ability to assign any user any privilege on any database, which means that users with one of these roles can assign themselves any privilege on any database.</t>
    </r>
    <r>
      <rPr>
        <sz val="11"/>
        <color rgb="FF000000"/>
        <rFont val="Calibri"/>
      </rPr>
      <t xml:space="preserve">
</t>
    </r>
    <r>
      <rPr>
        <sz val="11"/>
        <color rgb="FF006096"/>
        <rFont val="Roboto Condensed"/>
      </rPr>
      <t>SHOW USERS;</t>
    </r>
    <r>
      <rPr>
        <sz val="11"/>
        <color rgb="FF006096"/>
        <rFont val="Roboto Condensed"/>
      </rPr>
      <t xml:space="preserve">
</t>
    </r>
    <r>
      <rPr>
        <sz val="11"/>
        <color rgb="FF006096"/>
        <rFont val="Roboto Condensed"/>
      </rPr>
      <t>SHOW ROLES;</t>
    </r>
    <r>
      <rPr>
        <sz val="11"/>
        <color rgb="FF006096"/>
        <rFont val="Roboto Condensed"/>
      </rPr>
      <t xml:space="preserve">
</t>
    </r>
    <r>
      <rPr>
        <sz val="11"/>
        <color rgb="FF006096"/>
        <rFont val="Roboto Condensed"/>
      </rPr>
      <t>SHOW GRANTS FOR 'user'@’%’;</t>
    </r>
    <r>
      <rPr>
        <sz val="11"/>
        <color rgb="FF006096"/>
        <rFont val="Roboto Condensed"/>
      </rPr>
      <t xml:space="preserve">
</t>
    </r>
    <r>
      <rPr>
        <sz val="11"/>
        <color rgb="FF006096"/>
        <rFont val="Roboto Condensed"/>
      </rPr>
      <t>SHOW GRANTS FOR ROLE 'role';</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</si>
  <si>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None.</t>
    </r>
  </si>
  <si>
    <t>3.6</t>
  </si>
  <si>
    <r>
      <rPr>
        <sz val="11"/>
        <rFont val="Calibri"/>
      </rPr>
      <t>Delete Unnecessary Default Users</t>
    </r>
  </si>
  <si>
    <r>
      <rPr>
        <sz val="11"/>
        <color rgb="FF000000"/>
        <rFont val="Calibri"/>
      </rPr>
      <t>To delete these users, use the DROP USER command. On each SingleStore node (including both aggregators and leaves), log in as the root user or another user with sufficient permissions, and run:</t>
    </r>
    <r>
      <rPr>
        <sz val="11"/>
        <color rgb="FF000000"/>
        <rFont val="Calibri"/>
      </rPr>
      <t xml:space="preserve">
</t>
    </r>
    <r>
      <rPr>
        <sz val="11"/>
        <color rgb="FF006096"/>
        <rFont val="Roboto Condensed"/>
      </rPr>
      <t>DROP USER ''@'localhost';</t>
    </r>
    <r>
      <rPr>
        <sz val="11"/>
        <color rgb="FF006096"/>
        <rFont val="Roboto Condensed"/>
      </rPr>
      <t xml:space="preserve">
</t>
    </r>
    <r>
      <rPr>
        <sz val="11"/>
        <color rgb="FF006096"/>
        <rFont val="Roboto Condensed"/>
      </rPr>
      <t>DROP USER ''@'127.0.0.1';</t>
    </r>
    <r>
      <rPr>
        <sz val="11"/>
        <color rgb="FF006096"/>
        <rFont val="Roboto Condensed"/>
      </rPr>
      <t xml:space="preserve">
</t>
    </r>
    <r>
      <rPr>
        <sz val="11"/>
        <color rgb="FF006096"/>
        <rFont val="Roboto Condensed"/>
      </rPr>
      <t>DROP USER 'root'@'localhost';</t>
    </r>
    <r>
      <rPr>
        <sz val="11"/>
        <color rgb="FF006096"/>
        <rFont val="Roboto Condensed"/>
      </rPr>
      <t xml:space="preserve">
</t>
    </r>
    <r>
      <rPr>
        <sz val="11"/>
        <color rgb="FF006096"/>
        <rFont val="Roboto Condensed"/>
      </rPr>
      <t>DROP USER 'dashboard'@'%';</t>
    </r>
    <r>
      <rPr>
        <sz val="11"/>
        <color rgb="FF006096"/>
        <rFont val="Roboto Condensed"/>
      </rPr>
      <t xml:space="preserve">
</t>
    </r>
    <r>
      <rPr>
        <sz val="11"/>
        <color rgb="FF006096"/>
        <rFont val="Roboto Condensed"/>
      </rPr>
      <t>DROP USER 'dashboard'@'localhost';</t>
    </r>
    <r>
      <rPr>
        <sz val="11"/>
        <color rgb="FF006096"/>
        <rFont val="Roboto Condensed"/>
      </rPr>
      <t xml:space="preserve">
</t>
    </r>
  </si>
  <si>
    <r>
      <rPr>
        <sz val="11"/>
        <color rgb="FF000000"/>
        <rFont val="Calibri"/>
      </rPr>
      <t>If upgrading from SingleStoreDB 5.8 or earlier to 6.0 and then gradually to 8.1, 8.5, or 8.7, drop unnecessary default users.</t>
    </r>
  </si>
  <si>
    <r>
      <rPr>
        <sz val="11"/>
        <color rgb="FF000000"/>
        <rFont val="Calibri"/>
      </rPr>
      <t>Check users configured in the database.</t>
    </r>
    <r>
      <rPr>
        <sz val="11"/>
        <color rgb="FF000000"/>
        <rFont val="Calibri"/>
      </rPr>
      <t xml:space="preserve">
</t>
    </r>
    <r>
      <rPr>
        <sz val="11"/>
        <color rgb="FF006096"/>
        <rFont val="Roboto Condensed"/>
      </rPr>
      <t>SHOW USERS;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</si>
  <si>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t>3.7</t>
  </si>
  <si>
    <r>
      <rPr>
        <sz val="11"/>
        <rFont val="Calibri"/>
      </rPr>
      <t>Synchronize Permissions Across Your Cluster</t>
    </r>
  </si>
  <si>
    <r>
      <rPr>
        <sz val="11"/>
        <color rgb="FF000000"/>
        <rFont val="Calibri"/>
      </rPr>
      <t xml:space="preserve">Connect to the master aggregator as root and drop all non-root users, if present. Any groups or roles you have created will be removed after you enable </t>
    </r>
    <r>
      <rPr>
        <b/>
        <sz val="11"/>
        <color rgb="FF000000"/>
        <rFont val="Calibri"/>
      </rPr>
      <t>sync_permissions</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sync_permissions</t>
    </r>
    <r>
      <rPr>
        <sz val="11"/>
        <color rgb="FF000000"/>
        <rFont val="Calibri"/>
      </rPr>
      <t xml:space="preserve"> variable:</t>
    </r>
    <r>
      <rPr>
        <sz val="11"/>
        <color rgb="FF000000"/>
        <rFont val="Calibri"/>
      </rPr>
      <t xml:space="preserve">
</t>
    </r>
    <r>
      <rPr>
        <sz val="11"/>
        <color rgb="FF006096"/>
        <rFont val="Roboto Condensed"/>
      </rPr>
      <t>SET GLOBAL sync_permissions = ON;</t>
    </r>
    <r>
      <rPr>
        <sz val="11"/>
        <color rgb="FF006096"/>
        <rFont val="Roboto Condensed"/>
      </rPr>
      <t xml:space="preserve">
</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 This is a permanent change. Once </t>
    </r>
    <r>
      <rPr>
        <b/>
        <sz val="11"/>
        <color rgb="FF000000"/>
        <rFont val="Calibri"/>
      </rPr>
      <t>sync_permissions</t>
    </r>
    <r>
      <rPr>
        <sz val="11"/>
        <color rgb="FF000000"/>
        <rFont val="Calibri"/>
      </rPr>
      <t xml:space="preserve"> is enabled, you cannot turn it off and you can no longer create any local non-root users, groups, or roles; once you set this value, it will be set on all child aggregators in your cluster;</t>
    </r>
    <r>
      <rPr>
        <sz val="11"/>
        <color rgb="FF000000"/>
        <rFont val="Calibri"/>
      </rPr>
      <t xml:space="preserve">
</t>
    </r>
    <r>
      <rPr>
        <sz val="11"/>
        <color rgb="FF000000"/>
        <rFont val="Calibri"/>
      </rPr>
      <t>- If there are or you expect the cluster to have &gt; 100 users, setting this flag might result in a performance hit on the system (may not be recommended depending on your setup and context).</t>
    </r>
  </si>
  <si>
    <r>
      <rPr>
        <sz val="11"/>
        <color rgb="FF000000"/>
        <rFont val="Calibri"/>
      </rPr>
      <t>Enable permissions synchronization across the cluster to keep non-root user accounts, roles, and groups in check automatically and to avoid potential divergent configurations that may create security gaps.</t>
    </r>
  </si>
  <si>
    <r>
      <rPr>
        <sz val="11"/>
        <color rgb="FF000000"/>
        <rFont val="Calibri"/>
      </rPr>
      <t xml:space="preserve">Check the </t>
    </r>
    <r>
      <rPr>
        <b/>
        <sz val="11"/>
        <color rgb="FF000000"/>
        <rFont val="Calibri"/>
      </rPr>
      <t>sync_permissions</t>
    </r>
    <r>
      <rPr>
        <sz val="11"/>
        <color rgb="FF000000"/>
        <rFont val="Calibri"/>
      </rPr>
      <t xml:space="preserve"> variable in the database.</t>
    </r>
    <r>
      <rPr>
        <sz val="11"/>
        <color rgb="FF000000"/>
        <rFont val="Calibri"/>
      </rPr>
      <t xml:space="preserve">
</t>
    </r>
    <r>
      <rPr>
        <sz val="11"/>
        <color rgb="FF006096"/>
        <rFont val="Roboto Condensed"/>
      </rPr>
      <t>SELECT @@sync_permissions;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</si>
  <si>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b/>
        <sz val="11"/>
        <color rgb="FF000000"/>
        <rFont val="Calibri"/>
      </rPr>
      <t>sync_permissions</t>
    </r>
    <r>
      <rPr>
        <sz val="11"/>
        <color rgb="FF000000"/>
        <rFont val="Calibri"/>
      </rPr>
      <t xml:space="preserve"> is set to </t>
    </r>
    <r>
      <rPr>
        <b/>
        <sz val="11"/>
        <color rgb="FF000000"/>
        <rFont val="Calibri"/>
      </rPr>
      <t>ON</t>
    </r>
    <r>
      <rPr>
        <sz val="11"/>
        <color rgb="FF000000"/>
        <rFont val="Calibri"/>
      </rPr>
      <t xml:space="preserve"> by default.</t>
    </r>
  </si>
  <si>
    <t>3.8</t>
  </si>
  <si>
    <r>
      <rPr>
        <sz val="11"/>
        <rFont val="Calibri"/>
      </rPr>
      <t>Implement Row-Level Security (RLS)</t>
    </r>
  </si>
  <si>
    <r>
      <rPr>
        <sz val="11"/>
        <color rgb="FF000000"/>
        <rFont val="Calibri"/>
      </rPr>
      <t xml:space="preserve">For a given role, the </t>
    </r>
    <r>
      <rPr>
        <b/>
        <sz val="11"/>
        <color rgb="FF000000"/>
        <rFont val="Calibri"/>
      </rPr>
      <t>ACCESS_ROLES</t>
    </r>
    <r>
      <rPr>
        <sz val="11"/>
        <color rgb="FF000000"/>
        <rFont val="Calibri"/>
      </rPr>
      <t xml:space="preserve"> field will be used to specify which roles have access to that row. The </t>
    </r>
    <r>
      <rPr>
        <b/>
        <sz val="11"/>
        <color rgb="FF000000"/>
        <rFont val="Calibri"/>
      </rPr>
      <t>DATA_1</t>
    </r>
    <r>
      <rPr>
        <sz val="11"/>
        <color rgb="FF000000"/>
        <rFont val="Calibri"/>
      </rPr>
      <t xml:space="preserve"> through </t>
    </r>
    <r>
      <rPr>
        <b/>
        <sz val="11"/>
        <color rgb="FF000000"/>
        <rFont val="Calibri"/>
      </rPr>
      <t>DATA_3</t>
    </r>
    <r>
      <rPr>
        <sz val="11"/>
        <color rgb="FF000000"/>
        <rFont val="Calibri"/>
      </rPr>
      <t xml:space="preserve"> columns are data stored in a table.</t>
    </r>
    <r>
      <rPr>
        <sz val="11"/>
        <color rgb="FF000000"/>
        <rFont val="Calibri"/>
      </rPr>
      <t xml:space="preserve">
</t>
    </r>
    <r>
      <rPr>
        <sz val="11"/>
        <color rgb="FF000000"/>
        <rFont val="Calibri"/>
      </rPr>
      <t xml:space="preserve">It is important that each role name in </t>
    </r>
    <r>
      <rPr>
        <b/>
        <sz val="11"/>
        <color rgb="FF000000"/>
        <rFont val="Calibri"/>
      </rPr>
      <t>ACCESS_ROLES</t>
    </r>
    <r>
      <rPr>
        <sz val="11"/>
        <color rgb="FF000000"/>
        <rFont val="Calibri"/>
      </rPr>
      <t xml:space="preserve"> be surrounded by a preceding and trailing comma.</t>
    </r>
    <r>
      <rPr>
        <sz val="11"/>
        <color rgb="FF000000"/>
        <rFont val="Calibri"/>
      </rPr>
      <t xml:space="preserve">
</t>
    </r>
    <r>
      <rPr>
        <sz val="11"/>
        <color rgb="FF000000"/>
        <rFont val="Calibri"/>
      </rPr>
      <t>In addition to applying RLS using an access-control list field, you can also restrict access based on the data in the rows of a table. For example, grant access based on an owner id or restrict access to only rows for a specific year, 2022.</t>
    </r>
    <r>
      <rPr>
        <sz val="11"/>
        <color rgb="FF000000"/>
        <rFont val="Calibri"/>
      </rPr>
      <t xml:space="preserve">
</t>
    </r>
    <r>
      <rPr>
        <sz val="11"/>
        <color rgb="FF000000"/>
        <rFont val="Calibri"/>
      </rPr>
      <t>To create a new table with a roles column use an appropriate version of the following command:</t>
    </r>
    <r>
      <rPr>
        <sz val="11"/>
        <color rgb="FF000000"/>
        <rFont val="Calibri"/>
      </rPr>
      <t xml:space="preserve">
</t>
    </r>
    <r>
      <rPr>
        <sz val="11"/>
        <color rgb="FF006096"/>
        <rFont val="Roboto Condensed"/>
      </rPr>
      <t>CREATE TABLE &lt;table&gt;(ACCESS_ROLES VARBINARY(&lt;SIZE&gt;) DEFAULT ",", …);</t>
    </r>
    <r>
      <rPr>
        <sz val="11"/>
        <color rgb="FF006096"/>
        <rFont val="Roboto Condensed"/>
      </rPr>
      <t xml:space="preserve">
</t>
    </r>
    <r>
      <rPr>
        <sz val="11"/>
        <color rgb="FF000000"/>
        <rFont val="Calibri"/>
      </rPr>
      <t xml:space="preserve">
</t>
    </r>
    <r>
      <rPr>
        <sz val="11"/>
        <color rgb="FF000000"/>
        <rFont val="Calibri"/>
      </rPr>
      <t xml:space="preserve">It is important that the default value for </t>
    </r>
    <r>
      <rPr>
        <b/>
        <sz val="11"/>
        <color rgb="FF000000"/>
        <rFont val="Calibri"/>
      </rPr>
      <t>ACCESS_ROLES</t>
    </r>
    <r>
      <rPr>
        <sz val="11"/>
        <color rgb="FF000000"/>
        <rFont val="Calibri"/>
      </rPr>
      <t xml:space="preserve"> be a comma: </t>
    </r>
    <r>
      <rPr>
        <b/>
        <sz val="11"/>
        <color rgb="FF000000"/>
        <rFont val="Calibri"/>
      </rPr>
      <t>","</t>
    </r>
    <r>
      <rPr>
        <sz val="11"/>
        <color rgb="FF000000"/>
        <rFont val="Calibri"/>
      </rPr>
      <t xml:space="preserve"> for row-level security to work correctly.</t>
    </r>
    <r>
      <rPr>
        <sz val="11"/>
        <color rgb="FF000000"/>
        <rFont val="Calibri"/>
      </rPr>
      <t xml:space="preserve">
</t>
    </r>
    <r>
      <rPr>
        <sz val="11"/>
        <color rgb="FF000000"/>
        <rFont val="Calibri"/>
      </rPr>
      <t xml:space="preserve">The </t>
    </r>
    <r>
      <rPr>
        <b/>
        <sz val="11"/>
        <color rgb="FF000000"/>
        <rFont val="Calibri"/>
      </rPr>
      <t>&lt;SIZE&gt;</t>
    </r>
    <r>
      <rPr>
        <sz val="11"/>
        <color rgb="FF000000"/>
        <rFont val="Calibri"/>
      </rPr>
      <t xml:space="preserve"> of the </t>
    </r>
    <r>
      <rPr>
        <b/>
        <sz val="11"/>
        <color rgb="FF000000"/>
        <rFont val="Calibri"/>
      </rPr>
      <t>ACCESS_ROLES</t>
    </r>
    <r>
      <rPr>
        <sz val="11"/>
        <color rgb="FF000000"/>
        <rFont val="Calibri"/>
      </rPr>
      <t xml:space="preserve"> column should be set to match the expected number of roles.</t>
    </r>
  </si>
  <si>
    <r>
      <rPr>
        <sz val="11"/>
        <color rgb="FF000000"/>
        <rFont val="Calibri"/>
      </rPr>
      <t>For sensitive workloads or data you would like to see restricted to certain users or roles based on a need-to-know basis, it is recommended to enable RLS (Row-Level Security). It’s possible to create tables with RLS enabled or alter existing tables to incorporate RLS.</t>
    </r>
    <r>
      <rPr>
        <sz val="11"/>
        <color rgb="FF000000"/>
        <rFont val="Calibri"/>
      </rPr>
      <t xml:space="preserve">
</t>
    </r>
    <r>
      <rPr>
        <sz val="11"/>
        <color rgb="FF000000"/>
        <rFont val="Calibri"/>
      </rPr>
      <t xml:space="preserve">RLS works for read-only, you cannot restrict write access on a table using this configuration. RLS restricts the results of a query returned for each user based on their permissions but does not guarantee security against side-channel attacks. For example, a malicious user with access to an RLS view may connive another user with a different set of permissions on a table to extract information. A carefully designed query can trigger exceptions on non-permitted data, timing dependence, </t>
    </r>
    <r>
      <rPr>
        <b/>
        <sz val="11"/>
        <color rgb="FF000000"/>
        <rFont val="Calibri"/>
      </rPr>
      <t>EXPLAIN</t>
    </r>
    <r>
      <rPr>
        <sz val="11"/>
        <color rgb="FF000000"/>
        <rFont val="Calibri"/>
      </rPr>
      <t xml:space="preserve"> command options, etc. For example, using a query with  </t>
    </r>
    <r>
      <rPr>
        <b/>
        <sz val="11"/>
        <color rgb="FF000000"/>
        <rFont val="Calibri"/>
      </rPr>
      <t>"1/(total_value - 200000)"</t>
    </r>
    <r>
      <rPr>
        <sz val="11"/>
        <color rgb="FF000000"/>
        <rFont val="Calibri"/>
      </rPr>
      <t xml:space="preserve"> on a Tenders table may result in a </t>
    </r>
    <r>
      <rPr>
        <b/>
        <sz val="11"/>
        <color rgb="FF000000"/>
        <rFont val="Calibri"/>
      </rPr>
      <t>“divide by zero”</t>
    </r>
    <r>
      <rPr>
        <sz val="11"/>
        <color rgb="FF000000"/>
        <rFont val="Calibri"/>
      </rPr>
      <t xml:space="preserve"> error, thereby indicating there is at least one tender with this value.</t>
    </r>
  </si>
  <si>
    <r>
      <rPr>
        <sz val="11"/>
        <color rgb="FF000000"/>
        <rFont val="Calibri"/>
      </rPr>
      <t xml:space="preserve">For a table to be used with row-level security, it must have a </t>
    </r>
    <r>
      <rPr>
        <b/>
        <sz val="11"/>
        <color rgb="FF000000"/>
        <rFont val="Calibri"/>
      </rPr>
      <t>VARBINARY</t>
    </r>
    <r>
      <rPr>
        <sz val="11"/>
        <color rgb="FF000000"/>
        <rFont val="Calibri"/>
      </rPr>
      <t xml:space="preserve"> column where a row entry in the column contains a comma separated list of roles which have access to that row. There are special formatting constraints for the roles columns which are discussed below.</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</si>
  <si>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RLS is not configured by default.</t>
    </r>
  </si>
  <si>
    <t>Data Encryption</t>
  </si>
  <si>
    <t>4.1</t>
  </si>
  <si>
    <r>
      <rPr>
        <sz val="11"/>
        <rFont val="Calibri"/>
      </rPr>
      <t>Ensure legacy TLS protocols are disabled</t>
    </r>
  </si>
  <si>
    <r>
      <rPr>
        <sz val="11"/>
        <color rgb="FF000000"/>
        <rFont val="Calibri"/>
      </rPr>
      <t>The following command updates the TLS version to TLSv1.2 on all nodes in the cluster.</t>
    </r>
    <r>
      <rPr>
        <sz val="11"/>
        <color rgb="FF000000"/>
        <rFont val="Calibri"/>
      </rPr>
      <t xml:space="preserve">
</t>
    </r>
    <r>
      <rPr>
        <sz val="11"/>
        <color rgb="FF006096"/>
        <rFont val="Roboto Condensed"/>
      </rPr>
      <t>sdb-admin update-config --key tls_version --value TLSv1.2 --all</t>
    </r>
    <r>
      <rPr>
        <sz val="11"/>
        <color rgb="FF006096"/>
        <rFont val="Roboto Condensed"/>
      </rPr>
      <t xml:space="preserve">
</t>
    </r>
    <r>
      <rPr>
        <sz val="11"/>
        <color rgb="FF000000"/>
        <rFont val="Calibri"/>
      </rPr>
      <t xml:space="preserve">
</t>
    </r>
    <r>
      <rPr>
        <sz val="11"/>
        <color rgb="FF000000"/>
        <rFont val="Calibri"/>
      </rPr>
      <t>The following command restarts all nodes in the cluster for the new tls_version value to take effect.</t>
    </r>
    <r>
      <rPr>
        <sz val="11"/>
        <color rgb="FF000000"/>
        <rFont val="Calibri"/>
      </rPr>
      <t xml:space="preserve">
</t>
    </r>
    <r>
      <rPr>
        <sz val="11"/>
        <color rgb="FF006096"/>
        <rFont val="Roboto Condensed"/>
      </rPr>
      <t>sdb-admin stop-node --all</t>
    </r>
    <r>
      <rPr>
        <sz val="11"/>
        <color rgb="FF006096"/>
        <rFont val="Roboto Condensed"/>
      </rPr>
      <t xml:space="preserve">
</t>
    </r>
    <r>
      <rPr>
        <sz val="11"/>
        <color rgb="FF006096"/>
        <rFont val="Roboto Condensed"/>
      </rPr>
      <t>sdb-admin start-node --all</t>
    </r>
    <r>
      <rPr>
        <sz val="11"/>
        <color rgb="FF006096"/>
        <rFont val="Roboto Condensed"/>
      </rPr>
      <t xml:space="preserve">
</t>
    </r>
    <r>
      <rPr>
        <sz val="11"/>
        <color rgb="FF000000"/>
        <rFont val="Calibri"/>
      </rPr>
      <t xml:space="preserve">
</t>
    </r>
    <r>
      <rPr>
        <sz val="11"/>
        <color rgb="FF000000"/>
        <rFont val="Calibri"/>
      </rPr>
      <t xml:space="preserve">Confirm the new </t>
    </r>
    <r>
      <rPr>
        <b/>
        <sz val="11"/>
        <color rgb="FF000000"/>
        <rFont val="Calibri"/>
      </rPr>
      <t>tls_version</t>
    </r>
    <r>
      <rPr>
        <sz val="11"/>
        <color rgb="FF000000"/>
        <rFont val="Calibri"/>
      </rPr>
      <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@@tls_version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TLSv1.2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(0.01 sec)</t>
    </r>
    <r>
      <rPr>
        <sz val="11"/>
        <color rgb="FF006096"/>
        <rFont val="Roboto Condensed"/>
      </rPr>
      <t xml:space="preserve">
</t>
    </r>
    <r>
      <rPr>
        <sz val="11"/>
        <color rgb="FF000000"/>
        <rFont val="Calibri"/>
      </rPr>
      <t xml:space="preserve">
</t>
    </r>
    <r>
      <rPr>
        <sz val="11"/>
        <color rgb="FF000000"/>
        <rFont val="Calibri"/>
      </rPr>
      <t>Additionally, review the list of SSL/TLS ciphers enumerated in ssl_cipher - note that you can further restrict the ciphersuites to be used by modifying this variable.</t>
    </r>
  </si>
  <si>
    <r>
      <rPr>
        <sz val="11"/>
        <color rgb="FF000000"/>
        <rFont val="Calibri"/>
      </rPr>
      <t>Only modern TLS protocols should be enabled in SingleStore for all client connections and upstream connections. Removing legacy TLS and SSL protocols (SSL 3.0, TLS 1.0 and 1.1), and enabling emerging and stable TLS protocols (TLS 1.2, and TLS 1.3), ensures users are able to take advantage of strong security capabilities and protects them from insecure legacy protocols.</t>
    </r>
  </si>
  <si>
    <r>
      <rPr>
        <sz val="11"/>
        <color rgb="FF000000"/>
        <rFont val="Calibri"/>
      </rPr>
      <t>To verify that the server disables legacy TLS protocols check the configured TLS versions.</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</si>
  <si>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b/>
        <sz val="11"/>
        <color rgb="FF000000"/>
        <rFont val="Calibri"/>
      </rPr>
      <t>TLSv1</t>
    </r>
    <r>
      <rPr>
        <sz val="11"/>
        <color rgb="FF000000"/>
        <rFont val="Calibri"/>
      </rPr>
      <t xml:space="preserve">, </t>
    </r>
    <r>
      <rPr>
        <b/>
        <sz val="11"/>
        <color rgb="FF000000"/>
        <rFont val="Calibri"/>
      </rPr>
      <t>TLSv1.1</t>
    </r>
    <r>
      <rPr>
        <sz val="11"/>
        <color rgb="FF000000"/>
        <rFont val="Calibri"/>
      </rPr>
      <t xml:space="preserve">, </t>
    </r>
    <r>
      <rPr>
        <b/>
        <sz val="11"/>
        <color rgb="FF000000"/>
        <rFont val="Calibri"/>
      </rPr>
      <t>TLSv1.2</t>
    </r>
  </si>
  <si>
    <t>4.2</t>
  </si>
  <si>
    <r>
      <rPr>
        <sz val="11"/>
        <rFont val="Calibri"/>
      </rPr>
      <t>Ensure Encryption of Data in Transit TLS (Transport Encryption)</t>
    </r>
  </si>
  <si>
    <r>
      <rPr>
        <sz val="11"/>
        <color rgb="FF000000"/>
        <rFont val="Calibri"/>
      </rPr>
      <t xml:space="preserve">To make the server restrict access to clients over TLS only, add the </t>
    </r>
    <r>
      <rPr>
        <b/>
        <sz val="11"/>
        <color rgb="FF000000"/>
        <rFont val="Calibri"/>
      </rPr>
      <t>REQUIRE SSL</t>
    </r>
    <r>
      <rPr>
        <sz val="11"/>
        <color rgb="FF000000"/>
        <rFont val="Calibri"/>
      </rPr>
      <t xml:space="preserve"> clause to the user’s </t>
    </r>
    <r>
      <rPr>
        <b/>
        <sz val="11"/>
        <color rgb="FF000000"/>
        <rFont val="Calibri"/>
      </rPr>
      <t>GRANT</t>
    </r>
    <r>
      <rPr>
        <sz val="11"/>
        <color rgb="FF000000"/>
        <rFont val="Calibri"/>
      </rPr>
      <t xml:space="preserve"> statement, for example:</t>
    </r>
    <r>
      <rPr>
        <sz val="11"/>
        <color rgb="FF000000"/>
        <rFont val="Calibri"/>
      </rPr>
      <t xml:space="preserve">
</t>
    </r>
    <r>
      <rPr>
        <sz val="11"/>
        <color rgb="FF006096"/>
        <rFont val="Roboto Condensed"/>
      </rPr>
      <t>GRANT all ON *.* TO 'user'@'%' REQUIRE SSL;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default_user_require_ssl</t>
    </r>
    <r>
      <rPr>
        <sz val="11"/>
        <color rgb="FF000000"/>
        <rFont val="Calibri"/>
      </rPr>
      <t xml:space="preserve"> engine variable to set </t>
    </r>
    <r>
      <rPr>
        <b/>
        <sz val="11"/>
        <color rgb="FF000000"/>
        <rFont val="Calibri"/>
      </rPr>
      <t>REQUIRE SSL</t>
    </r>
    <r>
      <rPr>
        <sz val="11"/>
        <color rgb="FF000000"/>
        <rFont val="Calibri"/>
      </rPr>
      <t xml:space="preserve"> for all newly created users.</t>
    </r>
    <r>
      <rPr>
        <sz val="11"/>
        <color rgb="FF000000"/>
        <rFont val="Calibri"/>
      </rPr>
      <t xml:space="preserve">
</t>
    </r>
    <r>
      <rPr>
        <sz val="11"/>
        <color rgb="FF006096"/>
        <rFont val="Roboto Condensed"/>
      </rPr>
      <t>SET GLOBAL default_user_require_ssl = 1;</t>
    </r>
    <r>
      <rPr>
        <sz val="11"/>
        <color rgb="FF006096"/>
        <rFont val="Roboto Condensed"/>
      </rPr>
      <t xml:space="preserve">
</t>
    </r>
  </si>
  <si>
    <r>
      <rPr>
        <sz val="11"/>
        <color rgb="FF000000"/>
        <rFont val="Calibri"/>
      </rPr>
      <t>Use TLS to protect all incoming and outgoing connections between the SingleStore server and client connections. TLS ensures that SingleStore traffic is only readable by the intended client.</t>
    </r>
  </si>
  <si>
    <r>
      <rPr>
        <sz val="11"/>
        <color rgb="FF000000"/>
        <rFont val="Calibri"/>
      </rPr>
      <t xml:space="preserve">Check that the SingleStore users have the </t>
    </r>
    <r>
      <rPr>
        <b/>
        <sz val="11"/>
        <color rgb="FF000000"/>
        <rFont val="Calibri"/>
      </rPr>
      <t>REQUIRE SSL</t>
    </r>
    <r>
      <rPr>
        <sz val="11"/>
        <color rgb="FF000000"/>
        <rFont val="Calibri"/>
      </rPr>
      <t xml:space="preserve"> clause added to their </t>
    </r>
    <r>
      <rPr>
        <b/>
        <sz val="11"/>
        <color rgb="FF000000"/>
        <rFont val="Calibri"/>
      </rPr>
      <t>GRANT</t>
    </r>
    <r>
      <rPr>
        <sz val="11"/>
        <color rgb="FF000000"/>
        <rFont val="Calibri"/>
      </rPr>
      <t xml:space="preserve"> statement.</t>
    </r>
    <r>
      <rPr>
        <sz val="11"/>
        <color rgb="FF000000"/>
        <rFont val="Calibri"/>
      </rPr>
      <t xml:space="preserve">
</t>
    </r>
    <r>
      <rPr>
        <sz val="11"/>
        <color rgb="FF006096"/>
        <rFont val="Roboto Condensed"/>
      </rPr>
      <t>SHOW USERS;</t>
    </r>
    <r>
      <rPr>
        <sz val="11"/>
        <color rgb="FF006096"/>
        <rFont val="Roboto Condensed"/>
      </rPr>
      <t xml:space="preserve">
</t>
    </r>
    <r>
      <rPr>
        <sz val="11"/>
        <color rgb="FF006096"/>
        <rFont val="Roboto Condensed"/>
      </rPr>
      <t>SHOW GRANTS FOR ‘user’@’%’;</t>
    </r>
    <r>
      <rPr>
        <sz val="11"/>
        <color rgb="FF006096"/>
        <rFont val="Roboto Condensed"/>
      </rPr>
      <t xml:space="preserve">
</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Grants for user@%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GRANT ALL PRIVILEGES ON *.* TO 'user'@'%' REQUIRE SSL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Check the </t>
    </r>
    <r>
      <rPr>
        <b/>
        <sz val="11"/>
        <color rgb="FF000000"/>
        <rFont val="Calibri"/>
      </rPr>
      <t>default_user_require_ssl</t>
    </r>
    <r>
      <rPr>
        <sz val="11"/>
        <color rgb="FF000000"/>
        <rFont val="Calibri"/>
      </rPr>
      <t xml:space="preserve"> engine variable. This engine variable controls the default value for </t>
    </r>
    <r>
      <rPr>
        <b/>
        <sz val="11"/>
        <color rgb="FF000000"/>
        <rFont val="Calibri"/>
      </rPr>
      <t>REQUIRE SSL</t>
    </r>
    <r>
      <rPr>
        <sz val="11"/>
        <color rgb="FF000000"/>
        <rFont val="Calibri"/>
      </rPr>
      <t xml:space="preserve"> in the </t>
    </r>
    <r>
      <rPr>
        <b/>
        <sz val="11"/>
        <color rgb="FF000000"/>
        <rFont val="Calibri"/>
      </rPr>
      <t>CREATE USER DDL</t>
    </r>
    <r>
      <rPr>
        <sz val="11"/>
        <color rgb="FF000000"/>
        <rFont val="Calibri"/>
      </rPr>
      <t xml:space="preserve"> statement.</t>
    </r>
    <r>
      <rPr>
        <sz val="11"/>
        <color rgb="FF000000"/>
        <rFont val="Calibri"/>
      </rPr>
      <t xml:space="preserve">
</t>
    </r>
    <r>
      <rPr>
        <sz val="11"/>
        <color rgb="FF000000"/>
        <rFont val="Calibri"/>
      </rPr>
      <t xml:space="preserve">If it is enabled and </t>
    </r>
    <r>
      <rPr>
        <b/>
        <sz val="11"/>
        <color rgb="FF000000"/>
        <rFont val="Calibri"/>
      </rPr>
      <t>REQUIRE</t>
    </r>
    <r>
      <rPr>
        <sz val="11"/>
        <color rgb="FF000000"/>
        <rFont val="Calibri"/>
      </rPr>
      <t xml:space="preserve"> is not specified in the </t>
    </r>
    <r>
      <rPr>
        <b/>
        <sz val="11"/>
        <color rgb="FF000000"/>
        <rFont val="Calibri"/>
      </rPr>
      <t>CREATE USER</t>
    </r>
    <r>
      <rPr>
        <sz val="11"/>
        <color rgb="FF000000"/>
        <rFont val="Calibri"/>
      </rPr>
      <t xml:space="preserve"> statement, </t>
    </r>
    <r>
      <rPr>
        <b/>
        <sz val="11"/>
        <color rgb="FF000000"/>
        <rFont val="Calibri"/>
      </rPr>
      <t>SSL</t>
    </r>
    <r>
      <rPr>
        <sz val="11"/>
        <color rgb="FF000000"/>
        <rFont val="Calibri"/>
      </rPr>
      <t xml:space="preserve"> will be required by default.Once it is turned on, it impacts only the newly created users. It will not enforce </t>
    </r>
    <r>
      <rPr>
        <b/>
        <sz val="11"/>
        <color rgb="FF000000"/>
        <rFont val="Calibri"/>
      </rPr>
      <t>SSL</t>
    </r>
    <r>
      <rPr>
        <sz val="11"/>
        <color rgb="FF000000"/>
        <rFont val="Calibri"/>
      </rPr>
      <t xml:space="preserve"> for existing users.</t>
    </r>
    <r>
      <rPr>
        <sz val="11"/>
        <color rgb="FF000000"/>
        <rFont val="Calibri"/>
      </rPr>
      <t xml:space="preserve">
</t>
    </r>
    <r>
      <rPr>
        <sz val="11"/>
        <color rgb="FF000000"/>
        <rFont val="Calibri"/>
      </rPr>
      <t>This variable can sync to all aggregators.</t>
    </r>
    <r>
      <rPr>
        <sz val="11"/>
        <color rgb="FF000000"/>
        <rFont val="Calibri"/>
      </rPr>
      <t xml:space="preserve">
</t>
    </r>
    <r>
      <rPr>
        <sz val="11"/>
        <color rgb="FF006096"/>
        <rFont val="Roboto Condensed"/>
      </rPr>
      <t>select @@default_user_require_ssl;</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</si>
  <si>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By default the </t>
    </r>
    <r>
      <rPr>
        <b/>
        <sz val="11"/>
        <color rgb="FF000000"/>
        <rFont val="Calibri"/>
      </rPr>
      <t>REQUIRE SSL</t>
    </r>
    <r>
      <rPr>
        <sz val="11"/>
        <color rgb="FF000000"/>
        <rFont val="Calibri"/>
      </rPr>
      <t xml:space="preserve"> clause is not added to the </t>
    </r>
    <r>
      <rPr>
        <b/>
        <sz val="11"/>
        <color rgb="FF000000"/>
        <rFont val="Calibri"/>
      </rPr>
      <t>CREATE USER DDL</t>
    </r>
    <r>
      <rPr>
        <sz val="11"/>
        <color rgb="FF000000"/>
        <rFont val="Calibri"/>
      </rPr>
      <t xml:space="preserve"> statement and the </t>
    </r>
    <r>
      <rPr>
        <b/>
        <sz val="11"/>
        <color rgb="FF000000"/>
        <rFont val="Calibri"/>
      </rPr>
      <t>default_user_require_ssl</t>
    </r>
    <r>
      <rPr>
        <sz val="11"/>
        <color rgb="FF000000"/>
        <rFont val="Calibri"/>
      </rPr>
      <t xml:space="preserve"> engine variable is set to </t>
    </r>
    <r>
      <rPr>
        <b/>
        <sz val="11"/>
        <color rgb="FF000000"/>
        <rFont val="Calibri"/>
      </rPr>
      <t>OFF</t>
    </r>
    <r>
      <rPr>
        <sz val="11"/>
        <color rgb="FF000000"/>
        <rFont val="Calibri"/>
      </rPr>
      <t>.</t>
    </r>
  </si>
  <si>
    <t>4.3</t>
  </si>
  <si>
    <r>
      <rPr>
        <sz val="11"/>
        <rFont val="Calibri"/>
      </rPr>
      <t>Ensure Federal Information Processing Standard (FIPS) is enabled</t>
    </r>
  </si>
  <si>
    <r>
      <rPr>
        <sz val="11"/>
        <color rgb="FF000000"/>
        <rFont val="Calibri"/>
      </rPr>
      <t xml:space="preserve">The </t>
    </r>
    <r>
      <rPr>
        <b/>
        <sz val="11"/>
        <color rgb="FF000000"/>
        <rFont val="Calibri"/>
      </rPr>
      <t>ssl_fips_mode</t>
    </r>
    <r>
      <rPr>
        <sz val="11"/>
        <color rgb="FF000000"/>
        <rFont val="Calibri"/>
      </rPr>
      <t xml:space="preserve"> engine variable is only settable at startup. This variable can only be set while the node is offline and any changes made to this variable will take effect on the next start of the node.</t>
    </r>
    <r>
      <rPr>
        <sz val="11"/>
        <color rgb="FF000000"/>
        <rFont val="Calibri"/>
      </rPr>
      <t xml:space="preserve">
</t>
    </r>
    <r>
      <rPr>
        <sz val="11"/>
        <color rgb="FF000000"/>
        <rFont val="Calibri"/>
      </rPr>
      <t>You may enable and configure FIPS mode using the following two methods.</t>
    </r>
    <r>
      <rPr>
        <sz val="11"/>
        <color rgb="FF000000"/>
        <rFont val="Calibri"/>
      </rPr>
      <t xml:space="preserve">
</t>
    </r>
    <r>
      <rPr>
        <b/>
        <sz val="11"/>
        <color rgb="FF000000"/>
        <rFont val="Calibri"/>
      </rPr>
      <t>Method 1: Use SingleStore Tools (Preferred Method)</t>
    </r>
    <r>
      <rPr>
        <sz val="11"/>
        <color rgb="FF000000"/>
        <rFont val="Calibri"/>
      </rPr>
      <t xml:space="preserve">
</t>
    </r>
    <r>
      <rPr>
        <sz val="11"/>
        <color rgb="FF000000"/>
        <rFont val="Calibri"/>
      </rPr>
      <t xml:space="preserve">- Update the FIPS mode configuration variables using the </t>
    </r>
    <r>
      <rPr>
        <b/>
        <sz val="11"/>
        <color rgb="FF000000"/>
        <rFont val="Calibri"/>
      </rPr>
      <t>sdb-admin update-config</t>
    </r>
    <r>
      <rPr>
        <sz val="11"/>
        <color rgb="FF000000"/>
        <rFont val="Calibri"/>
      </rPr>
      <t xml:space="preserve"> command. Use the </t>
    </r>
    <r>
      <rPr>
        <b/>
        <sz val="11"/>
        <color rgb="FF000000"/>
        <rFont val="Calibri"/>
      </rPr>
      <t>--all</t>
    </r>
    <r>
      <rPr>
        <sz val="11"/>
        <color rgb="FF000000"/>
        <rFont val="Calibri"/>
      </rPr>
      <t xml:space="preserve"> flag to update the variable settings on all nodes. For example, execute the following commands:</t>
    </r>
    <r>
      <rPr>
        <sz val="11"/>
        <color rgb="FF000000"/>
        <rFont val="Calibri"/>
      </rPr>
      <t xml:space="preserve">
</t>
    </r>
    <r>
      <rPr>
        <sz val="11"/>
        <color rgb="FF006096"/>
        <rFont val="Roboto Condensed"/>
      </rPr>
      <t>sdb-admin update-config --all --key "ssl-fips-mode" --value "ON"</t>
    </r>
    <r>
      <rPr>
        <sz val="11"/>
        <color rgb="FF006096"/>
        <rFont val="Roboto Condensed"/>
      </rPr>
      <t xml:space="preserve">
</t>
    </r>
    <r>
      <rPr>
        <sz val="11"/>
        <color rgb="FF000000"/>
        <rFont val="Calibri"/>
      </rPr>
      <t xml:space="preserve">
</t>
    </r>
    <r>
      <rPr>
        <sz val="11"/>
        <color rgb="FF000000"/>
        <rFont val="Calibri"/>
      </rPr>
      <t>- Restart the nodes</t>
    </r>
    <r>
      <rPr>
        <sz val="11"/>
        <color rgb="FF000000"/>
        <rFont val="Calibri"/>
      </rPr>
      <t xml:space="preserve">
</t>
    </r>
    <r>
      <rPr>
        <sz val="11"/>
        <color rgb="FF006096"/>
        <rFont val="Roboto Condensed"/>
      </rPr>
      <t>sdb-admin restart-node --all</t>
    </r>
    <r>
      <rPr>
        <sz val="11"/>
        <color rgb="FF006096"/>
        <rFont val="Roboto Condensed"/>
      </rPr>
      <t xml:space="preserve">
</t>
    </r>
    <r>
      <rPr>
        <sz val="11"/>
        <color rgb="FF000000"/>
        <rFont val="Calibri"/>
      </rPr>
      <t xml:space="preserve">
</t>
    </r>
    <r>
      <rPr>
        <sz val="11"/>
        <color rgb="FF000000"/>
        <rFont val="Calibri"/>
      </rPr>
      <t>- Ensure that SingleStore starts successfully. Once started, validate that your settings have been loaded successfully by executing the following SQL command in a SQL client.</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@@ssl_fips_mode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1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Method 2: Modify the memsql.cnf File</t>
    </r>
    <r>
      <rPr>
        <sz val="11"/>
        <color rgb="FF000000"/>
        <rFont val="Calibri"/>
      </rPr>
      <t xml:space="preserve">
</t>
    </r>
    <r>
      <rPr>
        <sz val="11"/>
        <color rgb="FF000000"/>
        <rFont val="Calibri"/>
      </rPr>
      <t xml:space="preserve">Note: Always ensure that each node in your cluster has been stopped before making FIPS mode configuration changes in the </t>
    </r>
    <r>
      <rPr>
        <b/>
        <sz val="11"/>
        <color rgb="FF000000"/>
        <rFont val="Calibri"/>
      </rPr>
      <t>memsql.cnf</t>
    </r>
    <r>
      <rPr>
        <sz val="11"/>
        <color rgb="FF000000"/>
        <rFont val="Calibri"/>
      </rPr>
      <t xml:space="preserve"> file.</t>
    </r>
    <r>
      <rPr>
        <sz val="11"/>
        <color rgb="FF000000"/>
        <rFont val="Calibri"/>
      </rPr>
      <t xml:space="preserve">
</t>
    </r>
    <r>
      <rPr>
        <sz val="11"/>
        <color rgb="FF000000"/>
        <rFont val="Calibri"/>
      </rPr>
      <t>-  Open a new console window with access to the node you want to configure.</t>
    </r>
    <r>
      <rPr>
        <sz val="11"/>
        <color rgb="FF000000"/>
        <rFont val="Calibri"/>
      </rPr>
      <t xml:space="preserve">
</t>
    </r>
    <r>
      <rPr>
        <sz val="11"/>
        <color rgb="FF000000"/>
        <rFont val="Calibri"/>
      </rPr>
      <t>-  Stop any SingleStore processes on the node.</t>
    </r>
    <r>
      <rPr>
        <sz val="11"/>
        <color rgb="FF000000"/>
        <rFont val="Calibri"/>
      </rPr>
      <t xml:space="preserve">
</t>
    </r>
    <r>
      <rPr>
        <sz val="11"/>
        <color rgb="FF006096"/>
        <rFont val="Roboto Condensed"/>
      </rPr>
      <t>sdb-admin stop-node --all</t>
    </r>
    <r>
      <rPr>
        <sz val="11"/>
        <color rgb="FF006096"/>
        <rFont val="Roboto Condensed"/>
      </rPr>
      <t xml:space="preserve">
</t>
    </r>
    <r>
      <rPr>
        <sz val="11"/>
        <color rgb="FF000000"/>
        <rFont val="Calibri"/>
      </rPr>
      <t xml:space="preserve">
</t>
    </r>
    <r>
      <rPr>
        <sz val="11"/>
        <color rgb="FF000000"/>
        <rFont val="Calibri"/>
      </rPr>
      <t xml:space="preserve">- After a node has been stopped, navigate to the memsql.cnf path for the node and open the file with a text editor. Add the </t>
    </r>
    <r>
      <rPr>
        <b/>
        <sz val="11"/>
        <color rgb="FF000000"/>
        <rFont val="Calibri"/>
      </rPr>
      <t>FIPS mode</t>
    </r>
    <r>
      <rPr>
        <sz val="11"/>
        <color rgb="FF000000"/>
        <rFont val="Calibri"/>
      </rPr>
      <t xml:space="preserve"> variable.</t>
    </r>
    <r>
      <rPr>
        <sz val="11"/>
        <color rgb="FF000000"/>
        <rFont val="Calibri"/>
      </rPr>
      <t xml:space="preserve">
</t>
    </r>
    <r>
      <rPr>
        <sz val="11"/>
        <color rgb="FF006096"/>
        <rFont val="Roboto Condensed"/>
      </rPr>
      <t>ssl_fips_mode              = ON</t>
    </r>
    <r>
      <rPr>
        <sz val="11"/>
        <color rgb="FF006096"/>
        <rFont val="Roboto Condensed"/>
      </rPr>
      <t xml:space="preserve">
</t>
    </r>
    <r>
      <rPr>
        <sz val="11"/>
        <color rgb="FF000000"/>
        <rFont val="Calibri"/>
      </rPr>
      <t xml:space="preserve">
</t>
    </r>
    <r>
      <rPr>
        <sz val="11"/>
        <color rgb="FF000000"/>
        <rFont val="Calibri"/>
      </rPr>
      <t xml:space="preserve">- When your configuration is complete, save the </t>
    </r>
    <r>
      <rPr>
        <b/>
        <sz val="11"/>
        <color rgb="FF000000"/>
        <rFont val="Calibri"/>
      </rPr>
      <t>memsql.cnf</t>
    </r>
    <r>
      <rPr>
        <sz val="11"/>
        <color rgb="FF000000"/>
        <rFont val="Calibri"/>
      </rPr>
      <t xml:space="preserve"> file and exit the text editor.</t>
    </r>
    <r>
      <rPr>
        <sz val="11"/>
        <color rgb="FF000000"/>
        <rFont val="Calibri"/>
      </rPr>
      <t xml:space="preserve">
</t>
    </r>
    <r>
      <rPr>
        <sz val="11"/>
        <color rgb="FF000000"/>
        <rFont val="Calibri"/>
      </rPr>
      <t>Warning: Repeat the configuration update process for each node in your cluster before continuing.</t>
    </r>
    <r>
      <rPr>
        <sz val="11"/>
        <color rgb="FF000000"/>
        <rFont val="Calibri"/>
      </rPr>
      <t xml:space="preserve">
</t>
    </r>
    <r>
      <rPr>
        <sz val="11"/>
        <color rgb="FF000000"/>
        <rFont val="Calibri"/>
      </rPr>
      <t>- Start the node.</t>
    </r>
    <r>
      <rPr>
        <sz val="11"/>
        <color rgb="FF000000"/>
        <rFont val="Calibri"/>
      </rPr>
      <t xml:space="preserve">
</t>
    </r>
    <r>
      <rPr>
        <sz val="11"/>
        <color rgb="FF006096"/>
        <rFont val="Roboto Condensed"/>
      </rPr>
      <t>sdb-admin start-node --all</t>
    </r>
    <r>
      <rPr>
        <sz val="11"/>
        <color rgb="FF006096"/>
        <rFont val="Roboto Condensed"/>
      </rPr>
      <t xml:space="preserve">
</t>
    </r>
    <r>
      <rPr>
        <sz val="11"/>
        <color rgb="FF000000"/>
        <rFont val="Calibri"/>
      </rPr>
      <t xml:space="preserve">
</t>
    </r>
    <r>
      <rPr>
        <sz val="11"/>
        <color rgb="FF000000"/>
        <rFont val="Calibri"/>
      </rPr>
      <t>- Ensure that SingleStore starts successfully. Once started, validate that your settings have been loaded successfully by executing the following SQL command in a SQL client.</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@@ssl_fips_mode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1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</si>
  <si>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Federal Information Processing Standards (FIPS) developed by the National Institute of Standards and Technology (NIST) is a set of standards relating to the security of data and other information technology resources. These standards help protect the confidentiality, integrity and authenticity of information. The FIPS protocol establishes security standards to protect against unauthorized access to data via cyberattacks and other threats.</t>
    </r>
  </si>
  <si>
    <r>
      <rPr>
        <sz val="11"/>
        <color rgb="FF000000"/>
        <rFont val="Calibri"/>
      </rPr>
      <t xml:space="preserve">Check the </t>
    </r>
    <r>
      <rPr>
        <b/>
        <sz val="11"/>
        <color rgb="FF000000"/>
        <rFont val="Calibri"/>
      </rPr>
      <t>ssl_fips_mode</t>
    </r>
    <r>
      <rPr>
        <sz val="11"/>
        <color rgb="FF000000"/>
        <rFont val="Calibri"/>
      </rPr>
      <t xml:space="preserve"> engine variable. This engine variable is used to enable SSL/TLS FIPS mode on each node.</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</si>
  <si>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By default the </t>
    </r>
    <r>
      <rPr>
        <b/>
        <sz val="11"/>
        <color rgb="FF000000"/>
        <rFont val="Calibri"/>
      </rPr>
      <t>ssl_fips_mode</t>
    </r>
    <r>
      <rPr>
        <sz val="11"/>
        <color rgb="FF000000"/>
        <rFont val="Calibri"/>
      </rPr>
      <t xml:space="preserve"> engine variable is set to </t>
    </r>
    <r>
      <rPr>
        <b/>
        <sz val="11"/>
        <color rgb="FF000000"/>
        <rFont val="Calibri"/>
      </rPr>
      <t>OFF</t>
    </r>
    <r>
      <rPr>
        <sz val="11"/>
        <color rgb="FF000000"/>
        <rFont val="Calibri"/>
      </rPr>
      <t>.</t>
    </r>
  </si>
  <si>
    <t>4.4</t>
  </si>
  <si>
    <r>
      <rPr>
        <sz val="11"/>
        <rFont val="Calibri"/>
      </rPr>
      <t>Ensure Encryption of Data at Rest</t>
    </r>
  </si>
  <si>
    <r>
      <rPr>
        <sz val="11"/>
        <color rgb="FF000000"/>
        <rFont val="Calibri"/>
      </rPr>
      <t>SingleStore is compatible with at-rest disk-based encryption via LUKS (Linux Unified Key Setup). Configure your block device to be encrypted with LUKS and then install SingleStore on the encrypted volume. Specific steps for different versions of Linux are available in our documentation.</t>
    </r>
    <r>
      <rPr>
        <sz val="11"/>
        <color rgb="FF000000"/>
        <rFont val="Calibri"/>
      </rPr>
      <t xml:space="preserve">
</t>
    </r>
    <r>
      <rPr>
        <sz val="11"/>
        <color rgb="FF000000"/>
        <rFont val="Calibri"/>
      </rPr>
      <t>Example Setup Process</t>
    </r>
    <r>
      <rPr>
        <sz val="11"/>
        <color rgb="FF000000"/>
        <rFont val="Calibri"/>
      </rPr>
      <t xml:space="preserve">
</t>
    </r>
    <r>
      <rPr>
        <sz val="11"/>
        <color rgb="FF000000"/>
        <rFont val="Calibri"/>
      </rPr>
      <t>- Prepare block device</t>
    </r>
    <r>
      <rPr>
        <sz val="11"/>
        <color rgb="FF000000"/>
        <rFont val="Calibri"/>
      </rPr>
      <t xml:space="preserve">
</t>
    </r>
    <r>
      <rPr>
        <sz val="11"/>
        <color rgb="FF000000"/>
        <rFont val="Calibri"/>
      </rPr>
      <t>- Encrypt block device with LUKS</t>
    </r>
    <r>
      <rPr>
        <sz val="11"/>
        <color rgb="FF000000"/>
        <rFont val="Calibri"/>
      </rPr>
      <t xml:space="preserve">
</t>
    </r>
    <r>
      <rPr>
        <sz val="11"/>
        <color rgb="FF000000"/>
        <rFont val="Calibri"/>
      </rPr>
      <t xml:space="preserve">- Create filesystem (i.e., </t>
    </r>
    <r>
      <rPr>
        <b/>
        <sz val="11"/>
        <color rgb="FF000000"/>
        <rFont val="Calibri"/>
      </rPr>
      <t>mkfs.ext4 /dev/mapper/myencryptedvolume</t>
    </r>
    <r>
      <rPr>
        <sz val="11"/>
        <color rgb="FF000000"/>
        <rFont val="Calibri"/>
      </rPr>
      <t>)</t>
    </r>
    <r>
      <rPr>
        <sz val="11"/>
        <color rgb="FF000000"/>
        <rFont val="Calibri"/>
      </rPr>
      <t xml:space="preserve">
</t>
    </r>
    <r>
      <rPr>
        <sz val="11"/>
        <color rgb="FF000000"/>
        <rFont val="Calibri"/>
      </rPr>
      <t xml:space="preserve">- Mount filesystem (i.e., </t>
    </r>
    <r>
      <rPr>
        <b/>
        <sz val="11"/>
        <color rgb="FF000000"/>
        <rFont val="Calibri"/>
      </rPr>
      <t>mount /dev/mapper/myencryptedvolume /data</t>
    </r>
    <r>
      <rPr>
        <sz val="11"/>
        <color rgb="FF000000"/>
        <rFont val="Calibri"/>
      </rPr>
      <t>)</t>
    </r>
    <r>
      <rPr>
        <sz val="11"/>
        <color rgb="FF000000"/>
        <rFont val="Calibri"/>
      </rPr>
      <t xml:space="preserve">
</t>
    </r>
    <r>
      <rPr>
        <sz val="11"/>
        <color rgb="FF000000"/>
        <rFont val="Calibri"/>
      </rPr>
      <t>- Install SingleStore normally to encrypted location using the SingleStore management tools</t>
    </r>
    <r>
      <rPr>
        <sz val="11"/>
        <color rgb="FF000000"/>
        <rFont val="Calibri"/>
      </rPr>
      <t xml:space="preserve">
</t>
    </r>
    <r>
      <rPr>
        <sz val="11"/>
        <color rgb="FF000000"/>
        <rFont val="Calibri"/>
      </rPr>
      <t>SingleStore also has partner integrations available (IBM Guardium Data Encryption and CipherTrust Transparent Encryption) should you prefer an alternative to LUKS encryption.</t>
    </r>
  </si>
  <si>
    <r>
      <rPr>
        <sz val="11"/>
        <color rgb="FF000000"/>
        <rFont val="Calibri"/>
      </rPr>
      <t>Encryption of data at rest must be enabled to ensure compliance with security and privacy standards including HIPAA, PCI-DSS, and FERPA.</t>
    </r>
    <r>
      <rPr>
        <sz val="11"/>
        <color rgb="FF000000"/>
        <rFont val="Calibri"/>
      </rPr>
      <t xml:space="preserve">
</t>
    </r>
    <r>
      <rPr>
        <sz val="11"/>
        <color rgb="FF000000"/>
        <rFont val="Calibri"/>
      </rPr>
      <t>Encryption at rest, when used in conjunction with transport encryption and good security policies that protect relevant accounts, passwords, and encryption keys.</t>
    </r>
  </si>
  <si>
    <r>
      <rPr>
        <sz val="11"/>
        <color rgb="FF000000"/>
        <rFont val="Calibri"/>
      </rPr>
      <t xml:space="preserve">You can use the </t>
    </r>
    <r>
      <rPr>
        <b/>
        <sz val="11"/>
        <color rgb="FF000000"/>
        <rFont val="Calibri"/>
      </rPr>
      <t>dmsetup status</t>
    </r>
    <r>
      <rPr>
        <sz val="11"/>
        <color rgb="FF000000"/>
        <rFont val="Calibri"/>
      </rPr>
      <t xml:space="preserve"> command to check for LUKS-encrypted partitions.</t>
    </r>
    <r>
      <rPr>
        <sz val="11"/>
        <color rgb="FF000000"/>
        <rFont val="Calibri"/>
      </rPr>
      <t xml:space="preserve">
</t>
    </r>
    <r>
      <rPr>
        <sz val="11"/>
        <color rgb="FF006096"/>
        <rFont val="Roboto Condensed"/>
      </rPr>
      <t>sudo dmsetup status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</si>
  <si>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Encryption of data at rest is not enabled by default.</t>
    </r>
  </si>
  <si>
    <t>4.5</t>
  </si>
  <si>
    <r>
      <rPr>
        <sz val="11"/>
        <rFont val="Calibri"/>
      </rPr>
      <t>Configure Encryption Mode</t>
    </r>
  </si>
  <si>
    <r>
      <rPr>
        <sz val="11"/>
        <color rgb="FF000000"/>
        <rFont val="Calibri"/>
      </rPr>
      <t>Set the variable to the mode you require.</t>
    </r>
    <r>
      <rPr>
        <sz val="11"/>
        <color rgb="FF000000"/>
        <rFont val="Calibri"/>
      </rPr>
      <t xml:space="preserve">
</t>
    </r>
    <r>
      <rPr>
        <sz val="11"/>
        <color rgb="FF006096"/>
        <rFont val="Roboto Condensed"/>
      </rPr>
      <t>sdb-admin update-config --all --key "aes_default_encryption_mode" --value "aes-128-ecb"</t>
    </r>
    <r>
      <rPr>
        <sz val="11"/>
        <color rgb="FF006096"/>
        <rFont val="Roboto Condensed"/>
      </rPr>
      <t xml:space="preserve">
</t>
    </r>
  </si>
  <si>
    <r>
      <rPr>
        <sz val="11"/>
        <color rgb="FF000000"/>
        <rFont val="Calibri"/>
      </rPr>
      <t xml:space="preserve">You can use the </t>
    </r>
    <r>
      <rPr>
        <b/>
        <sz val="11"/>
        <color rgb="FF000000"/>
        <rFont val="Calibri"/>
      </rPr>
      <t>aes_default_encryption_mode</t>
    </r>
    <r>
      <rPr>
        <sz val="11"/>
        <color rgb="FF000000"/>
        <rFont val="Calibri"/>
      </rPr>
      <t xml:space="preserve"> variable to control the supported key size. It takes a value in </t>
    </r>
    <r>
      <rPr>
        <b/>
        <sz val="11"/>
        <color rgb="FF000000"/>
        <rFont val="Calibri"/>
      </rPr>
      <t>aes-keylen-mode</t>
    </r>
    <r>
      <rPr>
        <sz val="11"/>
        <color rgb="FF000000"/>
        <rFont val="Calibri"/>
      </rPr>
      <t xml:space="preserve"> format, where </t>
    </r>
    <r>
      <rPr>
        <b/>
        <sz val="11"/>
        <color rgb="FF000000"/>
        <rFont val="Calibri"/>
      </rPr>
      <t>keylen</t>
    </r>
    <r>
      <rPr>
        <sz val="11"/>
        <color rgb="FF000000"/>
        <rFont val="Calibri"/>
      </rPr>
      <t xml:space="preserve"> is the key length in bits and mode is the encryption mode. The value is not case-sensitive. Permitted </t>
    </r>
    <r>
      <rPr>
        <b/>
        <sz val="11"/>
        <color rgb="FF000000"/>
        <rFont val="Calibri"/>
      </rPr>
      <t>keylen</t>
    </r>
    <r>
      <rPr>
        <sz val="11"/>
        <color rgb="FF000000"/>
        <rFont val="Calibri"/>
      </rPr>
      <t xml:space="preserve"> values are </t>
    </r>
    <r>
      <rPr>
        <b/>
        <sz val="11"/>
        <color rgb="FF000000"/>
        <rFont val="Calibri"/>
      </rPr>
      <t>128</t>
    </r>
    <r>
      <rPr>
        <sz val="11"/>
        <color rgb="FF000000"/>
        <rFont val="Calibri"/>
      </rPr>
      <t xml:space="preserve"> and </t>
    </r>
    <r>
      <rPr>
        <b/>
        <sz val="11"/>
        <color rgb="FF000000"/>
        <rFont val="Calibri"/>
      </rPr>
      <t>256</t>
    </r>
    <r>
      <rPr>
        <sz val="11"/>
        <color rgb="FF000000"/>
        <rFont val="Calibri"/>
      </rPr>
      <t xml:space="preserve">. Permitted </t>
    </r>
    <r>
      <rPr>
        <b/>
        <sz val="11"/>
        <color rgb="FF000000"/>
        <rFont val="Calibri"/>
      </rPr>
      <t>mode</t>
    </r>
    <r>
      <rPr>
        <sz val="11"/>
        <color rgb="FF000000"/>
        <rFont val="Calibri"/>
      </rPr>
      <t xml:space="preserve"> values are </t>
    </r>
    <r>
      <rPr>
        <b/>
        <sz val="11"/>
        <color rgb="FF000000"/>
        <rFont val="Calibri"/>
      </rPr>
      <t>ECB</t>
    </r>
    <r>
      <rPr>
        <sz val="11"/>
        <color rgb="FF000000"/>
        <rFont val="Calibri"/>
      </rPr>
      <t xml:space="preserve">, </t>
    </r>
    <r>
      <rPr>
        <b/>
        <sz val="11"/>
        <color rgb="FF000000"/>
        <rFont val="Calibri"/>
      </rPr>
      <t>GCM</t>
    </r>
    <r>
      <rPr>
        <sz val="11"/>
        <color rgb="FF000000"/>
        <rFont val="Calibri"/>
      </rPr>
      <t xml:space="preserve">, and </t>
    </r>
    <r>
      <rPr>
        <b/>
        <sz val="11"/>
        <color rgb="FF000000"/>
        <rFont val="Calibri"/>
      </rPr>
      <t>CBC</t>
    </r>
    <r>
      <rPr>
        <sz val="11"/>
        <color rgb="FF000000"/>
        <rFont val="Calibri"/>
      </rPr>
      <t>.</t>
    </r>
  </si>
  <si>
    <r>
      <rPr>
        <sz val="11"/>
        <color rgb="FF000000"/>
        <rFont val="Calibri"/>
      </rPr>
      <t xml:space="preserve">Check the </t>
    </r>
    <r>
      <rPr>
        <b/>
        <sz val="11"/>
        <color rgb="FF000000"/>
        <rFont val="Calibri"/>
      </rPr>
      <t>aes_default_encryption_mode</t>
    </r>
    <r>
      <rPr>
        <sz val="11"/>
        <color rgb="FF000000"/>
        <rFont val="Calibri"/>
      </rPr>
      <t xml:space="preserve"> variable.</t>
    </r>
    <r>
      <rPr>
        <sz val="11"/>
        <color rgb="FF000000"/>
        <rFont val="Calibri"/>
      </rPr>
      <t xml:space="preserve">
</t>
    </r>
    <r>
      <rPr>
        <sz val="11"/>
        <color rgb="FF006096"/>
        <rFont val="Roboto Condensed"/>
      </rPr>
      <t>SELECT @@aes_default_encryption_mode;</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</si>
  <si>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Encryption mode </t>
    </r>
    <r>
      <rPr>
        <b/>
        <sz val="11"/>
        <color rgb="FF000000"/>
        <rFont val="Calibri"/>
      </rPr>
      <t>aes-128-ecb</t>
    </r>
    <r>
      <rPr>
        <sz val="11"/>
        <color rgb="FF000000"/>
        <rFont val="Calibri"/>
      </rPr>
      <t xml:space="preserve"> is enabled by default.</t>
    </r>
  </si>
  <si>
    <t>Audit Logging</t>
  </si>
  <si>
    <t>5.1</t>
  </si>
  <si>
    <r>
      <rPr>
        <sz val="11"/>
        <rFont val="Calibri"/>
      </rPr>
      <t>Ensure that system activity is audited</t>
    </r>
  </si>
  <si>
    <r>
      <rPr>
        <sz val="11"/>
        <color rgb="FF000000"/>
        <rFont val="Calibri"/>
      </rPr>
      <t xml:space="preserve">To enable audit logging, set </t>
    </r>
    <r>
      <rPr>
        <b/>
        <sz val="11"/>
        <color rgb="FF000000"/>
        <rFont val="Calibri"/>
      </rPr>
      <t>auditlog_level</t>
    </r>
    <r>
      <rPr>
        <sz val="11"/>
        <color rgb="FF000000"/>
        <rFont val="Calibri"/>
      </rPr>
      <t xml:space="preserve"> to a value other than OFF. For example, the </t>
    </r>
    <r>
      <rPr>
        <b/>
        <sz val="11"/>
        <color rgb="FF000000"/>
        <rFont val="Calibri"/>
      </rPr>
      <t>ALL-RESULTS-INCLUDING-PARSE-FAILS</t>
    </r>
    <r>
      <rPr>
        <sz val="11"/>
        <color rgb="FF000000"/>
        <rFont val="Calibri"/>
      </rPr>
      <t xml:space="preserve"> level is inclusive of </t>
    </r>
    <r>
      <rPr>
        <b/>
        <sz val="11"/>
        <color rgb="FF000000"/>
        <rFont val="Calibri"/>
      </rPr>
      <t>ALL-RESULTS</t>
    </r>
    <r>
      <rPr>
        <sz val="11"/>
        <color rgb="FF000000"/>
        <rFont val="Calibri"/>
      </rPr>
      <t xml:space="preserve"> but also logs invalid statements that fail to parse. See the Audit Logging Levels documentation referenced below for more information about logging levels.</t>
    </r>
    <r>
      <rPr>
        <sz val="11"/>
        <color rgb="FF000000"/>
        <rFont val="Calibri"/>
      </rPr>
      <t xml:space="preserve">
</t>
    </r>
    <r>
      <rPr>
        <sz val="11"/>
        <color rgb="FF000000"/>
        <rFont val="Calibri"/>
      </rPr>
      <t xml:space="preserve">Consider enabling synchronous audit log record persistence by enabling </t>
    </r>
    <r>
      <rPr>
        <b/>
        <sz val="11"/>
        <color rgb="FF000000"/>
        <rFont val="Calibri"/>
      </rPr>
      <t>auditlog_disk_sync</t>
    </r>
    <r>
      <rPr>
        <sz val="11"/>
        <color rgb="FF000000"/>
        <rFont val="Calibri"/>
      </rPr>
      <t xml:space="preserve"> if required by your organization’s security needs.  By default, this value is set to OFF and audit log disk syncs are delayed.</t>
    </r>
    <r>
      <rPr>
        <sz val="11"/>
        <color rgb="FF000000"/>
        <rFont val="Calibri"/>
      </rPr>
      <t xml:space="preserve">
</t>
    </r>
    <r>
      <rPr>
        <sz val="11"/>
        <color rgb="FF000000"/>
        <rFont val="Calibri"/>
      </rPr>
      <t>You may enable and configure audit logging using the following two methods. With each method, you can set the variables that are described in the previous section. Note that you can only set these variables to take effect when a node starts, as opposed to taking effect while a node is running.</t>
    </r>
    <r>
      <rPr>
        <sz val="11"/>
        <color rgb="FF000000"/>
        <rFont val="Calibri"/>
      </rPr>
      <t xml:space="preserve">
</t>
    </r>
    <r>
      <rPr>
        <sz val="11"/>
        <color rgb="FF000000"/>
        <rFont val="Calibri"/>
      </rPr>
      <t xml:space="preserve">Toolbox preserves the node's base directory (or “basedir”) during an upgrade. By default, Toolbox sets the auditlogsdir relative to the node’s base directory, and the value for auditlogsdir to auditlogs. For the tarball-based deployments, a node’s default base directory is </t>
    </r>
    <r>
      <rPr>
        <b/>
        <sz val="11"/>
        <color rgb="FF000000"/>
        <rFont val="Calibri"/>
      </rPr>
      <t>~/memsql/nodes/&lt;hash&gt;</t>
    </r>
    <r>
      <rPr>
        <sz val="11"/>
        <color rgb="FF000000"/>
        <rFont val="Calibri"/>
      </rPr>
      <t>, however, the base directory can be anywhere on the filesystem.</t>
    </r>
    <r>
      <rPr>
        <sz val="11"/>
        <color rgb="FF000000"/>
        <rFont val="Calibri"/>
      </rPr>
      <t xml:space="preserve">
</t>
    </r>
    <r>
      <rPr>
        <sz val="11"/>
        <color rgb="FF000000"/>
        <rFont val="Calibri"/>
      </rPr>
      <t>When changing the value of auditlogsdir, SingleStore suggests using either:</t>
    </r>
    <r>
      <rPr>
        <sz val="11"/>
        <color rgb="FF000000"/>
        <rFont val="Calibri"/>
      </rPr>
      <t xml:space="preserve">
</t>
    </r>
    <r>
      <rPr>
        <sz val="11"/>
        <color rgb="FF000000"/>
        <rFont val="Calibri"/>
      </rPr>
      <t>- A relative path</t>
    </r>
    <r>
      <rPr>
        <sz val="11"/>
        <color rgb="FF000000"/>
        <rFont val="Calibri"/>
      </rPr>
      <t xml:space="preserve">
</t>
    </r>
    <r>
      <rPr>
        <sz val="11"/>
        <color rgb="FF000000"/>
        <rFont val="Calibri"/>
      </rPr>
      <t xml:space="preserve">- An absolute path outside of the memsql directory (i.e., outside of </t>
    </r>
    <r>
      <rPr>
        <b/>
        <sz val="11"/>
        <color rgb="FF000000"/>
        <rFont val="Calibri"/>
      </rPr>
      <t>/var/lib/memsql</t>
    </r>
    <r>
      <rPr>
        <sz val="11"/>
        <color rgb="FF000000"/>
        <rFont val="Calibri"/>
      </rPr>
      <t>).</t>
    </r>
    <r>
      <rPr>
        <sz val="11"/>
        <color rgb="FF000000"/>
        <rFont val="Calibri"/>
      </rPr>
      <t xml:space="preserve">
</t>
    </r>
    <r>
      <rPr>
        <sz val="11"/>
        <color rgb="FF000000"/>
        <rFont val="Calibri"/>
      </rPr>
      <t xml:space="preserve">For example, </t>
    </r>
    <r>
      <rPr>
        <b/>
        <sz val="11"/>
        <color rgb="FF000000"/>
        <rFont val="Calibri"/>
      </rPr>
      <t>/var/log/memsql</t>
    </r>
    <r>
      <rPr>
        <sz val="11"/>
        <color rgb="FF000000"/>
        <rFont val="Calibri"/>
      </rPr>
      <t xml:space="preserve"> or </t>
    </r>
    <r>
      <rPr>
        <b/>
        <sz val="11"/>
        <color rgb="FF000000"/>
        <rFont val="Calibri"/>
      </rPr>
      <t>/var/log/singlestore</t>
    </r>
    <r>
      <rPr>
        <sz val="11"/>
        <color rgb="FF000000"/>
        <rFont val="Calibri"/>
      </rPr>
      <t xml:space="preserve"> are suitable provided that the </t>
    </r>
    <r>
      <rPr>
        <b/>
        <sz val="11"/>
        <color rgb="FF000000"/>
        <rFont val="Calibri"/>
      </rPr>
      <t>memsql:memsql</t>
    </r>
    <r>
      <rPr>
        <sz val="11"/>
        <color rgb="FF000000"/>
        <rFont val="Calibri"/>
      </rPr>
      <t xml:space="preserve"> permissions are also set on this directory.</t>
    </r>
    <r>
      <rPr>
        <sz val="11"/>
        <color rgb="FF000000"/>
        <rFont val="Calibri"/>
      </rPr>
      <t xml:space="preserve">
</t>
    </r>
    <r>
      <rPr>
        <sz val="11"/>
        <color rgb="FF000000"/>
        <rFont val="Calibri"/>
      </rPr>
      <t xml:space="preserve">Set </t>
    </r>
    <r>
      <rPr>
        <b/>
        <sz val="11"/>
        <color rgb="FF000000"/>
        <rFont val="Calibri"/>
      </rPr>
      <t>auditlogsdir</t>
    </r>
    <r>
      <rPr>
        <sz val="11"/>
        <color rgb="FF000000"/>
        <rFont val="Calibri"/>
      </rPr>
      <t xml:space="preserve"> to a trusted and secured local or network directory where audit logs will be written.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User credentials and PII information contained in all valid statements and queries is obfuscated in audit logs. When invalid statements cannot be parsed, the literal query text is included in the log entry. This text may contain sensitive information;</t>
    </r>
    <r>
      <rPr>
        <sz val="11"/>
        <color rgb="FF000000"/>
        <rFont val="Calibri"/>
      </rPr>
      <t xml:space="preserve">
</t>
    </r>
    <r>
      <rPr>
        <sz val="11"/>
        <color rgb="FF000000"/>
        <rFont val="Calibri"/>
      </rPr>
      <t xml:space="preserve">- Always ensure that the log file location is secured appropriately and that extra precaution is taken when processing the logs (particularly when selecting logging levels that include </t>
    </r>
    <r>
      <rPr>
        <b/>
        <sz val="11"/>
        <color rgb="FF000000"/>
        <rFont val="Calibri"/>
      </rPr>
      <t>INCLUDING-PARSE-FAILS</t>
    </r>
    <r>
      <rPr>
        <sz val="11"/>
        <color rgb="FF000000"/>
        <rFont val="Calibri"/>
      </rPr>
      <t>);</t>
    </r>
    <r>
      <rPr>
        <sz val="11"/>
        <color rgb="FF000000"/>
        <rFont val="Calibri"/>
      </rPr>
      <t xml:space="preserve">
</t>
    </r>
    <r>
      <rPr>
        <b/>
        <sz val="11"/>
        <color rgb="FF000000"/>
        <rFont val="Calibri"/>
      </rPr>
      <t>Method 1:</t>
    </r>
    <r>
      <rPr>
        <sz val="11"/>
        <color rgb="FF000000"/>
        <rFont val="Calibri"/>
      </rPr>
      <t xml:space="preserve"> Use SingleStore Tools (Preferred Method)</t>
    </r>
    <r>
      <rPr>
        <sz val="11"/>
        <color rgb="FF000000"/>
        <rFont val="Calibri"/>
      </rPr>
      <t xml:space="preserve">
</t>
    </r>
    <r>
      <rPr>
        <sz val="11"/>
        <color rgb="FF000000"/>
        <rFont val="Calibri"/>
      </rPr>
      <t xml:space="preserve">- Update the audit logging configuration variables using the </t>
    </r>
    <r>
      <rPr>
        <b/>
        <sz val="11"/>
        <color rgb="FF000000"/>
        <rFont val="Calibri"/>
      </rPr>
      <t>sdb-admin update-config</t>
    </r>
    <r>
      <rPr>
        <sz val="11"/>
        <color rgb="FF000000"/>
        <rFont val="Calibri"/>
      </rPr>
      <t xml:space="preserve"> command. Use the </t>
    </r>
    <r>
      <rPr>
        <b/>
        <sz val="11"/>
        <color rgb="FF000000"/>
        <rFont val="Calibri"/>
      </rPr>
      <t>--all</t>
    </r>
    <r>
      <rPr>
        <sz val="11"/>
        <color rgb="FF000000"/>
        <rFont val="Calibri"/>
      </rPr>
      <t xml:space="preserve"> flag to update the variable settings on all nodes. For example, execute the following commands:</t>
    </r>
    <r>
      <rPr>
        <sz val="11"/>
        <color rgb="FF000000"/>
        <rFont val="Calibri"/>
      </rPr>
      <t xml:space="preserve">
</t>
    </r>
    <r>
      <rPr>
        <sz val="11"/>
        <color rgb="FF006096"/>
        <rFont val="Roboto Condensed"/>
      </rPr>
      <t>sdb-admin update-config --all --key "auditlog_level" --value "ADMIN-ONLY"</t>
    </r>
    <r>
      <rPr>
        <sz val="11"/>
        <color rgb="FF006096"/>
        <rFont val="Roboto Condensed"/>
      </rPr>
      <t xml:space="preserve">
</t>
    </r>
    <r>
      <rPr>
        <sz val="11"/>
        <color rgb="FF006096"/>
        <rFont val="Roboto Condensed"/>
      </rPr>
      <t>sdb-admin update-config --all --key "auditlog_disk_sync" --value "OFF"</t>
    </r>
    <r>
      <rPr>
        <sz val="11"/>
        <color rgb="FF006096"/>
        <rFont val="Roboto Condensed"/>
      </rPr>
      <t xml:space="preserve">
</t>
    </r>
    <r>
      <rPr>
        <sz val="11"/>
        <color rgb="FF006096"/>
        <rFont val="Roboto Condensed"/>
      </rPr>
      <t>sdb-admin update-config --all --key "auditlog_rotation_size" --value "134217728"</t>
    </r>
    <r>
      <rPr>
        <sz val="11"/>
        <color rgb="FF006096"/>
        <rFont val="Roboto Condensed"/>
      </rPr>
      <t xml:space="preserve">
</t>
    </r>
    <r>
      <rPr>
        <sz val="11"/>
        <color rgb="FF006096"/>
        <rFont val="Roboto Condensed"/>
      </rPr>
      <t>sdb-admin update-config --all --key "auditlog_rotation_time" --value "3600"</t>
    </r>
    <r>
      <rPr>
        <sz val="11"/>
        <color rgb="FF006096"/>
        <rFont val="Roboto Condensed"/>
      </rPr>
      <t xml:space="preserve">
</t>
    </r>
    <r>
      <rPr>
        <sz val="11"/>
        <color rgb="FF006096"/>
        <rFont val="Roboto Condensed"/>
      </rPr>
      <t>sdb-admin update-config --all --key "auditlogsdir" --value "auditlogs"</t>
    </r>
    <r>
      <rPr>
        <sz val="11"/>
        <color rgb="FF006096"/>
        <rFont val="Roboto Condensed"/>
      </rPr>
      <t xml:space="preserve">
</t>
    </r>
    <r>
      <rPr>
        <sz val="11"/>
        <color rgb="FF000000"/>
        <rFont val="Calibri"/>
      </rPr>
      <t xml:space="preserve">
</t>
    </r>
    <r>
      <rPr>
        <sz val="11"/>
        <color rgb="FF000000"/>
        <rFont val="Calibri"/>
      </rPr>
      <t>- Restart the nodes</t>
    </r>
    <r>
      <rPr>
        <sz val="11"/>
        <color rgb="FF000000"/>
        <rFont val="Calibri"/>
      </rPr>
      <t xml:space="preserve">
</t>
    </r>
    <r>
      <rPr>
        <sz val="11"/>
        <color rgb="FF006096"/>
        <rFont val="Roboto Condensed"/>
      </rPr>
      <t>sdb-admin restart-node --all</t>
    </r>
    <r>
      <rPr>
        <sz val="11"/>
        <color rgb="FF006096"/>
        <rFont val="Roboto Condensed"/>
      </rPr>
      <t xml:space="preserve">
</t>
    </r>
    <r>
      <rPr>
        <sz val="11"/>
        <color rgb="FF000000"/>
        <rFont val="Calibri"/>
      </rPr>
      <t xml:space="preserve">
</t>
    </r>
    <r>
      <rPr>
        <sz val="11"/>
        <color rgb="FF000000"/>
        <rFont val="Calibri"/>
      </rPr>
      <t>- Ensure that SingleStore starts successfully. Once started, validate that your settings have been loaded successfully by executing the following SQL command in a SQL client.</t>
    </r>
    <r>
      <rPr>
        <sz val="11"/>
        <color rgb="FF000000"/>
        <rFont val="Calibri"/>
      </rPr>
      <t xml:space="preserve">
</t>
    </r>
    <r>
      <rPr>
        <sz val="11"/>
        <color rgb="FF006096"/>
        <rFont val="Roboto Condensed"/>
      </rPr>
      <t>SHOW GLOBAL VARIABLES LIKE 'audit%';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auditlog_disk_sync        | OFF                    |</t>
    </r>
    <r>
      <rPr>
        <sz val="11"/>
        <color rgb="FF006096"/>
        <rFont val="Roboto Condensed"/>
      </rPr>
      <t xml:space="preserve">
</t>
    </r>
    <r>
      <rPr>
        <sz val="11"/>
        <color rgb="FF006096"/>
        <rFont val="Roboto Condensed"/>
      </rPr>
      <t>| auditlog_level            | ADMIN-ONLY             |</t>
    </r>
    <r>
      <rPr>
        <sz val="11"/>
        <color rgb="FF006096"/>
        <rFont val="Roboto Condensed"/>
      </rPr>
      <t xml:space="preserve">
</t>
    </r>
    <r>
      <rPr>
        <sz val="11"/>
        <color rgb="FF006096"/>
        <rFont val="Roboto Condensed"/>
      </rPr>
      <t>| auditlog_retention_period | 0                      |</t>
    </r>
    <r>
      <rPr>
        <sz val="11"/>
        <color rgb="FF006096"/>
        <rFont val="Roboto Condensed"/>
      </rPr>
      <t xml:space="preserve">
</t>
    </r>
    <r>
      <rPr>
        <sz val="11"/>
        <color rgb="FF006096"/>
        <rFont val="Roboto Condensed"/>
      </rPr>
      <t>| auditlog_rotation_size    | 134217728              |</t>
    </r>
    <r>
      <rPr>
        <sz val="11"/>
        <color rgb="FF006096"/>
        <rFont val="Roboto Condensed"/>
      </rPr>
      <t xml:space="preserve">
</t>
    </r>
    <r>
      <rPr>
        <sz val="11"/>
        <color rgb="FF006096"/>
        <rFont val="Roboto Condensed"/>
      </rPr>
      <t>| auditlog_rotation_time    | 3600                   |</t>
    </r>
    <r>
      <rPr>
        <sz val="11"/>
        <color rgb="FF006096"/>
        <rFont val="Roboto Condensed"/>
      </rPr>
      <t xml:space="preserve">
</t>
    </r>
    <r>
      <rPr>
        <sz val="11"/>
        <color rgb="FF006096"/>
        <rFont val="Roboto Condensed"/>
      </rPr>
      <t>| auditlogsdir              | auditlogs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Method 2:</t>
    </r>
    <r>
      <rPr>
        <sz val="11"/>
        <color rgb="FF000000"/>
        <rFont val="Calibri"/>
      </rPr>
      <t xml:space="preserve"> Modify the </t>
    </r>
    <r>
      <rPr>
        <b/>
        <sz val="11"/>
        <color rgb="FF000000"/>
        <rFont val="Calibri"/>
      </rPr>
      <t>memsql.cnf</t>
    </r>
    <r>
      <rPr>
        <sz val="11"/>
        <color rgb="FF000000"/>
        <rFont val="Calibri"/>
      </rPr>
      <t xml:space="preserve"> File</t>
    </r>
    <r>
      <rPr>
        <sz val="11"/>
        <color rgb="FF000000"/>
        <rFont val="Calibri"/>
      </rPr>
      <t xml:space="preserve">
</t>
    </r>
    <r>
      <rPr>
        <sz val="11"/>
        <color rgb="FF000000"/>
        <rFont val="Calibri"/>
      </rPr>
      <t xml:space="preserve">Note: Always ensure that each node in your cluster has been stopped before making audit logging configuration changes in the </t>
    </r>
    <r>
      <rPr>
        <b/>
        <sz val="11"/>
        <color rgb="FF000000"/>
        <rFont val="Calibri"/>
      </rPr>
      <t>memsql.cnf</t>
    </r>
    <r>
      <rPr>
        <sz val="11"/>
        <color rgb="FF000000"/>
        <rFont val="Calibri"/>
      </rPr>
      <t xml:space="preserve"> file.</t>
    </r>
    <r>
      <rPr>
        <sz val="11"/>
        <color rgb="FF000000"/>
        <rFont val="Calibri"/>
      </rPr>
      <t xml:space="preserve">
</t>
    </r>
    <r>
      <rPr>
        <sz val="11"/>
        <color rgb="FF000000"/>
        <rFont val="Calibri"/>
      </rPr>
      <t>-  Open a new console window with access to the node you want to configure.</t>
    </r>
    <r>
      <rPr>
        <sz val="11"/>
        <color rgb="FF000000"/>
        <rFont val="Calibri"/>
      </rPr>
      <t xml:space="preserve">
</t>
    </r>
    <r>
      <rPr>
        <sz val="11"/>
        <color rgb="FF000000"/>
        <rFont val="Calibri"/>
      </rPr>
      <t>-  Stop any SingleStore processes on the node.</t>
    </r>
    <r>
      <rPr>
        <sz val="11"/>
        <color rgb="FF000000"/>
        <rFont val="Calibri"/>
      </rPr>
      <t xml:space="preserve">
</t>
    </r>
    <r>
      <rPr>
        <sz val="11"/>
        <color rgb="FF006096"/>
        <rFont val="Roboto Condensed"/>
      </rPr>
      <t>sdb-admin stop-node --all</t>
    </r>
    <r>
      <rPr>
        <sz val="11"/>
        <color rgb="FF006096"/>
        <rFont val="Roboto Condensed"/>
      </rPr>
      <t xml:space="preserve">
</t>
    </r>
    <r>
      <rPr>
        <sz val="11"/>
        <color rgb="FF000000"/>
        <rFont val="Calibri"/>
      </rPr>
      <t xml:space="preserve">
</t>
    </r>
    <r>
      <rPr>
        <sz val="11"/>
        <color rgb="FF000000"/>
        <rFont val="Calibri"/>
      </rPr>
      <t xml:space="preserve">- After a node has been stopped, navigate to the </t>
    </r>
    <r>
      <rPr>
        <b/>
        <sz val="11"/>
        <color rgb="FF000000"/>
        <rFont val="Calibri"/>
      </rPr>
      <t>memsql.cnf</t>
    </r>
    <r>
      <rPr>
        <sz val="11"/>
        <color rgb="FF000000"/>
        <rFont val="Calibri"/>
      </rPr>
      <t xml:space="preserve"> path for the node and open the file with a text editor. Add the required audit logging variables.</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auditlog_level = ADMIN-ONLY</t>
    </r>
    <r>
      <rPr>
        <sz val="11"/>
        <color rgb="FF006096"/>
        <rFont val="Roboto Condensed"/>
      </rPr>
      <t xml:space="preserve">
</t>
    </r>
    <r>
      <rPr>
        <sz val="11"/>
        <color rgb="FF006096"/>
        <rFont val="Roboto Condensed"/>
      </rPr>
      <t>auditlog_disk_sync = OFF</t>
    </r>
    <r>
      <rPr>
        <sz val="11"/>
        <color rgb="FF006096"/>
        <rFont val="Roboto Condensed"/>
      </rPr>
      <t xml:space="preserve">
</t>
    </r>
    <r>
      <rPr>
        <sz val="11"/>
        <color rgb="FF006096"/>
        <rFont val="Roboto Condensed"/>
      </rPr>
      <t>auditlog_rotation_size = 134217728</t>
    </r>
    <r>
      <rPr>
        <sz val="11"/>
        <color rgb="FF006096"/>
        <rFont val="Roboto Condensed"/>
      </rPr>
      <t xml:space="preserve">
</t>
    </r>
    <r>
      <rPr>
        <sz val="11"/>
        <color rgb="FF006096"/>
        <rFont val="Roboto Condensed"/>
      </rPr>
      <t>auditlog_rotation_time = 3600</t>
    </r>
    <r>
      <rPr>
        <sz val="11"/>
        <color rgb="FF006096"/>
        <rFont val="Roboto Condensed"/>
      </rPr>
      <t xml:space="preserve">
</t>
    </r>
    <r>
      <rPr>
        <sz val="11"/>
        <color rgb="FF006096"/>
        <rFont val="Roboto Condensed"/>
      </rPr>
      <t>auditlogsdir = auditlogs</t>
    </r>
    <r>
      <rPr>
        <sz val="11"/>
        <color rgb="FF006096"/>
        <rFont val="Roboto Condensed"/>
      </rPr>
      <t xml:space="preserve">
</t>
    </r>
    <r>
      <rPr>
        <sz val="11"/>
        <color rgb="FF000000"/>
        <rFont val="Calibri"/>
      </rPr>
      <t xml:space="preserve">
</t>
    </r>
    <r>
      <rPr>
        <sz val="11"/>
        <color rgb="FF000000"/>
        <rFont val="Calibri"/>
      </rPr>
      <t xml:space="preserve">- When your configuration is complete, save the </t>
    </r>
    <r>
      <rPr>
        <b/>
        <sz val="11"/>
        <color rgb="FF000000"/>
        <rFont val="Calibri"/>
      </rPr>
      <t>memsql.cnf</t>
    </r>
    <r>
      <rPr>
        <sz val="11"/>
        <color rgb="FF000000"/>
        <rFont val="Calibri"/>
      </rPr>
      <t xml:space="preserve"> file and exit the text editor.</t>
    </r>
    <r>
      <rPr>
        <sz val="11"/>
        <color rgb="FF000000"/>
        <rFont val="Calibri"/>
      </rPr>
      <t xml:space="preserve">
</t>
    </r>
    <r>
      <rPr>
        <sz val="11"/>
        <color rgb="FF000000"/>
        <rFont val="Calibri"/>
      </rPr>
      <t>Warning: Repeat the configuration update process for each node in your cluster before continuing.</t>
    </r>
    <r>
      <rPr>
        <sz val="11"/>
        <color rgb="FF000000"/>
        <rFont val="Calibri"/>
      </rPr>
      <t xml:space="preserve">
</t>
    </r>
    <r>
      <rPr>
        <sz val="11"/>
        <color rgb="FF000000"/>
        <rFont val="Calibri"/>
      </rPr>
      <t>- Start the node.</t>
    </r>
    <r>
      <rPr>
        <sz val="11"/>
        <color rgb="FF000000"/>
        <rFont val="Calibri"/>
      </rPr>
      <t xml:space="preserve">
</t>
    </r>
    <r>
      <rPr>
        <sz val="11"/>
        <color rgb="FF006096"/>
        <rFont val="Roboto Condensed"/>
      </rPr>
      <t>sdb-admin start-node --all</t>
    </r>
    <r>
      <rPr>
        <sz val="11"/>
        <color rgb="FF006096"/>
        <rFont val="Roboto Condensed"/>
      </rPr>
      <t xml:space="preserve">
</t>
    </r>
    <r>
      <rPr>
        <sz val="11"/>
        <color rgb="FF000000"/>
        <rFont val="Calibri"/>
      </rPr>
      <t xml:space="preserve">
</t>
    </r>
    <r>
      <rPr>
        <sz val="11"/>
        <color rgb="FF000000"/>
        <rFont val="Calibri"/>
      </rPr>
      <t>- Ensure that SingleStore starts successfully. Once started, validate that your settings have been loaded successfully by executing the following SQL command in a SQL client.</t>
    </r>
    <r>
      <rPr>
        <sz val="11"/>
        <color rgb="FF000000"/>
        <rFont val="Calibri"/>
      </rPr>
      <t xml:space="preserve">
</t>
    </r>
    <r>
      <rPr>
        <sz val="11"/>
        <color rgb="FF006096"/>
        <rFont val="Roboto Condensed"/>
      </rPr>
      <t>SHOW GLOBAL VARIABLES LIKE 'audit%';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auditlog_disk_sync        | OFF                    |</t>
    </r>
    <r>
      <rPr>
        <sz val="11"/>
        <color rgb="FF006096"/>
        <rFont val="Roboto Condensed"/>
      </rPr>
      <t xml:space="preserve">
</t>
    </r>
    <r>
      <rPr>
        <sz val="11"/>
        <color rgb="FF006096"/>
        <rFont val="Roboto Condensed"/>
      </rPr>
      <t>| auditlog_level            | ADMIN-ONLY             |</t>
    </r>
    <r>
      <rPr>
        <sz val="11"/>
        <color rgb="FF006096"/>
        <rFont val="Roboto Condensed"/>
      </rPr>
      <t xml:space="preserve">
</t>
    </r>
    <r>
      <rPr>
        <sz val="11"/>
        <color rgb="FF006096"/>
        <rFont val="Roboto Condensed"/>
      </rPr>
      <t>| auditlog_retention_period | 0                      |</t>
    </r>
    <r>
      <rPr>
        <sz val="11"/>
        <color rgb="FF006096"/>
        <rFont val="Roboto Condensed"/>
      </rPr>
      <t xml:space="preserve">
</t>
    </r>
    <r>
      <rPr>
        <sz val="11"/>
        <color rgb="FF006096"/>
        <rFont val="Roboto Condensed"/>
      </rPr>
      <t>| auditlog_rotation_size    | 134217728              |</t>
    </r>
    <r>
      <rPr>
        <sz val="11"/>
        <color rgb="FF006096"/>
        <rFont val="Roboto Condensed"/>
      </rPr>
      <t xml:space="preserve">
</t>
    </r>
    <r>
      <rPr>
        <sz val="11"/>
        <color rgb="FF006096"/>
        <rFont val="Roboto Condensed"/>
      </rPr>
      <t>| auditlog_rotation_time    | 3600                   |</t>
    </r>
    <r>
      <rPr>
        <sz val="11"/>
        <color rgb="FF006096"/>
        <rFont val="Roboto Condensed"/>
      </rPr>
      <t xml:space="preserve">
</t>
    </r>
    <r>
      <rPr>
        <sz val="11"/>
        <color rgb="FF006096"/>
        <rFont val="Roboto Condensed"/>
      </rPr>
      <t>| auditlogsdir              | auditlogs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</si>
  <si>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SingleStore logs all database activities and writes the generated logs to an external location. SingleStore provides multiple logging levels, and each level provides limited or exhaustive information about user actions and database responses.</t>
    </r>
  </si>
  <si>
    <r>
      <rPr>
        <sz val="11"/>
        <color rgb="FF000000"/>
        <rFont val="Calibri"/>
      </rPr>
      <t xml:space="preserve">Check if the </t>
    </r>
    <r>
      <rPr>
        <b/>
        <sz val="11"/>
        <color rgb="FF000000"/>
        <rFont val="Calibri"/>
      </rPr>
      <t>auditlog_level</t>
    </r>
    <r>
      <rPr>
        <sz val="11"/>
        <color rgb="FF000000"/>
        <rFont val="Calibri"/>
      </rPr>
      <t xml:space="preserve"> has been set in the </t>
    </r>
    <r>
      <rPr>
        <b/>
        <sz val="11"/>
        <color rgb="FF000000"/>
        <rFont val="Calibri"/>
      </rPr>
      <t>memsql.cnf</t>
    </r>
    <r>
      <rPr>
        <sz val="11"/>
        <color rgb="FF000000"/>
        <rFont val="Calibri"/>
      </rPr>
      <t xml:space="preserve"> file.</t>
    </r>
    <r>
      <rPr>
        <sz val="11"/>
        <color rgb="FF000000"/>
        <rFont val="Calibri"/>
      </rPr>
      <t xml:space="preserve">
</t>
    </r>
    <r>
      <rPr>
        <sz val="11"/>
        <color rgb="FF006096"/>
        <rFont val="Roboto Condensed"/>
      </rPr>
      <t>grep auditlog_level memsql.cnf</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</si>
  <si>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By default </t>
    </r>
    <r>
      <rPr>
        <b/>
        <sz val="11"/>
        <color rgb="FF000000"/>
        <rFont val="Calibri"/>
      </rPr>
      <t>auditlog_level</t>
    </r>
    <r>
      <rPr>
        <sz val="11"/>
        <color rgb="FF000000"/>
        <rFont val="Calibri"/>
      </rPr>
      <t xml:space="preserve"> is set to OFF.</t>
    </r>
  </si>
  <si>
    <t>5.2</t>
  </si>
  <si>
    <r>
      <rPr>
        <sz val="11"/>
        <rFont val="Calibri"/>
      </rPr>
      <t>Ensure that audit filters are configured properly</t>
    </r>
  </si>
  <si>
    <r>
      <rPr>
        <sz val="11"/>
        <color rgb="FF000000"/>
        <rFont val="Calibri"/>
      </rPr>
      <t>Set the audit logging level based on the organization’s requirements.</t>
    </r>
  </si>
  <si>
    <r>
      <rPr>
        <sz val="11"/>
        <color rgb="FF000000"/>
        <rFont val="Calibri"/>
      </rPr>
      <t>SingleStore supports auditing of various operations.</t>
    </r>
    <r>
      <rPr>
        <sz val="11"/>
        <color rgb="FF000000"/>
        <rFont val="Calibri"/>
      </rPr>
      <t xml:space="preserve">
</t>
    </r>
    <r>
      <rPr>
        <sz val="11"/>
        <color rgb="FF000000"/>
        <rFont val="Calibri"/>
      </rPr>
      <t xml:space="preserve">There are 11 logging levels that can be specified by the </t>
    </r>
    <r>
      <rPr>
        <b/>
        <sz val="11"/>
        <color rgb="FF000000"/>
        <rFont val="Calibri"/>
      </rPr>
      <t>auditlog_level</t>
    </r>
    <r>
      <rPr>
        <sz val="11"/>
        <color rgb="FF000000"/>
        <rFont val="Calibri"/>
      </rPr>
      <t xml:space="preserve"> variable in a node’s </t>
    </r>
    <r>
      <rPr>
        <b/>
        <sz val="11"/>
        <color rgb="FF000000"/>
        <rFont val="Calibri"/>
      </rPr>
      <t>memsql.cnf</t>
    </r>
    <r>
      <rPr>
        <sz val="11"/>
        <color rgb="FF000000"/>
        <rFont val="Calibri"/>
      </rPr>
      <t xml:space="preserve"> file. These levels can be organized into three categories, each with increasing verbosity:</t>
    </r>
    <r>
      <rPr>
        <sz val="11"/>
        <color rgb="FF000000"/>
        <rFont val="Calibri"/>
      </rPr>
      <t xml:space="preserve">
</t>
    </r>
    <r>
      <rPr>
        <sz val="11"/>
        <color rgb="FF000000"/>
        <rFont val="Calibri"/>
      </rPr>
      <t>- Logging is disabled:</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Log only valid statements and queries:</t>
    </r>
    <r>
      <rPr>
        <sz val="11"/>
        <color rgb="FF000000"/>
        <rFont val="Calibri"/>
      </rPr>
      <t xml:space="preserve">
</t>
    </r>
    <r>
      <rPr>
        <sz val="11"/>
        <color rgb="FF000000"/>
        <rFont val="Calibri"/>
      </rPr>
      <t xml:space="preserve">- </t>
    </r>
    <r>
      <rPr>
        <b/>
        <sz val="11"/>
        <color rgb="FF000000"/>
        <rFont val="Calibri"/>
      </rPr>
      <t>LOGINS-ONLY</t>
    </r>
    <r>
      <rPr>
        <sz val="11"/>
        <color rgb="FF000000"/>
        <rFont val="Calibri"/>
      </rPr>
      <t xml:space="preserve">
</t>
    </r>
    <r>
      <rPr>
        <sz val="11"/>
        <color rgb="FF000000"/>
        <rFont val="Calibri"/>
      </rPr>
      <t xml:space="preserve">- </t>
    </r>
    <r>
      <rPr>
        <b/>
        <sz val="11"/>
        <color rgb="FF000000"/>
        <rFont val="Calibri"/>
      </rPr>
      <t>ADMIN-ONLY</t>
    </r>
    <r>
      <rPr>
        <sz val="11"/>
        <color rgb="FF000000"/>
        <rFont val="Calibri"/>
      </rPr>
      <t xml:space="preserve">
</t>
    </r>
    <r>
      <rPr>
        <sz val="11"/>
        <color rgb="FF000000"/>
        <rFont val="Calibri"/>
      </rPr>
      <t xml:space="preserve">- </t>
    </r>
    <r>
      <rPr>
        <b/>
        <sz val="11"/>
        <color rgb="FF000000"/>
        <rFont val="Calibri"/>
      </rPr>
      <t>WRITES-ONLY</t>
    </r>
    <r>
      <rPr>
        <sz val="11"/>
        <color rgb="FF000000"/>
        <rFont val="Calibri"/>
      </rPr>
      <t xml:space="preserve">
</t>
    </r>
    <r>
      <rPr>
        <sz val="11"/>
        <color rgb="FF000000"/>
        <rFont val="Calibri"/>
      </rPr>
      <t xml:space="preserve">- </t>
    </r>
    <r>
      <rPr>
        <b/>
        <sz val="11"/>
        <color rgb="FF000000"/>
        <rFont val="Calibri"/>
      </rPr>
      <t>ALL-QUERIES</t>
    </r>
    <r>
      <rPr>
        <sz val="11"/>
        <color rgb="FF000000"/>
        <rFont val="Calibri"/>
      </rPr>
      <t xml:space="preserve">
</t>
    </r>
    <r>
      <rPr>
        <sz val="11"/>
        <color rgb="FF000000"/>
        <rFont val="Calibri"/>
      </rPr>
      <t xml:space="preserve">- </t>
    </r>
    <r>
      <rPr>
        <b/>
        <sz val="11"/>
        <color rgb="FF000000"/>
        <rFont val="Calibri"/>
      </rPr>
      <t>ALL-QUERIES-PLAINTEXT</t>
    </r>
    <r>
      <rPr>
        <sz val="11"/>
        <color rgb="FF000000"/>
        <rFont val="Calibri"/>
      </rPr>
      <t xml:space="preserve">
</t>
    </r>
    <r>
      <rPr>
        <sz val="11"/>
        <color rgb="FF000000"/>
        <rFont val="Calibri"/>
      </rPr>
      <t xml:space="preserve">- </t>
    </r>
    <r>
      <rPr>
        <b/>
        <sz val="11"/>
        <color rgb="FF000000"/>
        <rFont val="Calibri"/>
      </rPr>
      <t>ALL-RESULTS</t>
    </r>
    <r>
      <rPr>
        <sz val="11"/>
        <color rgb="FF000000"/>
        <rFont val="Calibri"/>
      </rPr>
      <t xml:space="preserve">
</t>
    </r>
    <r>
      <rPr>
        <sz val="11"/>
        <color rgb="FF000000"/>
        <rFont val="Calibri"/>
      </rPr>
      <t>- Log valid and invalid statements and queries:</t>
    </r>
    <r>
      <rPr>
        <sz val="11"/>
        <color rgb="FF000000"/>
        <rFont val="Calibri"/>
      </rPr>
      <t xml:space="preserve">
</t>
    </r>
    <r>
      <rPr>
        <sz val="11"/>
        <color rgb="FF000000"/>
        <rFont val="Calibri"/>
      </rPr>
      <t xml:space="preserve">- </t>
    </r>
    <r>
      <rPr>
        <b/>
        <sz val="11"/>
        <color rgb="FF000000"/>
        <rFont val="Calibri"/>
      </rPr>
      <t>ADMIN-ONLY-INCLUDING-PARSE-FAILS</t>
    </r>
    <r>
      <rPr>
        <sz val="11"/>
        <color rgb="FF000000"/>
        <rFont val="Calibri"/>
      </rPr>
      <t xml:space="preserve">
</t>
    </r>
    <r>
      <rPr>
        <sz val="11"/>
        <color rgb="FF000000"/>
        <rFont val="Calibri"/>
      </rPr>
      <t xml:space="preserve">- </t>
    </r>
    <r>
      <rPr>
        <b/>
        <sz val="11"/>
        <color rgb="FF000000"/>
        <rFont val="Calibri"/>
      </rPr>
      <t>WRITES-ONLY-INCLUDING-PARSE-FAILS</t>
    </r>
    <r>
      <rPr>
        <sz val="11"/>
        <color rgb="FF000000"/>
        <rFont val="Calibri"/>
      </rPr>
      <t xml:space="preserve">
</t>
    </r>
    <r>
      <rPr>
        <sz val="11"/>
        <color rgb="FF000000"/>
        <rFont val="Calibri"/>
      </rPr>
      <t xml:space="preserve">- </t>
    </r>
    <r>
      <rPr>
        <b/>
        <sz val="11"/>
        <color rgb="FF000000"/>
        <rFont val="Calibri"/>
      </rPr>
      <t>ALL-QUERIES-INCLUDING-PARSE-FAILS</t>
    </r>
    <r>
      <rPr>
        <sz val="11"/>
        <color rgb="FF000000"/>
        <rFont val="Calibri"/>
      </rPr>
      <t xml:space="preserve">
</t>
    </r>
    <r>
      <rPr>
        <sz val="11"/>
        <color rgb="FF000000"/>
        <rFont val="Calibri"/>
      </rPr>
      <t xml:space="preserve">- </t>
    </r>
    <r>
      <rPr>
        <b/>
        <sz val="11"/>
        <color rgb="FF000000"/>
        <rFont val="Calibri"/>
      </rPr>
      <t>ALL-QUERIES-PLAINTEXT-INCLUDING-PARSE-FAILS</t>
    </r>
    <r>
      <rPr>
        <sz val="11"/>
        <color rgb="FF000000"/>
        <rFont val="Calibri"/>
      </rPr>
      <t xml:space="preserve">
</t>
    </r>
    <r>
      <rPr>
        <sz val="11"/>
        <color rgb="FF000000"/>
        <rFont val="Calibri"/>
      </rPr>
      <t xml:space="preserve">- </t>
    </r>
    <r>
      <rPr>
        <b/>
        <sz val="11"/>
        <color rgb="FF000000"/>
        <rFont val="Calibri"/>
      </rPr>
      <t>ALL-RESULTS-INCLUDING-PARSE-FAILS</t>
    </r>
  </si>
  <si>
    <r>
      <rPr>
        <sz val="11"/>
        <color rgb="FF000000"/>
        <rFont val="Calibri"/>
      </rPr>
      <t>To verify that audit filters are configured on MongoDB as per the organization’srequirements, run the following command:</t>
    </r>
    <r>
      <rPr>
        <sz val="11"/>
        <color rgb="FF000000"/>
        <rFont val="Calibri"/>
      </rPr>
      <t xml:space="preserve">
</t>
    </r>
    <r>
      <rPr>
        <sz val="11"/>
        <color rgb="FF006096"/>
        <rFont val="Roboto Condensed"/>
      </rPr>
      <t>SHOW GLOBAL VARIABLES LIKE 'audit%';</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</si>
  <si>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By default auditlog_level is set to </t>
    </r>
    <r>
      <rPr>
        <b/>
        <sz val="11"/>
        <color rgb="FF000000"/>
        <rFont val="Calibri"/>
      </rPr>
      <t>OFF</t>
    </r>
    <r>
      <rPr>
        <sz val="11"/>
        <color rgb="FF000000"/>
        <rFont val="Calibri"/>
      </rPr>
      <t>.</t>
    </r>
  </si>
  <si>
    <t>5.3</t>
  </si>
  <si>
    <r>
      <rPr>
        <sz val="11"/>
        <rFont val="Calibri"/>
      </rPr>
      <t>Ensure that log entries are preserved</t>
    </r>
  </si>
  <si>
    <r>
      <rPr>
        <sz val="11"/>
        <color rgb="FF000000"/>
        <rFont val="Calibri"/>
      </rPr>
      <t xml:space="preserve">Setting this to </t>
    </r>
    <r>
      <rPr>
        <b/>
        <sz val="11"/>
        <color rgb="FF000000"/>
        <rFont val="Calibri"/>
      </rPr>
      <t>0</t>
    </r>
    <r>
      <rPr>
        <sz val="11"/>
        <color rgb="FF000000"/>
        <rFont val="Calibri"/>
      </rPr>
      <t xml:space="preserve"> so that log files will be kept on the server indefinitely.</t>
    </r>
  </si>
  <si>
    <r>
      <rPr>
        <sz val="11"/>
        <color rgb="FF000000"/>
        <rFont val="Calibri"/>
      </rPr>
      <t>SingleStore allows a log retention period to be configured. Configuring a retention period will enable purging of audit log records.</t>
    </r>
  </si>
  <si>
    <r>
      <rPr>
        <sz val="11"/>
        <color rgb="FF000000"/>
        <rFont val="Calibri"/>
      </rPr>
      <t>Check the auditlog_retention_period setting.</t>
    </r>
    <r>
      <rPr>
        <sz val="11"/>
        <color rgb="FF000000"/>
        <rFont val="Calibri"/>
      </rPr>
      <t xml:space="preserve">
</t>
    </r>
    <r>
      <rPr>
        <sz val="11"/>
        <color rgb="FF006096"/>
        <rFont val="Roboto Condensed"/>
      </rPr>
      <t>SHOW GLOBAL VARIABLES LIKE 'audit%';</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</si>
  <si>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default value is </t>
    </r>
    <r>
      <rPr>
        <b/>
        <sz val="11"/>
        <color rgb="FF000000"/>
        <rFont val="Calibri"/>
      </rPr>
      <t>0</t>
    </r>
    <r>
      <rPr>
        <sz val="11"/>
        <color rgb="FF000000"/>
        <rFont val="Calibri"/>
      </rPr>
      <t>.</t>
    </r>
  </si>
  <si>
    <t>Operating System Hardening</t>
  </si>
  <si>
    <t>6.1</t>
  </si>
  <si>
    <r>
      <rPr>
        <sz val="11"/>
        <rFont val="Calibri"/>
      </rPr>
      <t>Ensure that SingleStore uses a non-default port</t>
    </r>
  </si>
  <si>
    <r>
      <rPr>
        <sz val="11"/>
        <color rgb="FF000000"/>
        <rFont val="Calibri"/>
      </rPr>
      <t xml:space="preserve">Change the port for SingleStore server to a number other than </t>
    </r>
    <r>
      <rPr>
        <b/>
        <sz val="11"/>
        <color rgb="FF000000"/>
        <rFont val="Calibri"/>
      </rPr>
      <t>3306</t>
    </r>
    <r>
      <rPr>
        <sz val="11"/>
        <color rgb="FF000000"/>
        <rFont val="Calibri"/>
      </rPr>
      <t xml:space="preserve"> and restart all nodes.</t>
    </r>
    <r>
      <rPr>
        <sz val="11"/>
        <color rgb="FF000000"/>
        <rFont val="Calibri"/>
      </rPr>
      <t xml:space="preserve">
</t>
    </r>
    <r>
      <rPr>
        <sz val="11"/>
        <color rgb="FF006096"/>
        <rFont val="Roboto Condensed"/>
      </rPr>
      <t>sdb-admin update-config --all --key "port" --value "3307"</t>
    </r>
    <r>
      <rPr>
        <sz val="11"/>
        <color rgb="FF006096"/>
        <rFont val="Roboto Condensed"/>
      </rPr>
      <t xml:space="preserve">
</t>
    </r>
    <r>
      <rPr>
        <sz val="11"/>
        <color rgb="FF006096"/>
        <rFont val="Roboto Condensed"/>
      </rPr>
      <t>sdb-admin restart-node --all</t>
    </r>
    <r>
      <rPr>
        <sz val="11"/>
        <color rgb="FF006096"/>
        <rFont val="Roboto Condensed"/>
      </rPr>
      <t xml:space="preserve">
</t>
    </r>
  </si>
  <si>
    <r>
      <rPr>
        <sz val="11"/>
        <color rgb="FF000000"/>
        <rFont val="Calibri"/>
      </rPr>
      <t>Changing the default port used by SingleStore makes it harder for attackers to find the database and target it.</t>
    </r>
  </si>
  <si>
    <r>
      <rPr>
        <sz val="11"/>
        <color rgb="FF000000"/>
        <rFont val="Calibri"/>
      </rPr>
      <t>Hackers frequently scan IP addresses for commonly used ports, so it's not uncommon to use a different port to "fly under the radar". This is just to avoid detection, other than that there is no added safety by using a different port.</t>
    </r>
  </si>
  <si>
    <r>
      <rPr>
        <sz val="11"/>
        <color rgb="FF000000"/>
        <rFont val="Calibri"/>
      </rPr>
      <t xml:space="preserve">To verify the port number used by MongoDB, execute the following command and ensure that the port number is not </t>
    </r>
    <r>
      <rPr>
        <b/>
        <sz val="11"/>
        <color rgb="FF000000"/>
        <rFont val="Calibri"/>
      </rPr>
      <t>3306</t>
    </r>
    <r>
      <rPr>
        <sz val="11"/>
        <color rgb="FF000000"/>
        <rFont val="Calibri"/>
      </rPr>
      <t>:</t>
    </r>
    <r>
      <rPr>
        <sz val="11"/>
        <color rgb="FF000000"/>
        <rFont val="Calibri"/>
      </rPr>
      <t xml:space="preserve">
</t>
    </r>
    <r>
      <rPr>
        <sz val="11"/>
        <color rgb="FF006096"/>
        <rFont val="Roboto Condensed"/>
      </rPr>
      <t>grep port data/master/memsql.cnf</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</si>
  <si>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default port is </t>
    </r>
    <r>
      <rPr>
        <b/>
        <sz val="11"/>
        <color rgb="FF000000"/>
        <rFont val="Calibri"/>
      </rPr>
      <t>3306</t>
    </r>
    <r>
      <rPr>
        <sz val="11"/>
        <color rgb="FF000000"/>
        <rFont val="Calibri"/>
      </rPr>
      <t>.</t>
    </r>
  </si>
  <si>
    <t>6.2</t>
  </si>
  <si>
    <r>
      <rPr>
        <sz val="11"/>
        <rFont val="Calibri"/>
      </rPr>
      <t>Ensure that operating system resource limits are set for SingleStore</t>
    </r>
  </si>
  <si>
    <r>
      <rPr>
        <sz val="11"/>
        <color rgb="FF000000"/>
        <rFont val="Calibri"/>
      </rPr>
      <t xml:space="preserve">For optimal performance, SingleStore recommends setting </t>
    </r>
    <r>
      <rPr>
        <b/>
        <sz val="11"/>
        <color rgb="FF000000"/>
        <rFont val="Calibri"/>
      </rPr>
      <t>ulimits</t>
    </r>
    <r>
      <rPr>
        <sz val="11"/>
        <color rgb="FF000000"/>
        <rFont val="Calibri"/>
      </rPr>
      <t xml:space="preserve"> to higher values than the default Linux settings. The </t>
    </r>
    <r>
      <rPr>
        <b/>
        <sz val="11"/>
        <color rgb="FF000000"/>
        <rFont val="Calibri"/>
      </rPr>
      <t>ulimit</t>
    </r>
    <r>
      <rPr>
        <sz val="11"/>
        <color rgb="FF000000"/>
        <rFont val="Calibri"/>
      </rPr>
      <t xml:space="preserve"> settings can be configured in the </t>
    </r>
    <r>
      <rPr>
        <b/>
        <sz val="11"/>
        <color rgb="FF000000"/>
        <rFont val="Calibri"/>
      </rPr>
      <t>/etc/security/limits.conf</t>
    </r>
    <r>
      <rPr>
        <sz val="11"/>
        <color rgb="FF000000"/>
        <rFont val="Calibri"/>
      </rPr>
      <t xml:space="preserve"> file, in the </t>
    </r>
    <r>
      <rPr>
        <b/>
        <sz val="11"/>
        <color rgb="FF000000"/>
        <rFont val="Calibri"/>
      </rPr>
      <t>/etc/security/limits.d</t>
    </r>
    <r>
      <rPr>
        <sz val="11"/>
        <color rgb="FF000000"/>
        <rFont val="Calibri"/>
      </rPr>
      <t xml:space="preserve"> file, or directly via shell commands.</t>
    </r>
    <r>
      <rPr>
        <sz val="11"/>
        <color rgb="FF000000"/>
        <rFont val="Calibri"/>
      </rPr>
      <t xml:space="preserve">
</t>
    </r>
    <r>
      <rPr>
        <sz val="11"/>
        <color rgb="FF000000"/>
        <rFont val="Calibri"/>
      </rPr>
      <t xml:space="preserve">A SingleStore cluster uses a substantial number of client and server connections between aggregators and leaf nodes to run queries and cluster operations. SingleStore recommends setting the Linux file descriptor and maximum process limits to the values listed below to account for these connections. Failing to increase this limit can significantly degrade performance and even cause connection limit errors. The </t>
    </r>
    <r>
      <rPr>
        <b/>
        <sz val="11"/>
        <color rgb="FF000000"/>
        <rFont val="Calibri"/>
      </rPr>
      <t>ulimit</t>
    </r>
    <r>
      <rPr>
        <sz val="11"/>
        <color rgb="FF000000"/>
        <rFont val="Calibri"/>
      </rPr>
      <t xml:space="preserve"> settings can be configured in the </t>
    </r>
    <r>
      <rPr>
        <b/>
        <sz val="11"/>
        <color rgb="FF000000"/>
        <rFont val="Calibri"/>
      </rPr>
      <t>/etc/security/limits.conf</t>
    </r>
    <r>
      <rPr>
        <sz val="11"/>
        <color rgb="FF000000"/>
        <rFont val="Calibri"/>
      </rPr>
      <t xml:space="preserve"> file, or directly via shell commands.</t>
    </r>
    <r>
      <rPr>
        <sz val="11"/>
        <color rgb="FF000000"/>
        <rFont val="Calibri"/>
      </rPr>
      <t xml:space="preserve">
</t>
    </r>
    <r>
      <rPr>
        <sz val="11"/>
        <color rgb="FF000000"/>
        <rFont val="Calibri"/>
      </rPr>
      <t xml:space="preserve">Permanently increase the open files limit and the max user processes limit for the memsql user by editing the </t>
    </r>
    <r>
      <rPr>
        <b/>
        <sz val="11"/>
        <color rgb="FF000000"/>
        <rFont val="Calibri"/>
      </rPr>
      <t>/etc/security/limits.conf</t>
    </r>
    <r>
      <rPr>
        <sz val="11"/>
        <color rgb="FF000000"/>
        <rFont val="Calibri"/>
      </rPr>
      <t xml:space="preserve"> file as the root user and adding the following lines:</t>
    </r>
    <r>
      <rPr>
        <sz val="11"/>
        <color rgb="FF000000"/>
        <rFont val="Calibri"/>
      </rPr>
      <t xml:space="preserve">
</t>
    </r>
    <r>
      <rPr>
        <sz val="11"/>
        <color rgb="FF006096"/>
        <rFont val="Roboto Condensed"/>
      </rPr>
      <t>memsql   soft   NOFILE   1024000</t>
    </r>
    <r>
      <rPr>
        <sz val="11"/>
        <color rgb="FF006096"/>
        <rFont val="Roboto Condensed"/>
      </rPr>
      <t xml:space="preserve">
</t>
    </r>
    <r>
      <rPr>
        <sz val="11"/>
        <color rgb="FF006096"/>
        <rFont val="Roboto Condensed"/>
      </rPr>
      <t>memsql   hard   NOFILE   1024000</t>
    </r>
    <r>
      <rPr>
        <sz val="11"/>
        <color rgb="FF006096"/>
        <rFont val="Roboto Condensed"/>
      </rPr>
      <t xml:space="preserve">
</t>
    </r>
    <r>
      <rPr>
        <sz val="11"/>
        <color rgb="FF006096"/>
        <rFont val="Roboto Condensed"/>
      </rPr>
      <t>memsql   soft   nproc    128000</t>
    </r>
    <r>
      <rPr>
        <sz val="11"/>
        <color rgb="FF006096"/>
        <rFont val="Roboto Condensed"/>
      </rPr>
      <t xml:space="preserve">
</t>
    </r>
    <r>
      <rPr>
        <sz val="11"/>
        <color rgb="FF006096"/>
        <rFont val="Roboto Condensed"/>
      </rPr>
      <t>memsql   hard   nproc    128000</t>
    </r>
    <r>
      <rPr>
        <sz val="11"/>
        <color rgb="FF006096"/>
        <rFont val="Roboto Condensed"/>
      </rPr>
      <t xml:space="preserve">
</t>
    </r>
    <r>
      <rPr>
        <sz val="11"/>
        <color rgb="FF000000"/>
        <rFont val="Calibri"/>
      </rPr>
      <t xml:space="preserve">
</t>
    </r>
    <r>
      <rPr>
        <sz val="11"/>
        <color rgb="FF000000"/>
        <rFont val="Calibri"/>
      </rPr>
      <t xml:space="preserve">Note: Each node must be restarted for the changed </t>
    </r>
    <r>
      <rPr>
        <b/>
        <sz val="11"/>
        <color rgb="FF000000"/>
        <rFont val="Calibri"/>
      </rPr>
      <t>ulimit</t>
    </r>
    <r>
      <rPr>
        <sz val="11"/>
        <color rgb="FF000000"/>
        <rFont val="Calibri"/>
      </rPr>
      <t xml:space="preserve"> settings to take effect.</t>
    </r>
    <r>
      <rPr>
        <sz val="11"/>
        <color rgb="FF000000"/>
        <rFont val="Calibri"/>
      </rPr>
      <t xml:space="preserve">
</t>
    </r>
    <r>
      <rPr>
        <sz val="11"/>
        <color rgb="FF000000"/>
        <rFont val="Calibri"/>
      </rPr>
      <t xml:space="preserve">The </t>
    </r>
    <r>
      <rPr>
        <b/>
        <sz val="11"/>
        <color rgb="FF000000"/>
        <rFont val="Calibri"/>
      </rPr>
      <t>file-max</t>
    </r>
    <r>
      <rPr>
        <sz val="11"/>
        <color rgb="FF000000"/>
        <rFont val="Calibri"/>
      </rPr>
      <t xml:space="preserve"> setting configures the maximum number of file handles (file descriptor limit) for the entire system. On the contrary, </t>
    </r>
    <r>
      <rPr>
        <b/>
        <sz val="11"/>
        <color rgb="FF000000"/>
        <rFont val="Calibri"/>
      </rPr>
      <t>ulimit</t>
    </r>
    <r>
      <rPr>
        <sz val="11"/>
        <color rgb="FF000000"/>
        <rFont val="Calibri"/>
      </rPr>
      <t xml:space="preserve"> settings are only enforced on a process level. Hence, the </t>
    </r>
    <r>
      <rPr>
        <b/>
        <sz val="11"/>
        <color rgb="FF000000"/>
        <rFont val="Calibri"/>
      </rPr>
      <t>file-max</t>
    </r>
    <r>
      <rPr>
        <sz val="11"/>
        <color rgb="FF000000"/>
        <rFont val="Calibri"/>
      </rPr>
      <t xml:space="preserve"> value must be higher than the </t>
    </r>
    <r>
      <rPr>
        <b/>
        <sz val="11"/>
        <color rgb="FF000000"/>
        <rFont val="Calibri"/>
      </rPr>
      <t>NOFILE</t>
    </r>
    <r>
      <rPr>
        <sz val="11"/>
        <color rgb="FF000000"/>
        <rFont val="Calibri"/>
      </rPr>
      <t xml:space="preserve"> setting. Increase the maximum number of file handles configured for the entire system in </t>
    </r>
    <r>
      <rPr>
        <b/>
        <sz val="11"/>
        <color rgb="FF000000"/>
        <rFont val="Calibri"/>
      </rPr>
      <t>/proc/sys/fs/file-max</t>
    </r>
    <r>
      <rPr>
        <sz val="11"/>
        <color rgb="FF000000"/>
        <rFont val="Calibri"/>
      </rPr>
      <t xml:space="preserve">. To make the change permanent, append or modify the </t>
    </r>
    <r>
      <rPr>
        <b/>
        <sz val="11"/>
        <color rgb="FF000000"/>
        <rFont val="Calibri"/>
      </rPr>
      <t>fs.file-max</t>
    </r>
    <r>
      <rPr>
        <sz val="11"/>
        <color rgb="FF000000"/>
        <rFont val="Calibri"/>
      </rPr>
      <t xml:space="preserve"> line in the </t>
    </r>
    <r>
      <rPr>
        <b/>
        <sz val="11"/>
        <color rgb="FF000000"/>
        <rFont val="Calibri"/>
      </rPr>
      <t>/etc/sysctl.conf</t>
    </r>
    <r>
      <rPr>
        <sz val="11"/>
        <color rgb="FF000000"/>
        <rFont val="Calibri"/>
      </rPr>
      <t xml:space="preserve"> file.</t>
    </r>
  </si>
  <si>
    <r>
      <rPr>
        <sz val="11"/>
        <color rgb="FF000000"/>
        <rFont val="Calibri"/>
      </rPr>
      <t>Most Linux operating systems provide ways to control the usage of system resources such as threads, files and network at an individual user or process level.</t>
    </r>
  </si>
  <si>
    <r>
      <rPr>
        <sz val="11"/>
        <color rgb="FF000000"/>
        <rFont val="Calibri"/>
      </rPr>
      <t>To verify the resource limits set for MongoDB, run the following commands.Extract the process ID for SingleStore:</t>
    </r>
    <r>
      <rPr>
        <sz val="11"/>
        <color rgb="FF000000"/>
        <rFont val="Calibri"/>
      </rPr>
      <t xml:space="preserve">
</t>
    </r>
    <r>
      <rPr>
        <sz val="11"/>
        <color rgb="FF006096"/>
        <rFont val="Roboto Condensed"/>
      </rPr>
      <t>ps -ef | grep memsqld</t>
    </r>
    <r>
      <rPr>
        <sz val="11"/>
        <color rgb="FF006096"/>
        <rFont val="Roboto Condensed"/>
      </rPr>
      <t xml:space="preserve">
</t>
    </r>
    <r>
      <rPr>
        <sz val="11"/>
        <color rgb="FF000000"/>
        <rFont val="Calibri"/>
      </rPr>
      <t xml:space="preserve">
</t>
    </r>
    <r>
      <rPr>
        <sz val="11"/>
        <color rgb="FF000000"/>
        <rFont val="Calibri"/>
      </rPr>
      <t>View the limits associated with the ID.</t>
    </r>
    <r>
      <rPr>
        <sz val="11"/>
        <color rgb="FF000000"/>
        <rFont val="Calibri"/>
      </rPr>
      <t xml:space="preserve">
</t>
    </r>
    <r>
      <rPr>
        <sz val="11"/>
        <color rgb="FF006096"/>
        <rFont val="Roboto Condensed"/>
      </rPr>
      <t>cat /proc/50/limits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</si>
  <si>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t>6.3</t>
  </si>
  <si>
    <r>
      <rPr>
        <sz val="11"/>
        <rFont val="Calibri"/>
      </rPr>
      <t>Configure Host-Based Security</t>
    </r>
  </si>
  <si>
    <r>
      <rPr>
        <sz val="11"/>
        <color rgb="FF000000"/>
        <rFont val="Calibri"/>
      </rPr>
      <t>Set the bind-address variable to restrict connections to only a specific IP address.</t>
    </r>
    <r>
      <rPr>
        <sz val="11"/>
        <color rgb="FF000000"/>
        <rFont val="Calibri"/>
      </rPr>
      <t xml:space="preserve">
</t>
    </r>
    <r>
      <rPr>
        <sz val="11"/>
        <color rgb="FF006096"/>
        <rFont val="Roboto Condensed"/>
      </rPr>
      <t>sdb-admin update-config --all --key "bind_address" --value "127.0.0.1"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
    </r>
    <r>
      <rPr>
        <b/>
        <sz val="11"/>
        <color rgb="FF000000"/>
        <rFont val="Calibri"/>
      </rPr>
      <t>allow_ipv6</t>
    </r>
    <r>
      <rPr>
        <sz val="11"/>
        <color rgb="FF000000"/>
        <rFont val="Calibri"/>
      </rPr>
      <t xml:space="preserve"> is set to </t>
    </r>
    <r>
      <rPr>
        <b/>
        <sz val="11"/>
        <color rgb="FF000000"/>
        <rFont val="Calibri"/>
      </rPr>
      <t>true</t>
    </r>
    <r>
      <rPr>
        <sz val="11"/>
        <color rgb="FF000000"/>
        <rFont val="Calibri"/>
      </rPr>
      <t>, this variable can be set to an IPv6 address.</t>
    </r>
    <r>
      <rPr>
        <sz val="11"/>
        <color rgb="FF000000"/>
        <rFont val="Calibri"/>
      </rPr>
      <t xml:space="preserve">
</t>
    </r>
    <r>
      <rPr>
        <sz val="11"/>
        <color rgb="FF000000"/>
        <rFont val="Calibri"/>
      </rPr>
      <t>Changing this setting will require restarting all nodes.</t>
    </r>
    <r>
      <rPr>
        <sz val="11"/>
        <color rgb="FF000000"/>
        <rFont val="Calibri"/>
      </rPr>
      <t xml:space="preserve">
</t>
    </r>
    <r>
      <rPr>
        <sz val="11"/>
        <color rgb="FF006096"/>
        <rFont val="Roboto Condensed"/>
      </rPr>
      <t>sdb-admin restart-node --all</t>
    </r>
    <r>
      <rPr>
        <sz val="11"/>
        <color rgb="FF006096"/>
        <rFont val="Roboto Condensed"/>
      </rPr>
      <t xml:space="preserve">
</t>
    </r>
  </si>
  <si>
    <r>
      <rPr>
        <sz val="11"/>
        <color rgb="FF000000"/>
        <rFont val="Calibri"/>
      </rPr>
      <t>Restrict network access to where SingleStoreDB will be/is installed via firewall or network policies (e.g. if using Amazon EC2 for running the cluster, security groups can be configured to allow inbound network access only from allowed IP address ranges).</t>
    </r>
    <r>
      <rPr>
        <sz val="11"/>
        <color rgb="FF000000"/>
        <rFont val="Calibri"/>
      </rPr>
      <t xml:space="preserve">
</t>
    </r>
    <r>
      <rPr>
        <sz val="11"/>
        <color rgb="FF000000"/>
        <rFont val="Calibri"/>
      </rPr>
      <t xml:space="preserve">You can also set the </t>
    </r>
    <r>
      <rPr>
        <b/>
        <sz val="11"/>
        <color rgb="FF000000"/>
        <rFont val="Calibri"/>
      </rPr>
      <t>bind-address</t>
    </r>
    <r>
      <rPr>
        <sz val="11"/>
        <color rgb="FF000000"/>
        <rFont val="Calibri"/>
      </rPr>
      <t xml:space="preserve"> variable to restrict the range of IP addresses which are allowed to connect to SingleStore. For example, if you set it to </t>
    </r>
    <r>
      <rPr>
        <b/>
        <sz val="11"/>
        <color rgb="FF000000"/>
        <rFont val="Calibri"/>
      </rPr>
      <t>127.0.0.1</t>
    </r>
    <r>
      <rPr>
        <sz val="11"/>
        <color rgb="FF000000"/>
        <rFont val="Calibri"/>
      </rPr>
      <t xml:space="preserve">, you will only be able to connect to SingleStore locally. See </t>
    </r>
    <r>
      <rPr>
        <b/>
        <sz val="11"/>
        <color rgb="FF000000"/>
        <rFont val="Calibri"/>
      </rPr>
      <t>bind_address</t>
    </r>
    <r>
      <rPr>
        <sz val="11"/>
        <color rgb="FF000000"/>
        <rFont val="Calibri"/>
      </rPr>
      <t xml:space="preserve"> in the referenced documentation for Non-Sync Variables List.</t>
    </r>
  </si>
  <si>
    <r>
      <rPr>
        <sz val="11"/>
        <color rgb="FF000000"/>
        <rFont val="Calibri"/>
      </rPr>
      <t>Check the bind-address variable.</t>
    </r>
    <r>
      <rPr>
        <sz val="11"/>
        <color rgb="FF000000"/>
        <rFont val="Calibri"/>
      </rPr>
      <t xml:space="preserve">
</t>
    </r>
    <r>
      <rPr>
        <sz val="11"/>
        <color rgb="FF006096"/>
        <rFont val="Roboto Condensed"/>
      </rPr>
      <t>SELECT @@bind_address;</t>
    </r>
    <r>
      <rPr>
        <sz val="11"/>
        <color rgb="FF006096"/>
        <rFont val="Roboto Condensed"/>
      </rPr>
      <t xml:space="preserve">
</t>
    </r>
    <r>
      <rPr>
        <sz val="11"/>
        <color rgb="FF000000"/>
        <rFont val="Calibri"/>
      </rPr>
      <t xml:space="preserve">
</t>
    </r>
    <r>
      <rPr>
        <sz val="11"/>
        <color rgb="FF000000"/>
        <rFont val="Calibri"/>
      </rPr>
      <t xml:space="preserve">If the address is </t>
    </r>
    <r>
      <rPr>
        <b/>
        <sz val="11"/>
        <color rgb="FF000000"/>
        <rFont val="Calibri"/>
      </rPr>
      <t>0.0.0.0(IPv4)</t>
    </r>
    <r>
      <rPr>
        <sz val="11"/>
        <color rgb="FF000000"/>
        <rFont val="Calibri"/>
      </rPr>
      <t xml:space="preserve"> or </t>
    </r>
    <r>
      <rPr>
        <b/>
        <sz val="11"/>
        <color rgb="FF000000"/>
        <rFont val="Calibri"/>
      </rPr>
      <t>::</t>
    </r>
    <r>
      <rPr>
        <sz val="11"/>
        <color rgb="FF000000"/>
        <rFont val="Calibri"/>
      </rPr>
      <t xml:space="preserve"> (IPv6), SingleStore accepts connections on all network interfaces; otherwise, it only accepts connections for the given IP address.</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</si>
  <si>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SingleStore accepts connections on all network interfaces by default, i.e. </t>
    </r>
    <r>
      <rPr>
        <b/>
        <sz val="11"/>
        <color rgb="FF000000"/>
        <rFont val="Calibri"/>
      </rPr>
      <t>bind-address = 0.0.0.0</t>
    </r>
    <r>
      <rPr>
        <sz val="11"/>
        <color rgb="FF000000"/>
        <rFont val="Calibri"/>
      </rPr>
      <t xml:space="preserve"> (or </t>
    </r>
    <r>
      <rPr>
        <b/>
        <sz val="11"/>
        <color rgb="FF000000"/>
        <rFont val="Calibri"/>
      </rPr>
      <t>::</t>
    </r>
    <r>
      <rPr>
        <sz val="11"/>
        <color rgb="FF000000"/>
        <rFont val="Calibri"/>
      </rPr>
      <t xml:space="preserve"> in the case of IPv6 enabled).</t>
    </r>
  </si>
  <si>
    <t>6.4</t>
  </si>
  <si>
    <r>
      <rPr>
        <sz val="11"/>
        <rFont val="Calibri"/>
      </rPr>
      <t>Disable the Data API</t>
    </r>
  </si>
  <si>
    <r>
      <rPr>
        <sz val="11"/>
        <color rgb="FF000000"/>
        <rFont val="Calibri"/>
      </rPr>
      <t xml:space="preserve">Set the </t>
    </r>
    <r>
      <rPr>
        <b/>
        <sz val="11"/>
        <color rgb="FF000000"/>
        <rFont val="Calibri"/>
      </rPr>
      <t>data api</t>
    </r>
    <r>
      <rPr>
        <sz val="11"/>
        <color rgb="FF000000"/>
        <rFont val="Calibri"/>
      </rPr>
      <t xml:space="preserve"> variable to </t>
    </r>
    <r>
      <rPr>
        <b/>
        <sz val="11"/>
        <color rgb="FF000000"/>
        <rFont val="Calibri"/>
      </rPr>
      <t>OFF</t>
    </r>
    <r>
      <rPr>
        <sz val="11"/>
        <color rgb="FF000000"/>
        <rFont val="Calibri"/>
      </rPr>
      <t xml:space="preserve"> on each aggregator and restart all nodes.</t>
    </r>
    <r>
      <rPr>
        <sz val="11"/>
        <color rgb="FF000000"/>
        <rFont val="Calibri"/>
      </rPr>
      <t xml:space="preserve">
</t>
    </r>
    <r>
      <rPr>
        <sz val="11"/>
        <color rgb="FF006096"/>
        <rFont val="Roboto Condensed"/>
      </rPr>
      <t>sdb-admin update-config --all --key "http_api" --value "OFF"</t>
    </r>
    <r>
      <rPr>
        <sz val="11"/>
        <color rgb="FF006096"/>
        <rFont val="Roboto Condensed"/>
      </rPr>
      <t xml:space="preserve">
</t>
    </r>
    <r>
      <rPr>
        <sz val="11"/>
        <color rgb="FF006096"/>
        <rFont val="Roboto Condensed"/>
      </rPr>
      <t>sdb-admin restart-node --all</t>
    </r>
    <r>
      <rPr>
        <sz val="11"/>
        <color rgb="FF006096"/>
        <rFont val="Roboto Condensed"/>
      </rPr>
      <t xml:space="preserve">
</t>
    </r>
  </si>
  <si>
    <r>
      <rPr>
        <sz val="11"/>
        <color rgb="FF000000"/>
        <rFont val="Calibri"/>
      </rPr>
      <t>SingleStore provides the Data API to execute SQL statements against your database over an HTTP connection. The Data API can be used to integrate SingleStore with serverless architecture, develop custom applications, and build seamless integrations with applications.</t>
    </r>
  </si>
  <si>
    <r>
      <rPr>
        <sz val="11"/>
        <color rgb="FF000000"/>
        <rFont val="Calibri"/>
      </rPr>
      <t>Check if the data api is enabled:</t>
    </r>
    <r>
      <rPr>
        <sz val="11"/>
        <color rgb="FF000000"/>
        <rFont val="Calibri"/>
      </rPr>
      <t xml:space="preserve">
</t>
    </r>
    <r>
      <rPr>
        <sz val="11"/>
        <color rgb="FF006096"/>
        <rFont val="Roboto Condensed"/>
      </rPr>
      <t>grep http_api memsql.cnf</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</si>
  <si>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t>
    </r>
    <r>
      <rPr>
        <b/>
        <sz val="11"/>
        <color rgb="FF000000"/>
        <rFont val="Calibri"/>
      </rPr>
      <t>data api</t>
    </r>
    <r>
      <rPr>
        <sz val="11"/>
        <color rgb="FF000000"/>
        <rFont val="Calibri"/>
      </rPr>
      <t xml:space="preserve"> is </t>
    </r>
    <r>
      <rPr>
        <b/>
        <sz val="11"/>
        <color rgb="FF000000"/>
        <rFont val="Calibri"/>
      </rPr>
      <t>ON</t>
    </r>
    <r>
      <rPr>
        <sz val="11"/>
        <color rgb="FF000000"/>
        <rFont val="Calibri"/>
      </rPr>
      <t xml:space="preserve"> by default.</t>
    </r>
  </si>
  <si>
    <t>6.5</t>
  </si>
  <si>
    <r>
      <rPr>
        <sz val="11"/>
        <rFont val="Calibri"/>
      </rPr>
      <t>Disable Code Engine</t>
    </r>
  </si>
  <si>
    <r>
      <rPr>
        <sz val="11"/>
        <color rgb="FF000000"/>
        <rFont val="Calibri"/>
      </rPr>
      <t xml:space="preserve">Set </t>
    </r>
    <r>
      <rPr>
        <b/>
        <sz val="11"/>
        <color rgb="FF000000"/>
        <rFont val="Calibri"/>
      </rPr>
      <t>enable_wasm</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6096"/>
        <rFont val="Roboto Condensed"/>
      </rPr>
      <t>sdb-admin update-config --all --key "enable_wasm" --value "OFF"</t>
    </r>
    <r>
      <rPr>
        <sz val="11"/>
        <color rgb="FF006096"/>
        <rFont val="Roboto Condensed"/>
      </rPr>
      <t xml:space="preserve">
</t>
    </r>
  </si>
  <si>
    <r>
      <rPr>
        <sz val="11"/>
        <color rgb="FF000000"/>
        <rFont val="Calibri"/>
      </rPr>
      <t>The Code Engine feature in SingleStore supports creating functions (UDFs and TVFs) using code compiled to WebAssembly (Wasm). The Code Engine uses the wasmtime runtime to compile and run WebAssembly code.</t>
    </r>
  </si>
  <si>
    <r>
      <rPr>
        <sz val="11"/>
        <color rgb="FF000000"/>
        <rFont val="Calibri"/>
      </rPr>
      <t>Check if the Code Engine is enabled:</t>
    </r>
    <r>
      <rPr>
        <sz val="11"/>
        <color rgb="FF000000"/>
        <rFont val="Calibri"/>
      </rPr>
      <t xml:space="preserve">
</t>
    </r>
    <r>
      <rPr>
        <sz val="11"/>
        <color rgb="FF006096"/>
        <rFont val="Roboto Condensed"/>
      </rPr>
      <t>grep enable_wasm memsql.cnf</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</si>
  <si>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t>
    </r>
    <r>
      <rPr>
        <b/>
        <sz val="11"/>
        <color rgb="FF000000"/>
        <rFont val="Calibri"/>
      </rPr>
      <t>Code Engine</t>
    </r>
    <r>
      <rPr>
        <sz val="11"/>
        <color rgb="FF000000"/>
        <rFont val="Calibri"/>
      </rPr>
      <t xml:space="preserve"> is </t>
    </r>
    <r>
      <rPr>
        <b/>
        <sz val="11"/>
        <color rgb="FF000000"/>
        <rFont val="Calibri"/>
      </rPr>
      <t>OFF</t>
    </r>
    <r>
      <rPr>
        <sz val="11"/>
        <color rgb="FF000000"/>
        <rFont val="Calibri"/>
      </rPr>
      <t xml:space="preserve"> by default.</t>
    </r>
  </si>
  <si>
    <t>6.6</t>
  </si>
  <si>
    <r>
      <rPr>
        <sz val="11"/>
        <rFont val="Calibri"/>
      </rPr>
      <t>Configure Dedicated Admin Connections</t>
    </r>
  </si>
  <si>
    <r>
      <rPr>
        <sz val="11"/>
        <color rgb="FF000000"/>
        <rFont val="Calibri"/>
      </rPr>
      <t xml:space="preserve">Specifies the number of connections reserved for admin users (users granted the </t>
    </r>
    <r>
      <rPr>
        <b/>
        <sz val="11"/>
        <color rgb="FF000000"/>
        <rFont val="Calibri"/>
      </rPr>
      <t>SUPER</t>
    </r>
    <r>
      <rPr>
        <sz val="11"/>
        <color rgb="FF000000"/>
        <rFont val="Calibri"/>
      </rPr>
      <t xml:space="preserve"> permission). This is the number of connections over and above the </t>
    </r>
    <r>
      <rPr>
        <b/>
        <sz val="11"/>
        <color rgb="FF000000"/>
        <rFont val="Calibri"/>
      </rPr>
      <t>max_connections</t>
    </r>
    <r>
      <rPr>
        <sz val="11"/>
        <color rgb="FF000000"/>
        <rFont val="Calibri"/>
      </rPr>
      <t xml:space="preserve">. Its purpose is to allow admin users to login even if </t>
    </r>
    <r>
      <rPr>
        <b/>
        <sz val="11"/>
        <color rgb="FF000000"/>
        <rFont val="Calibri"/>
      </rPr>
      <t>max_connections</t>
    </r>
    <r>
      <rPr>
        <sz val="11"/>
        <color rgb="FF000000"/>
        <rFont val="Calibri"/>
      </rPr>
      <t xml:space="preserve"> number of non-admin users are already logged in. For example, if </t>
    </r>
    <r>
      <rPr>
        <b/>
        <sz val="11"/>
        <color rgb="FF000000"/>
        <rFont val="Calibri"/>
      </rPr>
      <t>max_connections</t>
    </r>
    <r>
      <rPr>
        <sz val="11"/>
        <color rgb="FF000000"/>
        <rFont val="Calibri"/>
      </rPr>
      <t xml:space="preserve"> is set to </t>
    </r>
    <r>
      <rPr>
        <b/>
        <sz val="11"/>
        <color rgb="FF000000"/>
        <rFont val="Calibri"/>
      </rPr>
      <t>100</t>
    </r>
    <r>
      <rPr>
        <sz val="11"/>
        <color rgb="FF000000"/>
        <rFont val="Calibri"/>
      </rPr>
      <t xml:space="preserve"> and </t>
    </r>
    <r>
      <rPr>
        <b/>
        <sz val="11"/>
        <color rgb="FF000000"/>
        <rFont val="Calibri"/>
      </rPr>
      <t>max_dedicated_admin_connections</t>
    </r>
    <r>
      <rPr>
        <sz val="11"/>
        <color rgb="FF000000"/>
        <rFont val="Calibri"/>
      </rPr>
      <t xml:space="preserve"> is set to </t>
    </r>
    <r>
      <rPr>
        <b/>
        <sz val="11"/>
        <color rgb="FF000000"/>
        <rFont val="Calibri"/>
      </rPr>
      <t>5</t>
    </r>
    <r>
      <rPr>
        <sz val="11"/>
        <color rgb="FF000000"/>
        <rFont val="Calibri"/>
      </rPr>
      <t xml:space="preserve">, then even if </t>
    </r>
    <r>
      <rPr>
        <b/>
        <sz val="11"/>
        <color rgb="FF000000"/>
        <rFont val="Calibri"/>
      </rPr>
      <t>100</t>
    </r>
    <r>
      <rPr>
        <sz val="11"/>
        <color rgb="FF000000"/>
        <rFont val="Calibri"/>
      </rPr>
      <t xml:space="preserve"> non-admin user connections are active at any time, </t>
    </r>
    <r>
      <rPr>
        <b/>
        <sz val="11"/>
        <color rgb="FF000000"/>
        <rFont val="Calibri"/>
      </rPr>
      <t>5</t>
    </r>
    <r>
      <rPr>
        <sz val="11"/>
        <color rgb="FF000000"/>
        <rFont val="Calibri"/>
      </rPr>
      <t xml:space="preserve"> admin users can still log in. This is to prevent administrative users from being locked out of the system during heavy traffic.</t>
    </r>
    <r>
      <rPr>
        <sz val="11"/>
        <color rgb="FF000000"/>
        <rFont val="Calibri"/>
      </rPr>
      <t xml:space="preserve">
</t>
    </r>
    <r>
      <rPr>
        <sz val="11"/>
        <color rgb="FF006096"/>
        <rFont val="Roboto Condensed"/>
      </rPr>
      <t>sdb-admin update-config --all --key "max_dedicated_admin_connections" --value "5"</t>
    </r>
    <r>
      <rPr>
        <sz val="11"/>
        <color rgb="FF006096"/>
        <rFont val="Roboto Condensed"/>
      </rPr>
      <t xml:space="preserve">
</t>
    </r>
  </si>
  <si>
    <r>
      <rPr>
        <sz val="11"/>
        <color rgb="FF000000"/>
        <rFont val="Calibri"/>
      </rPr>
      <t>To log in to a dedicated admin connection, you should first log in to the machine where the master aggregator is running. If a master aggregator is not running, then log into a child aggregator.</t>
    </r>
  </si>
  <si>
    <r>
      <rPr>
        <sz val="11"/>
        <color rgb="FF000000"/>
        <rFont val="Calibri"/>
      </rPr>
      <t>Check this variables setting:</t>
    </r>
    <r>
      <rPr>
        <sz val="11"/>
        <color rgb="FF000000"/>
        <rFont val="Calibri"/>
      </rPr>
      <t xml:space="preserve">
</t>
    </r>
    <r>
      <rPr>
        <sz val="11"/>
        <color rgb="FF006096"/>
        <rFont val="Roboto Condensed"/>
      </rPr>
      <t>Select @@max_dedicated_admin_connections;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</si>
  <si>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default is </t>
    </r>
    <r>
      <rPr>
        <b/>
        <sz val="11"/>
        <color rgb="FF000000"/>
        <rFont val="Calibri"/>
      </rPr>
      <t>5</t>
    </r>
    <r>
      <rPr>
        <sz val="11"/>
        <color rgb="FF000000"/>
        <rFont val="Calibri"/>
      </rPr>
      <t>.</t>
    </r>
  </si>
  <si>
    <t>6.7</t>
  </si>
  <si>
    <r>
      <rPr>
        <sz val="11"/>
        <rFont val="Calibri"/>
      </rPr>
      <t>Configure hiding license-related variables</t>
    </r>
  </si>
  <si>
    <r>
      <rPr>
        <sz val="11"/>
        <color rgb="FF000000"/>
        <rFont val="Calibri"/>
      </rPr>
      <t>Configure this variable to your requirements.</t>
    </r>
    <r>
      <rPr>
        <sz val="11"/>
        <color rgb="FF000000"/>
        <rFont val="Calibri"/>
      </rPr>
      <t xml:space="preserve">
</t>
    </r>
    <r>
      <rPr>
        <sz val="11"/>
        <color rgb="FF006096"/>
        <rFont val="Roboto Condensed"/>
      </rPr>
      <t>sdb-admin update-config --all --key "license_visibility" --value "1"</t>
    </r>
    <r>
      <rPr>
        <sz val="11"/>
        <color rgb="FF006096"/>
        <rFont val="Roboto Condensed"/>
      </rPr>
      <t xml:space="preserve">
</t>
    </r>
  </si>
  <si>
    <r>
      <rPr>
        <sz val="11"/>
        <color rgb="FF000000"/>
        <rFont val="Calibri"/>
      </rPr>
      <t xml:space="preserve">Hides license-related variables from </t>
    </r>
    <r>
      <rPr>
        <b/>
        <sz val="11"/>
        <color rgb="FF000000"/>
        <rFont val="Calibri"/>
      </rPr>
      <t>SHOW</t>
    </r>
    <r>
      <rPr>
        <sz val="11"/>
        <color rgb="FF000000"/>
        <rFont val="Calibri"/>
      </rPr>
      <t xml:space="preserve"> commands. This variable can sync to all nodes, including aggregator and leaf nodes.</t>
    </r>
  </si>
  <si>
    <r>
      <rPr>
        <sz val="11"/>
        <color rgb="FF000000"/>
        <rFont val="Calibri"/>
      </rPr>
      <t>Check this variables setting:</t>
    </r>
    <r>
      <rPr>
        <sz val="11"/>
        <color rgb="FF000000"/>
        <rFont val="Calibri"/>
      </rPr>
      <t xml:space="preserve">
</t>
    </r>
    <r>
      <rPr>
        <sz val="11"/>
        <color rgb="FF006096"/>
        <rFont val="Roboto Condensed"/>
      </rPr>
      <t>SELECT @@license_visibility;</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</si>
  <si>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The default is </t>
    </r>
    <r>
      <rPr>
        <b/>
        <sz val="11"/>
        <color rgb="FF000000"/>
        <rFont val="Calibri"/>
      </rPr>
      <t>ON</t>
    </r>
    <r>
      <rPr>
        <sz val="11"/>
        <color rgb="FF000000"/>
        <rFont val="Calibri"/>
      </rPr>
      <t>.</t>
    </r>
  </si>
  <si>
    <t>File Permissions</t>
  </si>
  <si>
    <t>7.1</t>
  </si>
  <si>
    <r>
      <rPr>
        <sz val="11"/>
        <rFont val="Calibri"/>
      </rPr>
      <t>Ensure appropriate key file permissions are set</t>
    </r>
  </si>
  <si>
    <r>
      <rPr>
        <sz val="11"/>
        <color rgb="FF000000"/>
        <rFont val="Calibri"/>
      </rPr>
      <t>Set the certificate and keyfile ownership to memsql.</t>
    </r>
    <r>
      <rPr>
        <sz val="11"/>
        <color rgb="FF000000"/>
        <rFont val="Calibri"/>
      </rPr>
      <t xml:space="preserve">
</t>
    </r>
    <r>
      <rPr>
        <sz val="11"/>
        <color rgb="FF006096"/>
        <rFont val="Roboto Condensed"/>
      </rPr>
      <t>sudo chown memsql:memsql certificate</t>
    </r>
    <r>
      <rPr>
        <sz val="11"/>
        <color rgb="FF006096"/>
        <rFont val="Roboto Condensed"/>
      </rPr>
      <t xml:space="preserve">
</t>
    </r>
    <r>
      <rPr>
        <sz val="11"/>
        <color rgb="FF006096"/>
        <rFont val="Roboto Condensed"/>
      </rPr>
      <t>sudo chown memsql:memsql keyfile</t>
    </r>
    <r>
      <rPr>
        <sz val="11"/>
        <color rgb="FF006096"/>
        <rFont val="Roboto Condensed"/>
      </rPr>
      <t xml:space="preserve">
</t>
    </r>
    <r>
      <rPr>
        <sz val="11"/>
        <color rgb="FF000000"/>
        <rFont val="Calibri"/>
      </rPr>
      <t xml:space="preserve">
</t>
    </r>
    <r>
      <rPr>
        <sz val="11"/>
        <color rgb="FF000000"/>
        <rFont val="Calibri"/>
      </rPr>
      <t>Remove other permissions from the keyfile.</t>
    </r>
    <r>
      <rPr>
        <sz val="11"/>
        <color rgb="FF000000"/>
        <rFont val="Calibri"/>
      </rPr>
      <t xml:space="preserve">
</t>
    </r>
    <r>
      <rPr>
        <sz val="11"/>
        <color rgb="FF006096"/>
        <rFont val="Roboto Condensed"/>
      </rPr>
      <t>chmod 600 keyfile</t>
    </r>
    <r>
      <rPr>
        <sz val="11"/>
        <color rgb="FF006096"/>
        <rFont val="Roboto Condensed"/>
      </rPr>
      <t xml:space="preserve">
</t>
    </r>
  </si>
  <si>
    <r>
      <rPr>
        <sz val="11"/>
        <color rgb="FF000000"/>
        <rFont val="Calibri"/>
      </rPr>
      <t>In the Shared Cluster, the certificate or keyfile is utilized for authentication. Implementing proper file permissions on the certificate or keyfile will prevent unauthorized access.</t>
    </r>
  </si>
  <si>
    <r>
      <rPr>
        <sz val="11"/>
        <color rgb="FF000000"/>
        <rFont val="Calibri"/>
      </rPr>
      <t>Find the location of the certificate and keyfile.</t>
    </r>
    <r>
      <rPr>
        <sz val="11"/>
        <color rgb="FF000000"/>
        <rFont val="Calibri"/>
      </rPr>
      <t xml:space="preserve">
</t>
    </r>
    <r>
      <rPr>
        <sz val="11"/>
        <color rgb="FF006096"/>
        <rFont val="Roboto Condensed"/>
      </rPr>
      <t>grep ssl memsql.cnf</t>
    </r>
    <r>
      <rPr>
        <sz val="11"/>
        <color rgb="FF006096"/>
        <rFont val="Roboto Condensed"/>
      </rPr>
      <t xml:space="preserve">
</t>
    </r>
    <r>
      <rPr>
        <sz val="11"/>
        <color rgb="FF000000"/>
        <rFont val="Calibri"/>
      </rPr>
      <t xml:space="preserve">
</t>
    </r>
    <r>
      <rPr>
        <sz val="11"/>
        <color rgb="FF000000"/>
        <rFont val="Calibri"/>
      </rPr>
      <t>Check the permissions of the files.</t>
    </r>
    <r>
      <rPr>
        <sz val="11"/>
        <color rgb="FF000000"/>
        <rFont val="Calibri"/>
      </rPr>
      <t xml:space="preserve">
</t>
    </r>
    <r>
      <rPr>
        <sz val="11"/>
        <color rgb="FF006096"/>
        <rFont val="Roboto Condensed"/>
      </rPr>
      <t>ls -l certificate_and_keyfile_locations</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</si>
  <si>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t>7.2</t>
  </si>
  <si>
    <r>
      <rPr>
        <sz val="11"/>
        <rFont val="Calibri"/>
      </rPr>
      <t>Ensure appropriate data dir permissions are set.</t>
    </r>
  </si>
  <si>
    <r>
      <rPr>
        <sz val="11"/>
        <color rgb="FF000000"/>
        <rFont val="Calibri"/>
      </rPr>
      <t>Set ownership of the data directory to memsql and remove other permissions using the following commands.</t>
    </r>
    <r>
      <rPr>
        <sz val="11"/>
        <color rgb="FF000000"/>
        <rFont val="Calibri"/>
      </rPr>
      <t xml:space="preserve">
</t>
    </r>
    <r>
      <rPr>
        <sz val="11"/>
        <color rgb="FF006096"/>
        <rFont val="Roboto Condensed"/>
      </rPr>
      <t>chmod 750 datadir</t>
    </r>
    <r>
      <rPr>
        <sz val="11"/>
        <color rgb="FF006096"/>
        <rFont val="Roboto Condensed"/>
      </rPr>
      <t xml:space="preserve">
</t>
    </r>
    <r>
      <rPr>
        <sz val="11"/>
        <color rgb="FF006096"/>
        <rFont val="Roboto Condensed"/>
      </rPr>
      <t>chown memsql:memsql datadir</t>
    </r>
    <r>
      <rPr>
        <sz val="11"/>
        <color rgb="FF006096"/>
        <rFont val="Roboto Condensed"/>
      </rPr>
      <t xml:space="preserve">
</t>
    </r>
  </si>
  <si>
    <r>
      <rPr>
        <sz val="11"/>
        <color rgb="FF000000"/>
        <rFont val="Calibri"/>
      </rPr>
      <t>The SingleStore data directory needs to be protected with the appropriate file permissions and ownership. This directory contains snapshots, logs, and columnstore segments. You can only set the datadir variable while the node is offline. The changes to this variable will take effect on the next start of the node.</t>
    </r>
  </si>
  <si>
    <r>
      <rPr>
        <sz val="11"/>
        <color rgb="FF000000"/>
        <rFont val="Calibri"/>
      </rPr>
      <t>To verify that the permissions for the SingleStore data directory are configured securely, run the following commands.</t>
    </r>
    <r>
      <rPr>
        <sz val="11"/>
        <color rgb="FF000000"/>
        <rFont val="Calibri"/>
      </rPr>
      <t xml:space="preserve">
</t>
    </r>
    <r>
      <rPr>
        <sz val="11"/>
        <color rgb="FF000000"/>
        <rFont val="Calibri"/>
      </rPr>
      <t>Identify the nodes.</t>
    </r>
    <r>
      <rPr>
        <sz val="11"/>
        <color rgb="FF000000"/>
        <rFont val="Calibri"/>
      </rPr>
      <t xml:space="preserve">
</t>
    </r>
    <r>
      <rPr>
        <sz val="11"/>
        <color rgb="FF006096"/>
        <rFont val="Roboto Condensed"/>
      </rPr>
      <t>sdb-admin list-nodes</t>
    </r>
    <r>
      <rPr>
        <sz val="11"/>
        <color rgb="FF006096"/>
        <rFont val="Roboto Condensed"/>
      </rPr>
      <t xml:space="preserve">
</t>
    </r>
    <r>
      <rPr>
        <sz val="11"/>
        <color rgb="FF000000"/>
        <rFont val="Calibri"/>
      </rPr>
      <t xml:space="preserve">
</t>
    </r>
    <r>
      <rPr>
        <sz val="11"/>
        <color rgb="FF000000"/>
        <rFont val="Calibri"/>
      </rPr>
      <t xml:space="preserve">Describe a node based on a </t>
    </r>
    <r>
      <rPr>
        <b/>
        <sz val="11"/>
        <color rgb="FF000000"/>
        <rFont val="Calibri"/>
      </rPr>
      <t>memsql ID</t>
    </r>
    <r>
      <rPr>
        <sz val="11"/>
        <color rgb="FF000000"/>
        <rFont val="Calibri"/>
      </rPr>
      <t>.</t>
    </r>
    <r>
      <rPr>
        <sz val="11"/>
        <color rgb="FF000000"/>
        <rFont val="Calibri"/>
      </rPr>
      <t xml:space="preserve">
</t>
    </r>
    <r>
      <rPr>
        <sz val="11"/>
        <color rgb="FF006096"/>
        <rFont val="Roboto Condensed"/>
      </rPr>
      <t>sdb-admin describe-node --memsql-id 19F394927E | grep datadir</t>
    </r>
    <r>
      <rPr>
        <sz val="11"/>
        <color rgb="FF006096"/>
        <rFont val="Roboto Condensed"/>
      </rPr>
      <t xml:space="preserve">
</t>
    </r>
    <r>
      <rPr>
        <sz val="11"/>
        <color rgb="FF000000"/>
        <rFont val="Calibri"/>
      </rPr>
      <t xml:space="preserve">
</t>
    </r>
    <r>
      <rPr>
        <sz val="11"/>
        <color rgb="FF000000"/>
        <rFont val="Calibri"/>
      </rPr>
      <t xml:space="preserve">List the ownership and permissions of the </t>
    </r>
    <r>
      <rPr>
        <b/>
        <sz val="11"/>
        <color rgb="FF000000"/>
        <rFont val="Calibri"/>
      </rPr>
      <t>datadir</t>
    </r>
    <r>
      <rPr>
        <sz val="11"/>
        <color rgb="FF000000"/>
        <rFont val="Calibri"/>
      </rPr>
      <t>.</t>
    </r>
    <r>
      <rPr>
        <sz val="11"/>
        <color rgb="FF000000"/>
        <rFont val="Calibri"/>
      </rPr>
      <t xml:space="preserve">
</t>
    </r>
    <r>
      <rPr>
        <sz val="11"/>
        <color rgb="FF006096"/>
        <rFont val="Roboto Condensed"/>
      </rPr>
      <t>ls -al datadir</t>
    </r>
    <r>
      <rPr>
        <sz val="11"/>
        <color rgb="FF006096"/>
        <rFont val="Roboto Condensed"/>
      </rPr>
      <t xml:space="preserve">
</t>
    </r>
    <r>
      <rPr>
        <sz val="11"/>
        <color rgb="FF000000"/>
        <rFont val="Calibri"/>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</si>
  <si>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t>7.3</t>
  </si>
  <si>
    <r>
      <rPr>
        <sz val="11"/>
        <rFont val="Calibri"/>
      </rPr>
      <t>Ensure appropriate FILE READ and FILE WRITE privileges for users.</t>
    </r>
  </si>
  <si>
    <r>
      <rPr>
        <sz val="11"/>
        <color rgb="FF000000"/>
        <rFont val="Calibri"/>
      </rPr>
      <t>Specifies the directory to which any import or export operations should be limited.</t>
    </r>
    <r>
      <rPr>
        <sz val="11"/>
        <color rgb="FF000000"/>
        <rFont val="Calibri"/>
      </rPr>
      <t xml:space="preserve">
</t>
    </r>
    <r>
      <rPr>
        <sz val="11"/>
        <color rgb="FF006096"/>
        <rFont val="Roboto Condensed"/>
      </rPr>
      <t>sdb-admin update-config --all --key "secure_file_priv" --value "/home/singlestore"</t>
    </r>
    <r>
      <rPr>
        <sz val="11"/>
        <color rgb="FF006096"/>
        <rFont val="Roboto Condensed"/>
      </rPr>
      <t xml:space="preserve">
</t>
    </r>
    <r>
      <rPr>
        <sz val="11"/>
        <color rgb="FF000000"/>
        <rFont val="Calibri"/>
      </rPr>
      <t xml:space="preserve">
</t>
    </r>
    <r>
      <rPr>
        <sz val="11"/>
        <color rgb="FF000000"/>
        <rFont val="Calibri"/>
      </rPr>
      <t>Changing this setting will require restarting all nodes.</t>
    </r>
    <r>
      <rPr>
        <sz val="11"/>
        <color rgb="FF000000"/>
        <rFont val="Calibri"/>
      </rPr>
      <t xml:space="preserve">
</t>
    </r>
    <r>
      <rPr>
        <sz val="11"/>
        <color rgb="FF006096"/>
        <rFont val="Roboto Condensed"/>
      </rPr>
      <t>sdb-admin restart-node --all</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</si>
  <si>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global variable controls where users with the </t>
    </r>
    <r>
      <rPr>
        <b/>
        <sz val="11"/>
        <color rgb="FF000000"/>
        <rFont val="Calibri"/>
      </rPr>
      <t>FILE READ</t>
    </r>
    <r>
      <rPr>
        <sz val="11"/>
        <color rgb="FF000000"/>
        <rFont val="Calibri"/>
      </rPr>
      <t xml:space="preserve"> and </t>
    </r>
    <r>
      <rPr>
        <b/>
        <sz val="11"/>
        <color rgb="FF000000"/>
        <rFont val="Calibri"/>
      </rPr>
      <t>FILE WRITE</t>
    </r>
    <r>
      <rPr>
        <sz val="11"/>
        <color rgb="FF000000"/>
        <rFont val="Calibri"/>
      </rPr>
      <t xml:space="preserve"> privilege can read or save files. It should be set on all nodes to a directory that is not used by SingleStore or other software.</t>
    </r>
  </si>
  <si>
    <r>
      <rPr>
        <sz val="11"/>
        <color rgb="FF000000"/>
        <rFont val="Calibri"/>
      </rPr>
      <t xml:space="preserve">Check the </t>
    </r>
    <r>
      <rPr>
        <b/>
        <sz val="11"/>
        <color rgb="FF000000"/>
        <rFont val="Calibri"/>
      </rPr>
      <t>secure_file_priv</t>
    </r>
    <r>
      <rPr>
        <sz val="11"/>
        <color rgb="FF000000"/>
        <rFont val="Calibri"/>
      </rPr>
      <t xml:space="preserve"> engine variable.</t>
    </r>
    <r>
      <rPr>
        <sz val="11"/>
        <color rgb="FF000000"/>
        <rFont val="Calibri"/>
      </rPr>
      <t xml:space="preserve">
</t>
    </r>
    <r>
      <rPr>
        <sz val="11"/>
        <color rgb="FF006096"/>
        <rFont val="Roboto Condensed"/>
      </rPr>
      <t>SELECT @@secure_file_priv;</t>
    </r>
    <r>
      <rPr>
        <sz val="11"/>
        <color rgb="FF006096"/>
        <rFont val="Roboto Condensed"/>
      </rPr>
      <t xml:space="preserve">
</t>
    </r>
    <r>
      <rPr>
        <sz val="11"/>
        <color rgb="FF000000"/>
        <rFont val="Calibri"/>
      </rPr>
      <t>Optionally, install the latest version of SingleStore Tools and generate the security recommendations report to review the security configuration.</t>
    </r>
    <r>
      <rPr>
        <sz val="11"/>
        <color rgb="FF000000"/>
        <rFont val="Calibri"/>
      </rPr>
      <t xml:space="preserve">
</t>
    </r>
    <r>
      <rPr>
        <sz val="11"/>
        <color rgb="FF006096"/>
        <rFont val="Roboto Condensed"/>
      </rPr>
      <t>sdb-report collect-and-check --security-recommendations</t>
    </r>
    <r>
      <rPr>
        <sz val="11"/>
        <color rgb="FF006096"/>
        <rFont val="Roboto Condensed"/>
      </rPr>
      <t xml:space="preserve">
</t>
    </r>
  </si>
  <si>
    <r>
      <rPr>
        <sz val="11"/>
        <color rgb="FF000000"/>
        <rFont val="Calibri"/>
      </rPr>
      <t xml:space="preserve">By default this variable is set to </t>
    </r>
    <r>
      <rPr>
        <b/>
        <sz val="11"/>
        <color rgb="FF000000"/>
        <rFont val="Calibri"/>
      </rPr>
      <t>NULL</t>
    </r>
    <r>
      <rPr>
        <sz val="11"/>
        <color rgb="FF000000"/>
        <rFont val="Calibri"/>
      </rPr>
      <t xml:space="preserve"> which allows unrestricted import and export operations.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</si>
  <si>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</si>
  <si>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</si>
  <si>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</si>
  <si>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</si>
  <si>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</si>
  <si>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</si>
  <si>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</si>
  <si>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</si>
  <si>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</si>
  <si>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</si>
  <si>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</si>
  <si>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</si>
  <si>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</si>
  <si>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</si>
  <si>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</si>
  <si>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</si>
  <si>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</si>
  <si>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</si>
  <si>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</si>
  <si>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</si>
  <si>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</si>
  <si>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</si>
  <si>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</si>
  <si>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</si>
  <si>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</si>
  <si>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</si>
  <si>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</si>
  <si>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</si>
  <si>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</si>
  <si>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SingleStore 8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</si>
  <si>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</si>
  <si>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</si>
  <si>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</si>
  <si>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17 May 2025     </t>
    </r>
    <r>
      <rPr>
        <b/>
        <sz val="11"/>
        <color rgb="FF000000"/>
        <rFont val="Calibri"/>
      </rPr>
      <t>Recommendation Count:</t>
    </r>
    <r>
      <rPr>
        <sz val="11"/>
        <color rgb="FF000000"/>
        <rFont val="Calibri"/>
      </rPr>
      <t xml:space="preserve"> 33</t>
    </r>
  </si>
  <si>
    <t>Development Url:</t>
  </si>
  <si>
    <t>https://workbench.cisecurity.org/benchmarks/21093</t>
  </si>
  <si>
    <t>Download Url:</t>
  </si>
  <si>
    <t>https://downloads.cisecurity.org/#/</t>
  </si>
  <si>
    <t>Guide Overview:</t>
  </si>
  <si>
    <r>
      <rPr>
        <sz val="11"/>
        <color rgb="FF000000"/>
        <rFont val="Calibri"/>
      </rPr>
      <t>This benchmark, CIS SingleStore 8 Benchmark, provides prescriptive guidance for establishing a secure configuration posture for SingleStore version/s 8.x. This guide was tested against SingleStore 8.9.7 running on Ubuntu Linux but applies to other distributions as well.</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</si>
  <si>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</si>
  <si>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that incorporate SingleStore.</t>
    </r>
  </si>
  <si>
    <t>Profiles:</t>
  </si>
  <si>
    <r>
      <rPr>
        <b/>
        <sz val="11"/>
        <color rgb="FF240458"/>
        <rFont val="Calibri"/>
      </rPr>
      <t>Level 1</t>
    </r>
  </si>
  <si>
    <r>
      <rPr>
        <sz val="11"/>
        <color rgb="FF000000"/>
        <rFont val="Calibri"/>
      </rPr>
      <t>Items in this profile apply to SingleStore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</si>
  <si>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</si>
  <si>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apply to SingleStore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</si>
  <si>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</si>
  <si>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</si>
  <si>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</si>
  <si>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</si>
  <si>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</si>
  <si>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</si>
  <si>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</si>
  <si>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</si>
  <si>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</si>
  <si>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</si>
  <si>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</si>
  <si>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</si>
  <si>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</si>
  <si>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</si>
  <si>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</si>
  <si>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</si>
  <si>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</si>
  <si>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</si>
  <si>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</si>
  <si>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</si>
  <si>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</si>
  <si>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SingleStore 8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</si>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</sst>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5B7-4778-B1D2-7CF550FCD6E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5B7-4778-B1D2-7CF550FCD6E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55B7-4778-B1D2-7CF550FCD6E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B05-4B19-A299-BDF175409B8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B05-4B19-A299-BDF175409B8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14</c:v>
                </c:pt>
                <c:pt idx="1">
                  <c:v>19</c:v>
                </c:pt>
              </c:numCache>
            </c:numRef>
          </c:val>
          <c:extLst>
            <c:ext xmlns:c16="http://schemas.microsoft.com/office/drawing/2014/chart" uri="{C3380CC4-5D6E-409C-BE32-E72D297353CC}">
              <c16:uniqueId val="{00000002-BB05-4B19-A299-BDF175409B8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6D-4000-864F-BF3151C6E0E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6D-4000-864F-BF3151C6E0E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A46D-4000-864F-BF3151C6E0E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A94-4818-AA66-4CFE983979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A94-4818-AA66-4CFE983979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15</c:v>
                </c:pt>
                <c:pt idx="1">
                  <c:v>18</c:v>
                </c:pt>
              </c:numCache>
            </c:numRef>
          </c:val>
          <c:extLst>
            <c:ext xmlns:c16="http://schemas.microsoft.com/office/drawing/2014/chart" uri="{C3380CC4-5D6E-409C-BE32-E72D297353CC}">
              <c16:uniqueId val="{00000002-7A94-4818-AA66-4CFE983979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2A3-441F-8226-16B8B3F4260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2A3-441F-8226-16B8B3F4260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82A3-441F-8226-16B8B3F4260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7EF-4B70-9D8C-E58D2456CD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7EF-4B70-9D8C-E58D2456CD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67EF-4B70-9D8C-E58D2456CD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398-43D5-92E9-4A61B085324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398-43D5-92E9-4A61B085324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398-43D5-92E9-4A61B085324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398-43D5-92E9-4A61B085324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705-4111-88FF-D614708BE65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p0gr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0rawf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c51f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jbiit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wbti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xszpx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lord2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ifjjv">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4">
  <autoFilter ref="A1:Q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09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227</v>
      </c>
    </row>
    <row r="3" spans="2:3" ht="15" customHeight="1" x14ac:dyDescent="0.35"/>
    <row r="4" spans="2:3" ht="58" x14ac:dyDescent="0.35">
      <c r="B4" s="20" t="s">
        <v>228</v>
      </c>
      <c r="C4" s="21" t="s">
        <v>229</v>
      </c>
    </row>
    <row r="5" spans="2:3" x14ac:dyDescent="0.35">
      <c r="C5" s="21" t="s">
        <v>230</v>
      </c>
    </row>
    <row r="6" spans="2:3" x14ac:dyDescent="0.35">
      <c r="C6" s="18" t="s">
        <v>231</v>
      </c>
    </row>
    <row r="7" spans="2:3" ht="10" customHeight="1" x14ac:dyDescent="0.35"/>
    <row r="8" spans="2:3" ht="232" x14ac:dyDescent="0.35">
      <c r="B8" s="22" t="s">
        <v>232</v>
      </c>
      <c r="C8" s="21" t="s">
        <v>233</v>
      </c>
    </row>
    <row r="9" spans="2:3" ht="10" customHeight="1" x14ac:dyDescent="0.35"/>
    <row r="10" spans="2:3" ht="35" customHeight="1" x14ac:dyDescent="0.35">
      <c r="B10" s="22" t="s">
        <v>234</v>
      </c>
      <c r="C10" s="21" t="s">
        <v>235</v>
      </c>
    </row>
    <row r="11" spans="2:3" ht="75" customHeight="1" x14ac:dyDescent="0.35">
      <c r="B11" s="18" t="s">
        <v>25</v>
      </c>
      <c r="C11" s="21" t="s">
        <v>236</v>
      </c>
    </row>
    <row r="12" spans="2:3" ht="47" customHeight="1" x14ac:dyDescent="0.35">
      <c r="B12" s="18" t="s">
        <v>25</v>
      </c>
      <c r="C12" s="21" t="s">
        <v>237</v>
      </c>
    </row>
    <row r="13" spans="2:3" ht="35" customHeight="1" x14ac:dyDescent="0.35">
      <c r="B13" s="18" t="s">
        <v>25</v>
      </c>
      <c r="C13" s="21" t="s">
        <v>238</v>
      </c>
    </row>
    <row r="14" spans="2:3" ht="32" customHeight="1" x14ac:dyDescent="0.35">
      <c r="B14" s="18" t="s">
        <v>25</v>
      </c>
      <c r="C14" s="21" t="s">
        <v>239</v>
      </c>
    </row>
    <row r="15" spans="2:3" ht="30" customHeight="1" x14ac:dyDescent="0.35">
      <c r="B15" s="18" t="s">
        <v>25</v>
      </c>
      <c r="C15" s="21" t="s">
        <v>240</v>
      </c>
    </row>
    <row r="16" spans="2:3" ht="10" customHeight="1" x14ac:dyDescent="0.35"/>
    <row r="17" spans="1:3" ht="145" customHeight="1" x14ac:dyDescent="0.35">
      <c r="B17" s="22" t="s">
        <v>241</v>
      </c>
      <c r="C17" s="21" t="s">
        <v>242</v>
      </c>
    </row>
    <row r="18" spans="1:3" ht="10" customHeight="1" x14ac:dyDescent="0.35"/>
    <row r="19" spans="1:3" ht="3" customHeight="1" x14ac:dyDescent="0.35">
      <c r="B19" s="23"/>
      <c r="C19" s="23"/>
    </row>
    <row r="20" spans="1:3" ht="12" customHeight="1" x14ac:dyDescent="0.35"/>
    <row r="21" spans="1:3" ht="35" customHeight="1" x14ac:dyDescent="0.35">
      <c r="A21" s="25"/>
      <c r="B21" s="26" t="s">
        <v>243</v>
      </c>
      <c r="C21" s="27" t="s">
        <v>244</v>
      </c>
    </row>
    <row r="22" spans="1:3" ht="18" customHeight="1" x14ac:dyDescent="0.35">
      <c r="A22" s="25"/>
      <c r="B22" s="25" t="s">
        <v>25</v>
      </c>
      <c r="C22" s="27" t="s">
        <v>245</v>
      </c>
    </row>
    <row r="23" spans="1:3" ht="18" customHeight="1" x14ac:dyDescent="0.35">
      <c r="A23" s="25"/>
      <c r="B23" s="25" t="s">
        <v>25</v>
      </c>
      <c r="C23" s="27" t="s">
        <v>246</v>
      </c>
    </row>
    <row r="24" spans="1:3" ht="18" customHeight="1" x14ac:dyDescent="0.35">
      <c r="A24" s="25"/>
      <c r="B24" s="25" t="s">
        <v>25</v>
      </c>
      <c r="C24" s="27" t="s">
        <v>247</v>
      </c>
    </row>
    <row r="25" spans="1:3" ht="18" customHeight="1" x14ac:dyDescent="0.35">
      <c r="A25" s="25"/>
      <c r="B25" s="25" t="s">
        <v>25</v>
      </c>
      <c r="C25" s="27" t="s">
        <v>248</v>
      </c>
    </row>
    <row r="26" spans="1:3" ht="18" customHeight="1" x14ac:dyDescent="0.35">
      <c r="A26" s="25"/>
      <c r="B26" s="25" t="s">
        <v>25</v>
      </c>
      <c r="C26" s="27" t="s">
        <v>249</v>
      </c>
    </row>
    <row r="27" spans="1:3" ht="18" customHeight="1" x14ac:dyDescent="0.35">
      <c r="A27" s="25"/>
      <c r="B27" s="25" t="s">
        <v>25</v>
      </c>
      <c r="C27" s="27" t="s">
        <v>250</v>
      </c>
    </row>
    <row r="28" spans="1:3" ht="18" customHeight="1" x14ac:dyDescent="0.35">
      <c r="A28" s="25"/>
      <c r="B28" s="25" t="s">
        <v>25</v>
      </c>
      <c r="C28" s="27" t="s">
        <v>251</v>
      </c>
    </row>
    <row r="29" spans="1:3" ht="18" customHeight="1" x14ac:dyDescent="0.35">
      <c r="A29" s="25"/>
      <c r="B29" s="25" t="s">
        <v>25</v>
      </c>
      <c r="C29" s="27" t="s">
        <v>252</v>
      </c>
    </row>
    <row r="30" spans="1:3" ht="44" customHeight="1" x14ac:dyDescent="0.35">
      <c r="A30" s="25"/>
      <c r="B30" s="25" t="s">
        <v>25</v>
      </c>
      <c r="C30" s="28" t="s">
        <v>253</v>
      </c>
    </row>
    <row r="31" spans="1:3" ht="10" customHeight="1" x14ac:dyDescent="0.35"/>
    <row r="32" spans="1:3" ht="3" customHeight="1" x14ac:dyDescent="0.35">
      <c r="B32" s="23"/>
      <c r="C32" s="23"/>
    </row>
    <row r="33" spans="2:3" ht="12" customHeight="1" x14ac:dyDescent="0.35"/>
    <row r="34" spans="2:3" ht="24" customHeight="1" x14ac:dyDescent="0.35">
      <c r="B34" s="29" t="s">
        <v>254</v>
      </c>
      <c r="C34" s="30" t="s">
        <v>255</v>
      </c>
    </row>
    <row r="35" spans="2:3" ht="18.5" x14ac:dyDescent="0.35">
      <c r="B35" s="29" t="s">
        <v>256</v>
      </c>
      <c r="C35" s="31" t="s">
        <v>257</v>
      </c>
    </row>
    <row r="36" spans="2:3" ht="27" customHeight="1" x14ac:dyDescent="0.35">
      <c r="B36" s="32" t="s">
        <v>258</v>
      </c>
      <c r="C36" s="24" t="s">
        <v>259</v>
      </c>
    </row>
    <row r="37" spans="2:3" x14ac:dyDescent="0.35">
      <c r="B37" s="29" t="s">
        <v>260</v>
      </c>
      <c r="C37" s="33" t="s">
        <v>261</v>
      </c>
    </row>
    <row r="38" spans="2:3" x14ac:dyDescent="0.35">
      <c r="B38" s="29" t="s">
        <v>262</v>
      </c>
      <c r="C38" s="33" t="s">
        <v>263</v>
      </c>
    </row>
    <row r="39" spans="2:3" ht="10" customHeight="1" x14ac:dyDescent="0.35"/>
    <row r="40" spans="2:3" ht="43.5" x14ac:dyDescent="0.35">
      <c r="B40" s="29" t="s">
        <v>264</v>
      </c>
      <c r="C40" s="34" t="s">
        <v>265</v>
      </c>
    </row>
    <row r="42" spans="2:3" ht="43.5" x14ac:dyDescent="0.35">
      <c r="B42" s="29" t="s">
        <v>266</v>
      </c>
      <c r="C42" s="21" t="s">
        <v>267</v>
      </c>
    </row>
    <row r="43" spans="2:3" ht="10" customHeight="1" x14ac:dyDescent="0.35"/>
    <row r="44" spans="2:3" x14ac:dyDescent="0.35">
      <c r="B44" s="29" t="s">
        <v>268</v>
      </c>
      <c r="C44" s="35" t="s">
        <v>269</v>
      </c>
    </row>
    <row r="45" spans="2:3" ht="72.5" x14ac:dyDescent="0.35">
      <c r="C45" s="21" t="s">
        <v>270</v>
      </c>
    </row>
    <row r="47" spans="2:3" x14ac:dyDescent="0.35">
      <c r="C47" s="35" t="s">
        <v>271</v>
      </c>
    </row>
    <row r="48" spans="2:3" ht="87" x14ac:dyDescent="0.35">
      <c r="C48" s="21" t="s">
        <v>272</v>
      </c>
    </row>
    <row r="49" spans="2:3" ht="10" customHeight="1" x14ac:dyDescent="0.35"/>
    <row r="50" spans="2:3" ht="3" customHeight="1" x14ac:dyDescent="0.35">
      <c r="B50" s="23"/>
      <c r="C50" s="23"/>
    </row>
    <row r="51" spans="2:3" ht="12" customHeight="1" x14ac:dyDescent="0.35"/>
    <row r="52" spans="2:3" ht="130.5" x14ac:dyDescent="0.35">
      <c r="B52" s="20" t="s">
        <v>273</v>
      </c>
      <c r="C52" s="21" t="s">
        <v>274</v>
      </c>
    </row>
    <row r="53" spans="2:3" ht="6" customHeight="1" x14ac:dyDescent="0.35"/>
    <row r="54" spans="2:3" ht="217.5" x14ac:dyDescent="0.35">
      <c r="C54" s="21" t="s">
        <v>275</v>
      </c>
    </row>
    <row r="55" spans="2:3" ht="6" customHeight="1" x14ac:dyDescent="0.35"/>
    <row r="56" spans="2:3" ht="43.5" x14ac:dyDescent="0.35">
      <c r="C56" s="21" t="s">
        <v>276</v>
      </c>
    </row>
    <row r="57" spans="2:3" ht="10" customHeight="1" x14ac:dyDescent="0.35"/>
    <row r="58" spans="2:3" ht="3" customHeight="1" x14ac:dyDescent="0.35">
      <c r="B58" s="23"/>
      <c r="C58" s="23"/>
    </row>
    <row r="59" spans="2:3" ht="12" customHeight="1" x14ac:dyDescent="0.35"/>
    <row r="60" spans="2:3" ht="145" x14ac:dyDescent="0.35">
      <c r="B60" s="20" t="s">
        <v>277</v>
      </c>
      <c r="C60" s="21" t="s">
        <v>278</v>
      </c>
    </row>
    <row r="61" spans="2:3" ht="6" customHeight="1" x14ac:dyDescent="0.35"/>
    <row r="62" spans="2:3" ht="203" x14ac:dyDescent="0.35">
      <c r="C62" s="21" t="s">
        <v>279</v>
      </c>
    </row>
    <row r="63" spans="2:3" ht="6" customHeight="1" x14ac:dyDescent="0.35"/>
    <row r="64" spans="2:3" ht="43.5" x14ac:dyDescent="0.35">
      <c r="C64" s="21" t="s">
        <v>280</v>
      </c>
    </row>
    <row r="65" spans="2:3" ht="10" customHeight="1" x14ac:dyDescent="0.35"/>
    <row r="66" spans="2:3" ht="3" customHeight="1" x14ac:dyDescent="0.35">
      <c r="B66" s="23"/>
      <c r="C66" s="23"/>
    </row>
    <row r="67" spans="2:3" ht="12" customHeight="1" x14ac:dyDescent="0.35"/>
    <row r="68" spans="2:3" ht="101.5" x14ac:dyDescent="0.35">
      <c r="B68" s="20" t="s">
        <v>281</v>
      </c>
      <c r="C68" s="21" t="s">
        <v>282</v>
      </c>
    </row>
    <row r="69" spans="2:3" ht="6" customHeight="1" x14ac:dyDescent="0.35"/>
    <row r="70" spans="2:3" ht="145" x14ac:dyDescent="0.35">
      <c r="C70" s="21" t="s">
        <v>283</v>
      </c>
    </row>
    <row r="71" spans="2:3" ht="6" customHeight="1" x14ac:dyDescent="0.35"/>
    <row r="72" spans="2:3" ht="43.5" x14ac:dyDescent="0.35">
      <c r="C72" s="21" t="s">
        <v>284</v>
      </c>
    </row>
    <row r="73" spans="2:3" ht="10" customHeight="1" x14ac:dyDescent="0.35"/>
    <row r="74" spans="2:3" ht="3" customHeight="1" x14ac:dyDescent="0.35">
      <c r="B74" s="23"/>
      <c r="C74" s="23"/>
    </row>
    <row r="75" spans="2:3" ht="12" customHeight="1" x14ac:dyDescent="0.35"/>
    <row r="76" spans="2:3" ht="26" customHeight="1" x14ac:dyDescent="0.35">
      <c r="B76" s="36" t="s">
        <v>285</v>
      </c>
    </row>
    <row r="77" spans="2:3" ht="8" customHeight="1" x14ac:dyDescent="0.35"/>
    <row r="78" spans="2:3" ht="20" customHeight="1" x14ac:dyDescent="0.35">
      <c r="B78" s="29" t="s">
        <v>286</v>
      </c>
      <c r="C78" s="37" t="s">
        <v>287</v>
      </c>
    </row>
    <row r="79" spans="2:3" ht="116" x14ac:dyDescent="0.35">
      <c r="C79" s="21" t="s">
        <v>288</v>
      </c>
    </row>
    <row r="80" spans="2:3" ht="10" customHeight="1" x14ac:dyDescent="0.35"/>
    <row r="83" spans="2:3" ht="32" customHeight="1" x14ac:dyDescent="0.35">
      <c r="B83" s="106" t="s">
        <v>226</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289</v>
      </c>
      <c r="C2" s="108"/>
      <c r="D2" s="108"/>
      <c r="E2" s="108"/>
      <c r="F2" s="108"/>
      <c r="G2" s="108"/>
      <c r="H2" s="108"/>
      <c r="I2" s="108"/>
    </row>
    <row r="4" spans="2:15" ht="18.5" x14ac:dyDescent="0.45">
      <c r="B4" s="39" t="s">
        <v>290</v>
      </c>
    </row>
    <row r="5" spans="2:15" x14ac:dyDescent="0.35">
      <c r="B5" s="41" t="s">
        <v>25</v>
      </c>
      <c r="C5" s="41" t="s">
        <v>291</v>
      </c>
      <c r="D5" s="41" t="s">
        <v>292</v>
      </c>
      <c r="F5" s="109" t="s">
        <v>293</v>
      </c>
      <c r="G5" s="109"/>
      <c r="H5" s="109"/>
      <c r="I5" s="110" t="s">
        <v>294</v>
      </c>
      <c r="J5" s="110"/>
      <c r="K5" s="110"/>
      <c r="L5" s="110"/>
      <c r="M5" s="110"/>
      <c r="N5" s="110"/>
      <c r="O5" s="110"/>
    </row>
    <row r="6" spans="2:15" x14ac:dyDescent="0.35">
      <c r="B6" s="47" t="s">
        <v>295</v>
      </c>
      <c r="C6" s="48">
        <v>33</v>
      </c>
      <c r="D6" s="49" t="s">
        <v>25</v>
      </c>
      <c r="F6" s="109" t="s">
        <v>296</v>
      </c>
      <c r="G6" s="109"/>
      <c r="H6" s="109"/>
      <c r="I6" s="111" t="s">
        <v>297</v>
      </c>
      <c r="J6" s="111"/>
      <c r="K6" s="111"/>
      <c r="L6" s="111"/>
      <c r="M6" s="111"/>
      <c r="N6" s="111"/>
      <c r="O6" s="111"/>
    </row>
    <row r="7" spans="2:15" x14ac:dyDescent="0.35">
      <c r="B7" s="50" t="s">
        <v>298</v>
      </c>
      <c r="C7" s="51">
        <f>C6-C8-C9</f>
        <v>33</v>
      </c>
      <c r="D7" s="52">
        <f>IF(C6&gt;0,C7/C6,0)</f>
        <v>1</v>
      </c>
      <c r="F7" s="109" t="s">
        <v>299</v>
      </c>
      <c r="G7" s="109"/>
      <c r="H7" s="109"/>
      <c r="I7" s="111" t="s">
        <v>297</v>
      </c>
      <c r="J7" s="111"/>
      <c r="K7" s="111"/>
      <c r="L7" s="111"/>
      <c r="M7" s="111"/>
      <c r="N7" s="111"/>
      <c r="O7" s="111"/>
    </row>
    <row r="8" spans="2:15" x14ac:dyDescent="0.35">
      <c r="B8" s="43" t="s">
        <v>300</v>
      </c>
      <c r="C8" s="44">
        <f>COUNTIF('Recommendations'!I:I,"Risk Accepted")</f>
        <v>0</v>
      </c>
      <c r="D8" s="45">
        <f>IF(C6&gt;0,C8/C6,0)</f>
        <v>0</v>
      </c>
      <c r="F8" s="109" t="s">
        <v>301</v>
      </c>
      <c r="G8" s="109"/>
      <c r="H8" s="109"/>
      <c r="I8" s="111" t="s">
        <v>297</v>
      </c>
      <c r="J8" s="111"/>
      <c r="K8" s="111"/>
      <c r="L8" s="111"/>
      <c r="M8" s="111"/>
      <c r="N8" s="111"/>
      <c r="O8" s="111"/>
    </row>
    <row r="9" spans="2:15" x14ac:dyDescent="0.35">
      <c r="B9" s="43" t="s">
        <v>302</v>
      </c>
      <c r="C9" s="44">
        <f>COUNTIF('Recommendations'!I:I,"N/A")</f>
        <v>0</v>
      </c>
      <c r="D9" s="45">
        <f>IF(C6&gt;0,C9/C6,0)</f>
        <v>0</v>
      </c>
      <c r="F9" s="109" t="s">
        <v>303</v>
      </c>
      <c r="G9" s="109"/>
      <c r="H9" s="109"/>
      <c r="I9" s="111" t="s">
        <v>297</v>
      </c>
      <c r="J9" s="111"/>
      <c r="K9" s="111"/>
      <c r="L9" s="111"/>
      <c r="M9" s="111"/>
      <c r="N9" s="111"/>
      <c r="O9" s="111"/>
    </row>
    <row r="12" spans="2:15" ht="18.5" x14ac:dyDescent="0.45">
      <c r="B12" s="39" t="s">
        <v>304</v>
      </c>
    </row>
    <row r="14" spans="2:15" x14ac:dyDescent="0.35">
      <c r="B14" s="53" t="s">
        <v>305</v>
      </c>
    </row>
    <row r="15" spans="2:15" x14ac:dyDescent="0.35">
      <c r="B15" s="41" t="s">
        <v>25</v>
      </c>
      <c r="C15" s="41" t="s">
        <v>306</v>
      </c>
      <c r="D15" s="41" t="s">
        <v>307</v>
      </c>
      <c r="E15" s="41" t="s">
        <v>308</v>
      </c>
      <c r="F15" s="41" t="s">
        <v>309</v>
      </c>
    </row>
    <row r="16" spans="2:15" x14ac:dyDescent="0.35">
      <c r="B16" s="43" t="s">
        <v>310</v>
      </c>
      <c r="C16" s="44">
        <f>COUNTIF('Recommendations'!P:P,"Resolved")</f>
        <v>0</v>
      </c>
      <c r="D16" s="44">
        <f>COUNTIF('Recommendations'!P:P,"Testing")</f>
        <v>0</v>
      </c>
      <c r="E16" s="44">
        <f>COUNTIF('Recommendations'!P:P,"Outstanding")</f>
        <v>33</v>
      </c>
      <c r="F16" s="44">
        <f>SUM(C16:E16)</f>
        <v>33</v>
      </c>
    </row>
    <row r="18" spans="2:6" x14ac:dyDescent="0.35">
      <c r="B18" s="53" t="s">
        <v>311</v>
      </c>
    </row>
    <row r="19" spans="2:6" x14ac:dyDescent="0.35">
      <c r="B19" s="54" t="s">
        <v>25</v>
      </c>
      <c r="C19" s="54" t="s">
        <v>306</v>
      </c>
      <c r="D19" s="54" t="s">
        <v>307</v>
      </c>
      <c r="E19" s="54" t="s">
        <v>308</v>
      </c>
      <c r="F19" s="54" t="s">
        <v>25</v>
      </c>
    </row>
    <row r="20" spans="2:6" x14ac:dyDescent="0.35">
      <c r="B20" s="43" t="s">
        <v>310</v>
      </c>
      <c r="C20" s="45">
        <f>IF(F16&gt;0, C16/F16, 0)</f>
        <v>0</v>
      </c>
      <c r="D20" s="45">
        <f>IF(F16&gt;0, D16/F16, 0)</f>
        <v>0</v>
      </c>
      <c r="E20" s="45">
        <f>IF(F16&gt;0, E16/F16, 0)</f>
        <v>1</v>
      </c>
      <c r="F20" s="46" t="s">
        <v>25</v>
      </c>
    </row>
    <row r="25" spans="2:6" ht="18.5" x14ac:dyDescent="0.45">
      <c r="B25" s="39" t="s">
        <v>312</v>
      </c>
    </row>
    <row r="27" spans="2:6" x14ac:dyDescent="0.35">
      <c r="B27" s="53" t="s">
        <v>305</v>
      </c>
    </row>
    <row r="28" spans="2:6" x14ac:dyDescent="0.35">
      <c r="B28" s="41" t="s">
        <v>4</v>
      </c>
      <c r="C28" s="41" t="s">
        <v>306</v>
      </c>
      <c r="D28" s="41" t="s">
        <v>307</v>
      </c>
      <c r="E28" s="41" t="s">
        <v>308</v>
      </c>
      <c r="F28" s="41" t="s">
        <v>309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14</v>
      </c>
      <c r="F29" s="44">
        <f>SUM(C29:E29)</f>
        <v>14</v>
      </c>
    </row>
    <row r="30" spans="2:6" x14ac:dyDescent="0.35">
      <c r="B30" s="43" t="s">
        <v>52</v>
      </c>
      <c r="C30" s="44">
        <f>COUNTIFS('Recommendations'!E:E,"Level 2",'Recommendations'!P:P,"=Resolved")</f>
        <v>0</v>
      </c>
      <c r="D30" s="44">
        <f>COUNTIFS('Recommendations'!E:E,"=Level 2",'Recommendations'!P:P,"=Testing")</f>
        <v>0</v>
      </c>
      <c r="E30" s="44">
        <f>COUNTIFS('Recommendations'!E:E,"=Level 2",'Recommendations'!P:P,"=Outstanding")</f>
        <v>19</v>
      </c>
      <c r="F30" s="44">
        <f>SUM(C30:E30)</f>
        <v>19</v>
      </c>
    </row>
    <row r="32" spans="2:6" x14ac:dyDescent="0.35">
      <c r="B32" s="53" t="s">
        <v>311</v>
      </c>
    </row>
    <row r="33" spans="2:6" x14ac:dyDescent="0.35">
      <c r="B33" s="54" t="s">
        <v>4</v>
      </c>
      <c r="C33" s="54" t="s">
        <v>306</v>
      </c>
      <c r="D33" s="54" t="s">
        <v>307</v>
      </c>
      <c r="E33" s="54" t="s">
        <v>308</v>
      </c>
      <c r="F33" s="54" t="s">
        <v>25</v>
      </c>
    </row>
    <row r="34" spans="2:6" x14ac:dyDescent="0.35">
      <c r="B34" s="43" t="s">
        <v>21</v>
      </c>
      <c r="C34" s="45">
        <f>IF(F29&gt;0, C29/F29, 0)</f>
        <v>0</v>
      </c>
      <c r="D34" s="45">
        <f>IF(F29&gt;0, D29/F29, 0)</f>
        <v>0</v>
      </c>
      <c r="E34" s="45">
        <f>IF(F29&gt;0, E29/F29, 0)</f>
        <v>1</v>
      </c>
      <c r="F34" s="46" t="s">
        <v>25</v>
      </c>
    </row>
    <row r="35" spans="2:6" x14ac:dyDescent="0.35">
      <c r="B35" s="43" t="s">
        <v>52</v>
      </c>
      <c r="C35" s="45">
        <f>IF(F30&gt;0, C30/F30, 0)</f>
        <v>0</v>
      </c>
      <c r="D35" s="45">
        <f>IF(F30&gt;0, D30/F30, 0)</f>
        <v>0</v>
      </c>
      <c r="E35" s="45">
        <f>IF(F30&gt;0, E30/F30, 0)</f>
        <v>1</v>
      </c>
      <c r="F35" s="46" t="s">
        <v>25</v>
      </c>
    </row>
    <row r="40" spans="2:6" ht="18.5" x14ac:dyDescent="0.45">
      <c r="B40" s="39" t="s">
        <v>313</v>
      </c>
    </row>
    <row r="42" spans="2:6" x14ac:dyDescent="0.35">
      <c r="B42" s="53" t="s">
        <v>305</v>
      </c>
    </row>
    <row r="43" spans="2:6" x14ac:dyDescent="0.35">
      <c r="B43" s="41" t="s">
        <v>7</v>
      </c>
      <c r="C43" s="41" t="s">
        <v>306</v>
      </c>
      <c r="D43" s="41" t="s">
        <v>307</v>
      </c>
      <c r="E43" s="41" t="s">
        <v>308</v>
      </c>
      <c r="F43" s="41" t="s">
        <v>309</v>
      </c>
    </row>
    <row r="44" spans="2:6" x14ac:dyDescent="0.35">
      <c r="B44" s="43" t="s">
        <v>314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315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316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317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318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33</v>
      </c>
      <c r="F49" s="44">
        <f t="shared" si="0"/>
        <v>33</v>
      </c>
    </row>
    <row r="51" spans="2:6" x14ac:dyDescent="0.35">
      <c r="B51" s="53" t="s">
        <v>311</v>
      </c>
    </row>
    <row r="52" spans="2:6" x14ac:dyDescent="0.35">
      <c r="B52" s="54" t="s">
        <v>7</v>
      </c>
      <c r="C52" s="54" t="s">
        <v>306</v>
      </c>
      <c r="D52" s="54" t="s">
        <v>307</v>
      </c>
      <c r="E52" s="54" t="s">
        <v>308</v>
      </c>
      <c r="F52" s="54" t="s">
        <v>25</v>
      </c>
    </row>
    <row r="53" spans="2:6" x14ac:dyDescent="0.35">
      <c r="B53" s="43" t="s">
        <v>314</v>
      </c>
      <c r="C53" s="45">
        <f t="shared" ref="C53:C58" si="1">IF(F44&gt;0, C44/F44, 0)</f>
        <v>0</v>
      </c>
      <c r="D53" s="45">
        <f t="shared" ref="D53:D58" si="2">IF(F44&gt;0, D44/F44, 0)</f>
        <v>0</v>
      </c>
      <c r="E53" s="45">
        <f t="shared" ref="E53:E58" si="3">IF(F44&gt;0, E44/F44, 0)</f>
        <v>0</v>
      </c>
      <c r="F53" s="46" t="s">
        <v>25</v>
      </c>
    </row>
    <row r="54" spans="2:6" x14ac:dyDescent="0.35">
      <c r="B54" s="43" t="s">
        <v>315</v>
      </c>
      <c r="C54" s="45">
        <f t="shared" si="1"/>
        <v>0</v>
      </c>
      <c r="D54" s="45">
        <f t="shared" si="2"/>
        <v>0</v>
      </c>
      <c r="E54" s="45">
        <f t="shared" si="3"/>
        <v>0</v>
      </c>
      <c r="F54" s="46" t="s">
        <v>25</v>
      </c>
    </row>
    <row r="55" spans="2:6" x14ac:dyDescent="0.35">
      <c r="B55" s="43" t="s">
        <v>316</v>
      </c>
      <c r="C55" s="45">
        <f t="shared" si="1"/>
        <v>0</v>
      </c>
      <c r="D55" s="45">
        <f t="shared" si="2"/>
        <v>0</v>
      </c>
      <c r="E55" s="45">
        <f t="shared" si="3"/>
        <v>0</v>
      </c>
      <c r="F55" s="46" t="s">
        <v>25</v>
      </c>
    </row>
    <row r="56" spans="2:6" x14ac:dyDescent="0.35">
      <c r="B56" s="43" t="s">
        <v>317</v>
      </c>
      <c r="C56" s="45">
        <f t="shared" si="1"/>
        <v>0</v>
      </c>
      <c r="D56" s="45">
        <f t="shared" si="2"/>
        <v>0</v>
      </c>
      <c r="E56" s="45">
        <f t="shared" si="3"/>
        <v>0</v>
      </c>
      <c r="F56" s="46" t="s">
        <v>25</v>
      </c>
    </row>
    <row r="57" spans="2:6" x14ac:dyDescent="0.35">
      <c r="B57" s="43" t="s">
        <v>318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319</v>
      </c>
    </row>
    <row r="65" spans="2:6" x14ac:dyDescent="0.35">
      <c r="B65" s="53" t="s">
        <v>305</v>
      </c>
    </row>
    <row r="66" spans="2:6" x14ac:dyDescent="0.35">
      <c r="B66" s="41" t="s">
        <v>3</v>
      </c>
      <c r="C66" s="41" t="s">
        <v>306</v>
      </c>
      <c r="D66" s="41" t="s">
        <v>307</v>
      </c>
      <c r="E66" s="41" t="s">
        <v>308</v>
      </c>
      <c r="F66" s="41" t="s">
        <v>309</v>
      </c>
    </row>
    <row r="67" spans="2:6" x14ac:dyDescent="0.35">
      <c r="B67" s="43" t="s">
        <v>39</v>
      </c>
      <c r="C67" s="44">
        <f>COUNTIFS('Recommendations'!D:D,"Automated",'Recommendations'!P:P,"=Resolved")</f>
        <v>0</v>
      </c>
      <c r="D67" s="44">
        <f>COUNTIFS('Recommendations'!D:D,"=Automated",'Recommendations'!P:P,"=Testing")</f>
        <v>0</v>
      </c>
      <c r="E67" s="44">
        <f>COUNTIFS('Recommendations'!D:D,"=Automated",'Recommendations'!P:P,"=Outstanding")</f>
        <v>15</v>
      </c>
      <c r="F67" s="44">
        <f>SUM(C67:E67)</f>
        <v>15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18</v>
      </c>
      <c r="F68" s="44">
        <f>SUM(C68:E68)</f>
        <v>18</v>
      </c>
    </row>
    <row r="70" spans="2:6" x14ac:dyDescent="0.35">
      <c r="B70" s="53" t="s">
        <v>311</v>
      </c>
    </row>
    <row r="71" spans="2:6" x14ac:dyDescent="0.35">
      <c r="B71" s="54" t="s">
        <v>3</v>
      </c>
      <c r="C71" s="54" t="s">
        <v>306</v>
      </c>
      <c r="D71" s="54" t="s">
        <v>307</v>
      </c>
      <c r="E71" s="54" t="s">
        <v>308</v>
      </c>
      <c r="F71" s="54" t="s">
        <v>25</v>
      </c>
    </row>
    <row r="72" spans="2:6" x14ac:dyDescent="0.35">
      <c r="B72" s="43" t="s">
        <v>39</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320</v>
      </c>
    </row>
    <row r="80" spans="2:6" x14ac:dyDescent="0.35">
      <c r="B80" s="53" t="s">
        <v>305</v>
      </c>
    </row>
    <row r="81" spans="2:6" x14ac:dyDescent="0.35">
      <c r="B81" s="41" t="s">
        <v>5</v>
      </c>
      <c r="C81" s="41" t="s">
        <v>306</v>
      </c>
      <c r="D81" s="41" t="s">
        <v>307</v>
      </c>
      <c r="E81" s="41" t="s">
        <v>308</v>
      </c>
      <c r="F81" s="41" t="s">
        <v>309</v>
      </c>
    </row>
    <row r="82" spans="2:6" x14ac:dyDescent="0.35">
      <c r="B82" s="43" t="s">
        <v>321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322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323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324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33</v>
      </c>
      <c r="F86" s="44">
        <f>SUM(C86:E86)</f>
        <v>33</v>
      </c>
    </row>
    <row r="88" spans="2:6" x14ac:dyDescent="0.35">
      <c r="B88" s="53" t="s">
        <v>311</v>
      </c>
    </row>
    <row r="89" spans="2:6" x14ac:dyDescent="0.35">
      <c r="B89" s="54" t="s">
        <v>5</v>
      </c>
      <c r="C89" s="54" t="s">
        <v>306</v>
      </c>
      <c r="D89" s="54" t="s">
        <v>307</v>
      </c>
      <c r="E89" s="54" t="s">
        <v>308</v>
      </c>
      <c r="F89" s="54" t="s">
        <v>25</v>
      </c>
    </row>
    <row r="90" spans="2:6" x14ac:dyDescent="0.35">
      <c r="B90" s="43" t="s">
        <v>321</v>
      </c>
      <c r="C90" s="45">
        <f>IF(F82&gt;0, C82/F82, 0)</f>
        <v>0</v>
      </c>
      <c r="D90" s="45">
        <f>IF(F82&gt;0, D82/F82, 0)</f>
        <v>0</v>
      </c>
      <c r="E90" s="45">
        <f>IF(F82&gt;0, E82/F82, 0)</f>
        <v>0</v>
      </c>
      <c r="F90" s="46" t="s">
        <v>25</v>
      </c>
    </row>
    <row r="91" spans="2:6" x14ac:dyDescent="0.35">
      <c r="B91" s="43" t="s">
        <v>322</v>
      </c>
      <c r="C91" s="45">
        <f>IF(F83&gt;0, C83/F83, 0)</f>
        <v>0</v>
      </c>
      <c r="D91" s="45">
        <f>IF(F83&gt;0, D83/F83, 0)</f>
        <v>0</v>
      </c>
      <c r="E91" s="45">
        <f>IF(F83&gt;0, E83/F83, 0)</f>
        <v>0</v>
      </c>
      <c r="F91" s="46" t="s">
        <v>25</v>
      </c>
    </row>
    <row r="92" spans="2:6" x14ac:dyDescent="0.35">
      <c r="B92" s="43" t="s">
        <v>323</v>
      </c>
      <c r="C92" s="45">
        <f>IF(F84&gt;0, C84/F84, 0)</f>
        <v>0</v>
      </c>
      <c r="D92" s="45">
        <f>IF(F84&gt;0, D84/F84, 0)</f>
        <v>0</v>
      </c>
      <c r="E92" s="45">
        <f>IF(F84&gt;0, E84/F84, 0)</f>
        <v>0</v>
      </c>
      <c r="F92" s="46" t="s">
        <v>25</v>
      </c>
    </row>
    <row r="93" spans="2:6" x14ac:dyDescent="0.35">
      <c r="B93" s="43" t="s">
        <v>324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325</v>
      </c>
    </row>
    <row r="101" spans="2:6" x14ac:dyDescent="0.35">
      <c r="B101" s="53" t="s">
        <v>305</v>
      </c>
    </row>
    <row r="102" spans="2:6" x14ac:dyDescent="0.35">
      <c r="B102" s="41" t="s">
        <v>326</v>
      </c>
      <c r="C102" s="41" t="s">
        <v>306</v>
      </c>
      <c r="D102" s="41" t="s">
        <v>307</v>
      </c>
      <c r="E102" s="41" t="s">
        <v>308</v>
      </c>
      <c r="F102" s="41" t="s">
        <v>309</v>
      </c>
    </row>
    <row r="103" spans="2:6" x14ac:dyDescent="0.35">
      <c r="B103" s="43" t="s">
        <v>327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328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329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33</v>
      </c>
      <c r="F106" s="44">
        <f>SUM(C106:E106)</f>
        <v>33</v>
      </c>
    </row>
    <row r="108" spans="2:6" x14ac:dyDescent="0.35">
      <c r="B108" s="53" t="s">
        <v>311</v>
      </c>
    </row>
    <row r="109" spans="2:6" x14ac:dyDescent="0.35">
      <c r="B109" s="54" t="s">
        <v>326</v>
      </c>
      <c r="C109" s="54" t="s">
        <v>306</v>
      </c>
      <c r="D109" s="54" t="s">
        <v>307</v>
      </c>
      <c r="E109" s="54" t="s">
        <v>308</v>
      </c>
      <c r="F109" s="54" t="s">
        <v>25</v>
      </c>
    </row>
    <row r="110" spans="2:6" x14ac:dyDescent="0.35">
      <c r="B110" s="43" t="s">
        <v>327</v>
      </c>
      <c r="C110" s="45">
        <f>IF(F103&gt;0, C103/F103, 0)</f>
        <v>0</v>
      </c>
      <c r="D110" s="45">
        <f>IF(F103&gt;0, D103/F103, 0)</f>
        <v>0</v>
      </c>
      <c r="E110" s="45">
        <f>IF(F103&gt;0, E103/F103, 0)</f>
        <v>0</v>
      </c>
      <c r="F110" s="46" t="s">
        <v>25</v>
      </c>
    </row>
    <row r="111" spans="2:6" x14ac:dyDescent="0.35">
      <c r="B111" s="43" t="s">
        <v>328</v>
      </c>
      <c r="C111" s="45">
        <f>IF(F104&gt;0, C104/F104, 0)</f>
        <v>0</v>
      </c>
      <c r="D111" s="45">
        <f>IF(F104&gt;0, D104/F104, 0)</f>
        <v>0</v>
      </c>
      <c r="E111" s="45">
        <f>IF(F104&gt;0, E104/F104, 0)</f>
        <v>0</v>
      </c>
      <c r="F111" s="46" t="s">
        <v>25</v>
      </c>
    </row>
    <row r="112" spans="2:6" x14ac:dyDescent="0.35">
      <c r="B112" s="43" t="s">
        <v>329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330</v>
      </c>
      <c r="J118" s="39" t="s">
        <v>331</v>
      </c>
    </row>
    <row r="119" spans="2:15" x14ac:dyDescent="0.35">
      <c r="B119" s="41" t="s">
        <v>7</v>
      </c>
      <c r="C119" s="112" t="s">
        <v>332</v>
      </c>
      <c r="D119" s="112"/>
      <c r="E119" s="41" t="s">
        <v>298</v>
      </c>
      <c r="F119" s="41" t="s">
        <v>306</v>
      </c>
      <c r="G119" s="112" t="s">
        <v>333</v>
      </c>
      <c r="H119" s="112"/>
      <c r="J119" s="41" t="s">
        <v>7</v>
      </c>
      <c r="K119" s="41" t="s">
        <v>321</v>
      </c>
      <c r="L119" s="41" t="s">
        <v>322</v>
      </c>
      <c r="M119" s="41" t="s">
        <v>323</v>
      </c>
      <c r="N119" s="41" t="s">
        <v>324</v>
      </c>
      <c r="O119" s="41" t="s">
        <v>22</v>
      </c>
    </row>
    <row r="120" spans="2:15" x14ac:dyDescent="0.35">
      <c r="B120" s="47" t="s">
        <v>314</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314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315</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315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316</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316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317</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317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318</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318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33</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33</v>
      </c>
    </row>
    <row r="132" spans="2:24" ht="21" x14ac:dyDescent="0.5">
      <c r="B132" s="39" t="s">
        <v>334</v>
      </c>
      <c r="P132" s="56" t="s">
        <v>335</v>
      </c>
    </row>
    <row r="134" spans="2:24" ht="60" customHeight="1" x14ac:dyDescent="0.35">
      <c r="B134" s="115" t="s">
        <v>336</v>
      </c>
      <c r="C134" s="108"/>
      <c r="D134" s="108"/>
      <c r="E134" s="108"/>
      <c r="F134" s="108"/>
      <c r="P134" s="115" t="s">
        <v>337</v>
      </c>
      <c r="Q134" s="108"/>
      <c r="R134" s="108"/>
      <c r="S134" s="108"/>
      <c r="T134" s="108"/>
      <c r="U134" s="108"/>
      <c r="V134" s="108"/>
      <c r="W134" s="108"/>
    </row>
    <row r="136" spans="2:24" ht="30" customHeight="1" x14ac:dyDescent="0.35">
      <c r="P136" s="57" t="s">
        <v>338</v>
      </c>
      <c r="Q136" s="58">
        <f>C16</f>
        <v>0</v>
      </c>
      <c r="R136" s="59"/>
      <c r="S136" s="58">
        <f>C82</f>
        <v>0</v>
      </c>
      <c r="T136" s="59"/>
      <c r="U136" s="58">
        <f>C83</f>
        <v>0</v>
      </c>
      <c r="V136" s="59"/>
      <c r="W136" s="58">
        <f>C84</f>
        <v>0</v>
      </c>
      <c r="X136" s="59"/>
    </row>
    <row r="137" spans="2:24" ht="35" customHeight="1" x14ac:dyDescent="0.35">
      <c r="P137" s="60" t="s">
        <v>339</v>
      </c>
      <c r="Q137" s="60" t="s">
        <v>340</v>
      </c>
      <c r="R137" s="60" t="s">
        <v>341</v>
      </c>
      <c r="S137" s="60" t="s">
        <v>342</v>
      </c>
      <c r="T137" s="60" t="s">
        <v>343</v>
      </c>
      <c r="U137" s="60" t="s">
        <v>344</v>
      </c>
      <c r="V137" s="60" t="s">
        <v>345</v>
      </c>
      <c r="W137" s="60" t="s">
        <v>346</v>
      </c>
      <c r="X137" s="60" t="s">
        <v>347</v>
      </c>
    </row>
    <row r="138" spans="2:24" x14ac:dyDescent="0.35">
      <c r="O138" s="61" t="s">
        <v>348</v>
      </c>
      <c r="P138" s="62" t="s">
        <v>349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350</v>
      </c>
      <c r="P173" s="56" t="s">
        <v>351</v>
      </c>
    </row>
    <row r="175" spans="2:24" ht="45" customHeight="1" x14ac:dyDescent="0.35">
      <c r="B175" s="115" t="s">
        <v>352</v>
      </c>
      <c r="C175" s="108"/>
      <c r="D175" s="108"/>
      <c r="E175" s="108"/>
      <c r="F175" s="108"/>
      <c r="P175" s="115" t="s">
        <v>353</v>
      </c>
      <c r="Q175" s="108"/>
      <c r="R175" s="108"/>
      <c r="S175" s="108"/>
      <c r="T175" s="108"/>
      <c r="U175" s="108"/>
    </row>
    <row r="176" spans="2:24" ht="35" customHeight="1" x14ac:dyDescent="0.35">
      <c r="P176" s="112" t="s">
        <v>354</v>
      </c>
      <c r="Q176" s="112"/>
      <c r="R176" s="112" t="s">
        <v>355</v>
      </c>
      <c r="S176" s="112"/>
      <c r="T176" s="112"/>
    </row>
    <row r="177" spans="16:22" ht="30" customHeight="1" x14ac:dyDescent="0.35">
      <c r="P177" s="116">
        <v>0</v>
      </c>
      <c r="Q177" s="117"/>
      <c r="R177" s="118" t="s">
        <v>356</v>
      </c>
      <c r="S177" s="119"/>
      <c r="T177" s="119"/>
    </row>
    <row r="180" spans="16:22" ht="25" customHeight="1" x14ac:dyDescent="0.35">
      <c r="P180" s="65" t="s">
        <v>339</v>
      </c>
      <c r="Q180" s="65" t="s">
        <v>357</v>
      </c>
      <c r="R180" s="65" t="s">
        <v>358</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226</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34"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36</v>
      </c>
      <c r="B4" s="2" t="s">
        <v>37</v>
      </c>
      <c r="C4" s="1" t="s">
        <v>38</v>
      </c>
      <c r="D4" s="3" t="s">
        <v>39</v>
      </c>
      <c r="E4" s="3" t="s">
        <v>21</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36</v>
      </c>
      <c r="B5" s="2" t="s">
        <v>44</v>
      </c>
      <c r="C5" s="1" t="s">
        <v>45</v>
      </c>
      <c r="D5" s="3" t="s">
        <v>39</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36</v>
      </c>
      <c r="B6" s="2" t="s">
        <v>50</v>
      </c>
      <c r="C6" s="1" t="s">
        <v>51</v>
      </c>
      <c r="D6" s="3" t="s">
        <v>39</v>
      </c>
      <c r="E6" s="3" t="s">
        <v>52</v>
      </c>
      <c r="F6" s="4" t="s">
        <v>22</v>
      </c>
      <c r="G6" s="4" t="s">
        <v>23</v>
      </c>
      <c r="H6" s="4" t="s">
        <v>24</v>
      </c>
      <c r="I6" s="4" t="s">
        <v>25</v>
      </c>
      <c r="J6" s="5" t="s">
        <v>25</v>
      </c>
      <c r="K6" s="5" t="s">
        <v>53</v>
      </c>
      <c r="L6" s="5" t="s">
        <v>54</v>
      </c>
      <c r="M6" s="5"/>
      <c r="N6" s="5" t="s">
        <v>55</v>
      </c>
      <c r="O6" s="5" t="s">
        <v>56</v>
      </c>
      <c r="P6" s="4" t="str">
        <f t="shared" si="0"/>
        <v>Outstanding</v>
      </c>
      <c r="Q6" s="13" t="s">
        <v>25</v>
      </c>
    </row>
    <row r="7" spans="1:17" ht="60" customHeight="1" x14ac:dyDescent="0.35">
      <c r="A7" s="11" t="s">
        <v>36</v>
      </c>
      <c r="B7" s="2" t="s">
        <v>57</v>
      </c>
      <c r="C7" s="1" t="s">
        <v>58</v>
      </c>
      <c r="D7" s="3" t="s">
        <v>39</v>
      </c>
      <c r="E7" s="3" t="s">
        <v>52</v>
      </c>
      <c r="F7" s="4" t="s">
        <v>22</v>
      </c>
      <c r="G7" s="4" t="s">
        <v>23</v>
      </c>
      <c r="H7" s="4" t="s">
        <v>24</v>
      </c>
      <c r="I7" s="4" t="s">
        <v>25</v>
      </c>
      <c r="J7" s="5" t="s">
        <v>25</v>
      </c>
      <c r="K7" s="5" t="s">
        <v>59</v>
      </c>
      <c r="L7" s="5" t="s">
        <v>60</v>
      </c>
      <c r="M7" s="5"/>
      <c r="N7" s="5" t="s">
        <v>61</v>
      </c>
      <c r="O7" s="5" t="s">
        <v>62</v>
      </c>
      <c r="P7" s="4" t="str">
        <f t="shared" si="0"/>
        <v>Outstanding</v>
      </c>
      <c r="Q7" s="13" t="s">
        <v>25</v>
      </c>
    </row>
    <row r="8" spans="1:17" ht="60" customHeight="1" x14ac:dyDescent="0.35">
      <c r="A8" s="11" t="s">
        <v>36</v>
      </c>
      <c r="B8" s="2" t="s">
        <v>63</v>
      </c>
      <c r="C8" s="1" t="s">
        <v>64</v>
      </c>
      <c r="D8" s="3" t="s">
        <v>20</v>
      </c>
      <c r="E8" s="3" t="s">
        <v>52</v>
      </c>
      <c r="F8" s="4" t="s">
        <v>22</v>
      </c>
      <c r="G8" s="4" t="s">
        <v>23</v>
      </c>
      <c r="H8" s="4" t="s">
        <v>24</v>
      </c>
      <c r="I8" s="4" t="s">
        <v>25</v>
      </c>
      <c r="J8" s="5" t="s">
        <v>25</v>
      </c>
      <c r="K8" s="5" t="s">
        <v>65</v>
      </c>
      <c r="L8" s="5" t="s">
        <v>66</v>
      </c>
      <c r="M8" s="5"/>
      <c r="N8" s="5" t="s">
        <v>67</v>
      </c>
      <c r="O8" s="5" t="s">
        <v>68</v>
      </c>
      <c r="P8" s="4" t="str">
        <f t="shared" si="0"/>
        <v>Outstanding</v>
      </c>
      <c r="Q8" s="13" t="s">
        <v>25</v>
      </c>
    </row>
    <row r="9" spans="1:17" ht="60" customHeight="1" x14ac:dyDescent="0.35">
      <c r="A9" s="11" t="s">
        <v>69</v>
      </c>
      <c r="B9" s="2" t="s">
        <v>70</v>
      </c>
      <c r="C9" s="1" t="s">
        <v>71</v>
      </c>
      <c r="D9" s="3" t="s">
        <v>20</v>
      </c>
      <c r="E9" s="3" t="s">
        <v>21</v>
      </c>
      <c r="F9" s="4" t="s">
        <v>22</v>
      </c>
      <c r="G9" s="4" t="s">
        <v>23</v>
      </c>
      <c r="H9" s="4" t="s">
        <v>24</v>
      </c>
      <c r="I9" s="4" t="s">
        <v>25</v>
      </c>
      <c r="J9" s="5" t="s">
        <v>25</v>
      </c>
      <c r="K9" s="5" t="s">
        <v>72</v>
      </c>
      <c r="L9" s="5" t="s">
        <v>73</v>
      </c>
      <c r="M9" s="5"/>
      <c r="N9" s="5" t="s">
        <v>74</v>
      </c>
      <c r="O9" s="5" t="s">
        <v>75</v>
      </c>
      <c r="P9" s="4" t="str">
        <f t="shared" si="0"/>
        <v>Outstanding</v>
      </c>
      <c r="Q9" s="13" t="s">
        <v>25</v>
      </c>
    </row>
    <row r="10" spans="1:17" ht="60" customHeight="1" x14ac:dyDescent="0.35">
      <c r="A10" s="11" t="s">
        <v>69</v>
      </c>
      <c r="B10" s="2" t="s">
        <v>76</v>
      </c>
      <c r="C10" s="1" t="s">
        <v>77</v>
      </c>
      <c r="D10" s="3" t="s">
        <v>20</v>
      </c>
      <c r="E10" s="3" t="s">
        <v>21</v>
      </c>
      <c r="F10" s="4" t="s">
        <v>22</v>
      </c>
      <c r="G10" s="4" t="s">
        <v>23</v>
      </c>
      <c r="H10" s="4" t="s">
        <v>24</v>
      </c>
      <c r="I10" s="4" t="s">
        <v>25</v>
      </c>
      <c r="J10" s="5" t="s">
        <v>25</v>
      </c>
      <c r="K10" s="5" t="s">
        <v>78</v>
      </c>
      <c r="L10" s="5" t="s">
        <v>79</v>
      </c>
      <c r="M10" s="5"/>
      <c r="N10" s="5" t="s">
        <v>80</v>
      </c>
      <c r="O10" s="5" t="s">
        <v>81</v>
      </c>
      <c r="P10" s="4" t="str">
        <f t="shared" si="0"/>
        <v>Outstanding</v>
      </c>
      <c r="Q10" s="13" t="s">
        <v>25</v>
      </c>
    </row>
    <row r="11" spans="1:17" ht="60" customHeight="1" x14ac:dyDescent="0.35">
      <c r="A11" s="11" t="s">
        <v>69</v>
      </c>
      <c r="B11" s="2" t="s">
        <v>82</v>
      </c>
      <c r="C11" s="1" t="s">
        <v>83</v>
      </c>
      <c r="D11" s="3" t="s">
        <v>20</v>
      </c>
      <c r="E11" s="3" t="s">
        <v>21</v>
      </c>
      <c r="F11" s="4" t="s">
        <v>22</v>
      </c>
      <c r="G11" s="4" t="s">
        <v>23</v>
      </c>
      <c r="H11" s="4" t="s">
        <v>24</v>
      </c>
      <c r="I11" s="4" t="s">
        <v>25</v>
      </c>
      <c r="J11" s="5" t="s">
        <v>25</v>
      </c>
      <c r="K11" s="5" t="s">
        <v>84</v>
      </c>
      <c r="L11" s="5" t="s">
        <v>85</v>
      </c>
      <c r="M11" s="5"/>
      <c r="N11" s="5" t="s">
        <v>86</v>
      </c>
      <c r="O11" s="5" t="s">
        <v>87</v>
      </c>
      <c r="P11" s="4" t="str">
        <f t="shared" si="0"/>
        <v>Outstanding</v>
      </c>
      <c r="Q11" s="13" t="s">
        <v>25</v>
      </c>
    </row>
    <row r="12" spans="1:17" ht="60" customHeight="1" x14ac:dyDescent="0.35">
      <c r="A12" s="11" t="s">
        <v>69</v>
      </c>
      <c r="B12" s="2" t="s">
        <v>88</v>
      </c>
      <c r="C12" s="1" t="s">
        <v>89</v>
      </c>
      <c r="D12" s="3" t="s">
        <v>20</v>
      </c>
      <c r="E12" s="3" t="s">
        <v>21</v>
      </c>
      <c r="F12" s="4" t="s">
        <v>22</v>
      </c>
      <c r="G12" s="4" t="s">
        <v>23</v>
      </c>
      <c r="H12" s="4" t="s">
        <v>24</v>
      </c>
      <c r="I12" s="4" t="s">
        <v>25</v>
      </c>
      <c r="J12" s="5" t="s">
        <v>25</v>
      </c>
      <c r="K12" s="5" t="s">
        <v>90</v>
      </c>
      <c r="L12" s="5" t="s">
        <v>91</v>
      </c>
      <c r="M12" s="5"/>
      <c r="N12" s="5" t="s">
        <v>92</v>
      </c>
      <c r="O12" s="5"/>
      <c r="P12" s="4" t="str">
        <f t="shared" si="0"/>
        <v>Outstanding</v>
      </c>
      <c r="Q12" s="13" t="s">
        <v>25</v>
      </c>
    </row>
    <row r="13" spans="1:17" ht="60" customHeight="1" x14ac:dyDescent="0.35">
      <c r="A13" s="11" t="s">
        <v>69</v>
      </c>
      <c r="B13" s="2" t="s">
        <v>93</v>
      </c>
      <c r="C13" s="1" t="s">
        <v>94</v>
      </c>
      <c r="D13" s="3" t="s">
        <v>20</v>
      </c>
      <c r="E13" s="3" t="s">
        <v>52</v>
      </c>
      <c r="F13" s="4" t="s">
        <v>22</v>
      </c>
      <c r="G13" s="4" t="s">
        <v>23</v>
      </c>
      <c r="H13" s="4" t="s">
        <v>24</v>
      </c>
      <c r="I13" s="4" t="s">
        <v>25</v>
      </c>
      <c r="J13" s="5" t="s">
        <v>25</v>
      </c>
      <c r="K13" s="5" t="s">
        <v>95</v>
      </c>
      <c r="L13" s="5" t="s">
        <v>96</v>
      </c>
      <c r="M13" s="5"/>
      <c r="N13" s="5" t="s">
        <v>97</v>
      </c>
      <c r="O13" s="5" t="s">
        <v>98</v>
      </c>
      <c r="P13" s="4" t="str">
        <f t="shared" si="0"/>
        <v>Outstanding</v>
      </c>
      <c r="Q13" s="13" t="s">
        <v>25</v>
      </c>
    </row>
    <row r="14" spans="1:17" ht="60" customHeight="1" x14ac:dyDescent="0.35">
      <c r="A14" s="11" t="s">
        <v>69</v>
      </c>
      <c r="B14" s="2" t="s">
        <v>99</v>
      </c>
      <c r="C14" s="1" t="s">
        <v>100</v>
      </c>
      <c r="D14" s="3" t="s">
        <v>20</v>
      </c>
      <c r="E14" s="3" t="s">
        <v>52</v>
      </c>
      <c r="F14" s="4" t="s">
        <v>22</v>
      </c>
      <c r="G14" s="4" t="s">
        <v>23</v>
      </c>
      <c r="H14" s="4" t="s">
        <v>24</v>
      </c>
      <c r="I14" s="4" t="s">
        <v>25</v>
      </c>
      <c r="J14" s="5" t="s">
        <v>25</v>
      </c>
      <c r="K14" s="5" t="s">
        <v>101</v>
      </c>
      <c r="L14" s="5" t="s">
        <v>102</v>
      </c>
      <c r="M14" s="5"/>
      <c r="N14" s="5" t="s">
        <v>103</v>
      </c>
      <c r="O14" s="5" t="s">
        <v>98</v>
      </c>
      <c r="P14" s="4" t="str">
        <f t="shared" si="0"/>
        <v>Outstanding</v>
      </c>
      <c r="Q14" s="13" t="s">
        <v>25</v>
      </c>
    </row>
    <row r="15" spans="1:17" ht="60" customHeight="1" x14ac:dyDescent="0.35">
      <c r="A15" s="11" t="s">
        <v>69</v>
      </c>
      <c r="B15" s="2" t="s">
        <v>104</v>
      </c>
      <c r="C15" s="1" t="s">
        <v>105</v>
      </c>
      <c r="D15" s="3" t="s">
        <v>20</v>
      </c>
      <c r="E15" s="3" t="s">
        <v>52</v>
      </c>
      <c r="F15" s="4" t="s">
        <v>22</v>
      </c>
      <c r="G15" s="4" t="s">
        <v>23</v>
      </c>
      <c r="H15" s="4" t="s">
        <v>24</v>
      </c>
      <c r="I15" s="4" t="s">
        <v>25</v>
      </c>
      <c r="J15" s="5" t="s">
        <v>25</v>
      </c>
      <c r="K15" s="5" t="s">
        <v>106</v>
      </c>
      <c r="L15" s="5" t="s">
        <v>107</v>
      </c>
      <c r="M15" s="5"/>
      <c r="N15" s="5" t="s">
        <v>108</v>
      </c>
      <c r="O15" s="5" t="s">
        <v>109</v>
      </c>
      <c r="P15" s="4" t="str">
        <f t="shared" si="0"/>
        <v>Outstanding</v>
      </c>
      <c r="Q15" s="13" t="s">
        <v>25</v>
      </c>
    </row>
    <row r="16" spans="1:17" ht="60" customHeight="1" x14ac:dyDescent="0.35">
      <c r="A16" s="11" t="s">
        <v>69</v>
      </c>
      <c r="B16" s="2" t="s">
        <v>110</v>
      </c>
      <c r="C16" s="1" t="s">
        <v>111</v>
      </c>
      <c r="D16" s="3" t="s">
        <v>20</v>
      </c>
      <c r="E16" s="3" t="s">
        <v>52</v>
      </c>
      <c r="F16" s="4" t="s">
        <v>22</v>
      </c>
      <c r="G16" s="4" t="s">
        <v>23</v>
      </c>
      <c r="H16" s="4" t="s">
        <v>24</v>
      </c>
      <c r="I16" s="4" t="s">
        <v>25</v>
      </c>
      <c r="J16" s="5" t="s">
        <v>25</v>
      </c>
      <c r="K16" s="5" t="s">
        <v>112</v>
      </c>
      <c r="L16" s="5" t="s">
        <v>113</v>
      </c>
      <c r="M16" s="5"/>
      <c r="N16" s="5" t="s">
        <v>114</v>
      </c>
      <c r="O16" s="5" t="s">
        <v>115</v>
      </c>
      <c r="P16" s="4" t="str">
        <f t="shared" si="0"/>
        <v>Outstanding</v>
      </c>
      <c r="Q16" s="13" t="s">
        <v>25</v>
      </c>
    </row>
    <row r="17" spans="1:17" ht="60" customHeight="1" x14ac:dyDescent="0.35">
      <c r="A17" s="11" t="s">
        <v>116</v>
      </c>
      <c r="B17" s="2" t="s">
        <v>117</v>
      </c>
      <c r="C17" s="1" t="s">
        <v>118</v>
      </c>
      <c r="D17" s="3" t="s">
        <v>39</v>
      </c>
      <c r="E17" s="3" t="s">
        <v>52</v>
      </c>
      <c r="F17" s="4" t="s">
        <v>22</v>
      </c>
      <c r="G17" s="4" t="s">
        <v>23</v>
      </c>
      <c r="H17" s="4" t="s">
        <v>24</v>
      </c>
      <c r="I17" s="4" t="s">
        <v>25</v>
      </c>
      <c r="J17" s="5" t="s">
        <v>25</v>
      </c>
      <c r="K17" s="5" t="s">
        <v>119</v>
      </c>
      <c r="L17" s="5" t="s">
        <v>120</v>
      </c>
      <c r="M17" s="5"/>
      <c r="N17" s="5" t="s">
        <v>121</v>
      </c>
      <c r="O17" s="5" t="s">
        <v>122</v>
      </c>
      <c r="P17" s="4" t="str">
        <f t="shared" si="0"/>
        <v>Outstanding</v>
      </c>
      <c r="Q17" s="13" t="s">
        <v>25</v>
      </c>
    </row>
    <row r="18" spans="1:17" ht="60" customHeight="1" x14ac:dyDescent="0.35">
      <c r="A18" s="11" t="s">
        <v>116</v>
      </c>
      <c r="B18" s="2" t="s">
        <v>123</v>
      </c>
      <c r="C18" s="1" t="s">
        <v>124</v>
      </c>
      <c r="D18" s="3" t="s">
        <v>39</v>
      </c>
      <c r="E18" s="3" t="s">
        <v>21</v>
      </c>
      <c r="F18" s="4" t="s">
        <v>22</v>
      </c>
      <c r="G18" s="4" t="s">
        <v>23</v>
      </c>
      <c r="H18" s="4" t="s">
        <v>24</v>
      </c>
      <c r="I18" s="4" t="s">
        <v>25</v>
      </c>
      <c r="J18" s="5" t="s">
        <v>25</v>
      </c>
      <c r="K18" s="5" t="s">
        <v>125</v>
      </c>
      <c r="L18" s="5" t="s">
        <v>126</v>
      </c>
      <c r="M18" s="5"/>
      <c r="N18" s="5" t="s">
        <v>127</v>
      </c>
      <c r="O18" s="5" t="s">
        <v>128</v>
      </c>
      <c r="P18" s="4" t="str">
        <f t="shared" si="0"/>
        <v>Outstanding</v>
      </c>
      <c r="Q18" s="13" t="s">
        <v>25</v>
      </c>
    </row>
    <row r="19" spans="1:17" ht="60" customHeight="1" x14ac:dyDescent="0.35">
      <c r="A19" s="11" t="s">
        <v>116</v>
      </c>
      <c r="B19" s="2" t="s">
        <v>129</v>
      </c>
      <c r="C19" s="1" t="s">
        <v>130</v>
      </c>
      <c r="D19" s="3" t="s">
        <v>39</v>
      </c>
      <c r="E19" s="3" t="s">
        <v>52</v>
      </c>
      <c r="F19" s="4" t="s">
        <v>22</v>
      </c>
      <c r="G19" s="4" t="s">
        <v>23</v>
      </c>
      <c r="H19" s="4" t="s">
        <v>24</v>
      </c>
      <c r="I19" s="4" t="s">
        <v>25</v>
      </c>
      <c r="J19" s="5" t="s">
        <v>25</v>
      </c>
      <c r="K19" s="5" t="s">
        <v>131</v>
      </c>
      <c r="L19" s="5" t="s">
        <v>132</v>
      </c>
      <c r="M19" s="5"/>
      <c r="N19" s="5" t="s">
        <v>133</v>
      </c>
      <c r="O19" s="5" t="s">
        <v>134</v>
      </c>
      <c r="P19" s="4" t="str">
        <f t="shared" si="0"/>
        <v>Outstanding</v>
      </c>
      <c r="Q19" s="13" t="s">
        <v>25</v>
      </c>
    </row>
    <row r="20" spans="1:17" ht="60" customHeight="1" x14ac:dyDescent="0.35">
      <c r="A20" s="11" t="s">
        <v>116</v>
      </c>
      <c r="B20" s="2" t="s">
        <v>135</v>
      </c>
      <c r="C20" s="1" t="s">
        <v>136</v>
      </c>
      <c r="D20" s="3" t="s">
        <v>20</v>
      </c>
      <c r="E20" s="3" t="s">
        <v>52</v>
      </c>
      <c r="F20" s="4" t="s">
        <v>22</v>
      </c>
      <c r="G20" s="4" t="s">
        <v>23</v>
      </c>
      <c r="H20" s="4" t="s">
        <v>24</v>
      </c>
      <c r="I20" s="4" t="s">
        <v>25</v>
      </c>
      <c r="J20" s="5" t="s">
        <v>25</v>
      </c>
      <c r="K20" s="5" t="s">
        <v>137</v>
      </c>
      <c r="L20" s="5" t="s">
        <v>138</v>
      </c>
      <c r="M20" s="5"/>
      <c r="N20" s="5" t="s">
        <v>139</v>
      </c>
      <c r="O20" s="5" t="s">
        <v>140</v>
      </c>
      <c r="P20" s="4" t="str">
        <f t="shared" si="0"/>
        <v>Outstanding</v>
      </c>
      <c r="Q20" s="13" t="s">
        <v>25</v>
      </c>
    </row>
    <row r="21" spans="1:17" ht="60" customHeight="1" x14ac:dyDescent="0.35">
      <c r="A21" s="11" t="s">
        <v>116</v>
      </c>
      <c r="B21" s="2" t="s">
        <v>141</v>
      </c>
      <c r="C21" s="1" t="s">
        <v>142</v>
      </c>
      <c r="D21" s="3" t="s">
        <v>39</v>
      </c>
      <c r="E21" s="3" t="s">
        <v>52</v>
      </c>
      <c r="F21" s="4" t="s">
        <v>22</v>
      </c>
      <c r="G21" s="4" t="s">
        <v>23</v>
      </c>
      <c r="H21" s="4" t="s">
        <v>24</v>
      </c>
      <c r="I21" s="4" t="s">
        <v>25</v>
      </c>
      <c r="J21" s="5" t="s">
        <v>25</v>
      </c>
      <c r="K21" s="5" t="s">
        <v>143</v>
      </c>
      <c r="L21" s="5" t="s">
        <v>144</v>
      </c>
      <c r="M21" s="5"/>
      <c r="N21" s="5" t="s">
        <v>145</v>
      </c>
      <c r="O21" s="5" t="s">
        <v>146</v>
      </c>
      <c r="P21" s="4" t="str">
        <f t="shared" si="0"/>
        <v>Outstanding</v>
      </c>
      <c r="Q21" s="13" t="s">
        <v>25</v>
      </c>
    </row>
    <row r="22" spans="1:17" ht="60" customHeight="1" x14ac:dyDescent="0.35">
      <c r="A22" s="11" t="s">
        <v>147</v>
      </c>
      <c r="B22" s="2" t="s">
        <v>148</v>
      </c>
      <c r="C22" s="1" t="s">
        <v>149</v>
      </c>
      <c r="D22" s="3" t="s">
        <v>39</v>
      </c>
      <c r="E22" s="3" t="s">
        <v>21</v>
      </c>
      <c r="F22" s="4" t="s">
        <v>22</v>
      </c>
      <c r="G22" s="4" t="s">
        <v>23</v>
      </c>
      <c r="H22" s="4" t="s">
        <v>24</v>
      </c>
      <c r="I22" s="4" t="s">
        <v>25</v>
      </c>
      <c r="J22" s="5" t="s">
        <v>25</v>
      </c>
      <c r="K22" s="5" t="s">
        <v>150</v>
      </c>
      <c r="L22" s="5" t="s">
        <v>151</v>
      </c>
      <c r="M22" s="5"/>
      <c r="N22" s="5" t="s">
        <v>152</v>
      </c>
      <c r="O22" s="5" t="s">
        <v>153</v>
      </c>
      <c r="P22" s="4" t="str">
        <f t="shared" si="0"/>
        <v>Outstanding</v>
      </c>
      <c r="Q22" s="13" t="s">
        <v>25</v>
      </c>
    </row>
    <row r="23" spans="1:17" ht="60" customHeight="1" x14ac:dyDescent="0.35">
      <c r="A23" s="11" t="s">
        <v>147</v>
      </c>
      <c r="B23" s="2" t="s">
        <v>154</v>
      </c>
      <c r="C23" s="1" t="s">
        <v>155</v>
      </c>
      <c r="D23" s="3" t="s">
        <v>20</v>
      </c>
      <c r="E23" s="3" t="s">
        <v>52</v>
      </c>
      <c r="F23" s="4" t="s">
        <v>22</v>
      </c>
      <c r="G23" s="4" t="s">
        <v>23</v>
      </c>
      <c r="H23" s="4" t="s">
        <v>24</v>
      </c>
      <c r="I23" s="4" t="s">
        <v>25</v>
      </c>
      <c r="J23" s="5" t="s">
        <v>25</v>
      </c>
      <c r="K23" s="5" t="s">
        <v>156</v>
      </c>
      <c r="L23" s="5" t="s">
        <v>157</v>
      </c>
      <c r="M23" s="5"/>
      <c r="N23" s="5" t="s">
        <v>158</v>
      </c>
      <c r="O23" s="5" t="s">
        <v>159</v>
      </c>
      <c r="P23" s="4" t="str">
        <f t="shared" si="0"/>
        <v>Outstanding</v>
      </c>
      <c r="Q23" s="13" t="s">
        <v>25</v>
      </c>
    </row>
    <row r="24" spans="1:17" ht="60" customHeight="1" x14ac:dyDescent="0.35">
      <c r="A24" s="11" t="s">
        <v>147</v>
      </c>
      <c r="B24" s="2" t="s">
        <v>160</v>
      </c>
      <c r="C24" s="1" t="s">
        <v>161</v>
      </c>
      <c r="D24" s="3" t="s">
        <v>39</v>
      </c>
      <c r="E24" s="3" t="s">
        <v>52</v>
      </c>
      <c r="F24" s="4" t="s">
        <v>22</v>
      </c>
      <c r="G24" s="4" t="s">
        <v>23</v>
      </c>
      <c r="H24" s="4" t="s">
        <v>24</v>
      </c>
      <c r="I24" s="4" t="s">
        <v>25</v>
      </c>
      <c r="J24" s="5" t="s">
        <v>25</v>
      </c>
      <c r="K24" s="5" t="s">
        <v>162</v>
      </c>
      <c r="L24" s="5" t="s">
        <v>163</v>
      </c>
      <c r="M24" s="5"/>
      <c r="N24" s="5" t="s">
        <v>164</v>
      </c>
      <c r="O24" s="5" t="s">
        <v>165</v>
      </c>
      <c r="P24" s="4" t="str">
        <f t="shared" si="0"/>
        <v>Outstanding</v>
      </c>
      <c r="Q24" s="13" t="s">
        <v>25</v>
      </c>
    </row>
    <row r="25" spans="1:17" ht="60" customHeight="1" x14ac:dyDescent="0.35">
      <c r="A25" s="11" t="s">
        <v>166</v>
      </c>
      <c r="B25" s="2" t="s">
        <v>167</v>
      </c>
      <c r="C25" s="1" t="s">
        <v>168</v>
      </c>
      <c r="D25" s="3" t="s">
        <v>39</v>
      </c>
      <c r="E25" s="3" t="s">
        <v>21</v>
      </c>
      <c r="F25" s="4" t="s">
        <v>22</v>
      </c>
      <c r="G25" s="4" t="s">
        <v>23</v>
      </c>
      <c r="H25" s="4" t="s">
        <v>24</v>
      </c>
      <c r="I25" s="4" t="s">
        <v>25</v>
      </c>
      <c r="J25" s="5" t="s">
        <v>25</v>
      </c>
      <c r="K25" s="5" t="s">
        <v>169</v>
      </c>
      <c r="L25" s="5" t="s">
        <v>170</v>
      </c>
      <c r="M25" s="5" t="s">
        <v>171</v>
      </c>
      <c r="N25" s="5" t="s">
        <v>172</v>
      </c>
      <c r="O25" s="5" t="s">
        <v>173</v>
      </c>
      <c r="P25" s="4" t="str">
        <f t="shared" si="0"/>
        <v>Outstanding</v>
      </c>
      <c r="Q25" s="13" t="s">
        <v>25</v>
      </c>
    </row>
    <row r="26" spans="1:17" ht="60" customHeight="1" x14ac:dyDescent="0.35">
      <c r="A26" s="11" t="s">
        <v>166</v>
      </c>
      <c r="B26" s="2" t="s">
        <v>174</v>
      </c>
      <c r="C26" s="1" t="s">
        <v>175</v>
      </c>
      <c r="D26" s="3" t="s">
        <v>20</v>
      </c>
      <c r="E26" s="3" t="s">
        <v>52</v>
      </c>
      <c r="F26" s="4" t="s">
        <v>22</v>
      </c>
      <c r="G26" s="4" t="s">
        <v>23</v>
      </c>
      <c r="H26" s="4" t="s">
        <v>24</v>
      </c>
      <c r="I26" s="4" t="s">
        <v>25</v>
      </c>
      <c r="J26" s="5" t="s">
        <v>25</v>
      </c>
      <c r="K26" s="5" t="s">
        <v>176</v>
      </c>
      <c r="L26" s="5" t="s">
        <v>177</v>
      </c>
      <c r="M26" s="5"/>
      <c r="N26" s="5" t="s">
        <v>178</v>
      </c>
      <c r="O26" s="5" t="s">
        <v>87</v>
      </c>
      <c r="P26" s="4" t="str">
        <f t="shared" si="0"/>
        <v>Outstanding</v>
      </c>
      <c r="Q26" s="13" t="s">
        <v>25</v>
      </c>
    </row>
    <row r="27" spans="1:17" ht="60" customHeight="1" x14ac:dyDescent="0.35">
      <c r="A27" s="11" t="s">
        <v>166</v>
      </c>
      <c r="B27" s="2" t="s">
        <v>179</v>
      </c>
      <c r="C27" s="1" t="s">
        <v>180</v>
      </c>
      <c r="D27" s="3" t="s">
        <v>20</v>
      </c>
      <c r="E27" s="3" t="s">
        <v>52</v>
      </c>
      <c r="F27" s="4" t="s">
        <v>22</v>
      </c>
      <c r="G27" s="4" t="s">
        <v>23</v>
      </c>
      <c r="H27" s="4" t="s">
        <v>24</v>
      </c>
      <c r="I27" s="4" t="s">
        <v>25</v>
      </c>
      <c r="J27" s="5" t="s">
        <v>25</v>
      </c>
      <c r="K27" s="5" t="s">
        <v>181</v>
      </c>
      <c r="L27" s="5" t="s">
        <v>182</v>
      </c>
      <c r="M27" s="5"/>
      <c r="N27" s="5" t="s">
        <v>183</v>
      </c>
      <c r="O27" s="5" t="s">
        <v>184</v>
      </c>
      <c r="P27" s="4" t="str">
        <f t="shared" si="0"/>
        <v>Outstanding</v>
      </c>
      <c r="Q27" s="13" t="s">
        <v>25</v>
      </c>
    </row>
    <row r="28" spans="1:17" ht="60" customHeight="1" x14ac:dyDescent="0.35">
      <c r="A28" s="11" t="s">
        <v>166</v>
      </c>
      <c r="B28" s="2" t="s">
        <v>185</v>
      </c>
      <c r="C28" s="1" t="s">
        <v>186</v>
      </c>
      <c r="D28" s="3" t="s">
        <v>39</v>
      </c>
      <c r="E28" s="3" t="s">
        <v>52</v>
      </c>
      <c r="F28" s="4" t="s">
        <v>22</v>
      </c>
      <c r="G28" s="4" t="s">
        <v>23</v>
      </c>
      <c r="H28" s="4" t="s">
        <v>24</v>
      </c>
      <c r="I28" s="4" t="s">
        <v>25</v>
      </c>
      <c r="J28" s="5" t="s">
        <v>25</v>
      </c>
      <c r="K28" s="5" t="s">
        <v>187</v>
      </c>
      <c r="L28" s="5" t="s">
        <v>188</v>
      </c>
      <c r="M28" s="5"/>
      <c r="N28" s="5" t="s">
        <v>189</v>
      </c>
      <c r="O28" s="5" t="s">
        <v>190</v>
      </c>
      <c r="P28" s="4" t="str">
        <f t="shared" si="0"/>
        <v>Outstanding</v>
      </c>
      <c r="Q28" s="13" t="s">
        <v>25</v>
      </c>
    </row>
    <row r="29" spans="1:17" ht="60" customHeight="1" x14ac:dyDescent="0.35">
      <c r="A29" s="11" t="s">
        <v>166</v>
      </c>
      <c r="B29" s="2" t="s">
        <v>191</v>
      </c>
      <c r="C29" s="1" t="s">
        <v>192</v>
      </c>
      <c r="D29" s="3" t="s">
        <v>39</v>
      </c>
      <c r="E29" s="3" t="s">
        <v>52</v>
      </c>
      <c r="F29" s="4" t="s">
        <v>22</v>
      </c>
      <c r="G29" s="4" t="s">
        <v>23</v>
      </c>
      <c r="H29" s="4" t="s">
        <v>24</v>
      </c>
      <c r="I29" s="4" t="s">
        <v>25</v>
      </c>
      <c r="J29" s="5" t="s">
        <v>25</v>
      </c>
      <c r="K29" s="5" t="s">
        <v>193</v>
      </c>
      <c r="L29" s="5" t="s">
        <v>194</v>
      </c>
      <c r="M29" s="5"/>
      <c r="N29" s="5" t="s">
        <v>195</v>
      </c>
      <c r="O29" s="5" t="s">
        <v>196</v>
      </c>
      <c r="P29" s="4" t="str">
        <f t="shared" si="0"/>
        <v>Outstanding</v>
      </c>
      <c r="Q29" s="13" t="s">
        <v>25</v>
      </c>
    </row>
    <row r="30" spans="1:17" ht="60" customHeight="1" x14ac:dyDescent="0.35">
      <c r="A30" s="11" t="s">
        <v>166</v>
      </c>
      <c r="B30" s="2" t="s">
        <v>197</v>
      </c>
      <c r="C30" s="1" t="s">
        <v>198</v>
      </c>
      <c r="D30" s="3" t="s">
        <v>39</v>
      </c>
      <c r="E30" s="3" t="s">
        <v>52</v>
      </c>
      <c r="F30" s="4" t="s">
        <v>22</v>
      </c>
      <c r="G30" s="4" t="s">
        <v>23</v>
      </c>
      <c r="H30" s="4" t="s">
        <v>24</v>
      </c>
      <c r="I30" s="4" t="s">
        <v>25</v>
      </c>
      <c r="J30" s="5" t="s">
        <v>25</v>
      </c>
      <c r="K30" s="5" t="s">
        <v>199</v>
      </c>
      <c r="L30" s="5" t="s">
        <v>200</v>
      </c>
      <c r="M30" s="5"/>
      <c r="N30" s="5" t="s">
        <v>201</v>
      </c>
      <c r="O30" s="5" t="s">
        <v>202</v>
      </c>
      <c r="P30" s="4" t="str">
        <f t="shared" si="0"/>
        <v>Outstanding</v>
      </c>
      <c r="Q30" s="13" t="s">
        <v>25</v>
      </c>
    </row>
    <row r="31" spans="1:17" ht="60" customHeight="1" x14ac:dyDescent="0.35">
      <c r="A31" s="11" t="s">
        <v>166</v>
      </c>
      <c r="B31" s="2" t="s">
        <v>203</v>
      </c>
      <c r="C31" s="1" t="s">
        <v>204</v>
      </c>
      <c r="D31" s="3" t="s">
        <v>39</v>
      </c>
      <c r="E31" s="3" t="s">
        <v>52</v>
      </c>
      <c r="F31" s="4" t="s">
        <v>22</v>
      </c>
      <c r="G31" s="4" t="s">
        <v>23</v>
      </c>
      <c r="H31" s="4" t="s">
        <v>24</v>
      </c>
      <c r="I31" s="4" t="s">
        <v>25</v>
      </c>
      <c r="J31" s="5" t="s">
        <v>25</v>
      </c>
      <c r="K31" s="5" t="s">
        <v>205</v>
      </c>
      <c r="L31" s="5" t="s">
        <v>206</v>
      </c>
      <c r="M31" s="5"/>
      <c r="N31" s="5" t="s">
        <v>207</v>
      </c>
      <c r="O31" s="5" t="s">
        <v>208</v>
      </c>
      <c r="P31" s="4" t="str">
        <f t="shared" si="0"/>
        <v>Outstanding</v>
      </c>
      <c r="Q31" s="13" t="s">
        <v>25</v>
      </c>
    </row>
    <row r="32" spans="1:17" ht="60" customHeight="1" x14ac:dyDescent="0.35">
      <c r="A32" s="11" t="s">
        <v>209</v>
      </c>
      <c r="B32" s="2" t="s">
        <v>210</v>
      </c>
      <c r="C32" s="1" t="s">
        <v>211</v>
      </c>
      <c r="D32" s="3" t="s">
        <v>20</v>
      </c>
      <c r="E32" s="3" t="s">
        <v>21</v>
      </c>
      <c r="F32" s="4" t="s">
        <v>22</v>
      </c>
      <c r="G32" s="4" t="s">
        <v>23</v>
      </c>
      <c r="H32" s="4" t="s">
        <v>24</v>
      </c>
      <c r="I32" s="4" t="s">
        <v>25</v>
      </c>
      <c r="J32" s="5" t="s">
        <v>25</v>
      </c>
      <c r="K32" s="5" t="s">
        <v>212</v>
      </c>
      <c r="L32" s="5" t="s">
        <v>213</v>
      </c>
      <c r="M32" s="5"/>
      <c r="N32" s="5" t="s">
        <v>214</v>
      </c>
      <c r="O32" s="5" t="s">
        <v>87</v>
      </c>
      <c r="P32" s="4" t="str">
        <f t="shared" si="0"/>
        <v>Outstanding</v>
      </c>
      <c r="Q32" s="13" t="s">
        <v>25</v>
      </c>
    </row>
    <row r="33" spans="1:17" ht="60" customHeight="1" x14ac:dyDescent="0.35">
      <c r="A33" s="11" t="s">
        <v>209</v>
      </c>
      <c r="B33" s="2" t="s">
        <v>215</v>
      </c>
      <c r="C33" s="1" t="s">
        <v>216</v>
      </c>
      <c r="D33" s="3" t="s">
        <v>20</v>
      </c>
      <c r="E33" s="3" t="s">
        <v>21</v>
      </c>
      <c r="F33" s="4" t="s">
        <v>22</v>
      </c>
      <c r="G33" s="4" t="s">
        <v>23</v>
      </c>
      <c r="H33" s="4" t="s">
        <v>24</v>
      </c>
      <c r="I33" s="4" t="s">
        <v>25</v>
      </c>
      <c r="J33" s="5" t="s">
        <v>25</v>
      </c>
      <c r="K33" s="5" t="s">
        <v>217</v>
      </c>
      <c r="L33" s="5" t="s">
        <v>218</v>
      </c>
      <c r="M33" s="5"/>
      <c r="N33" s="5" t="s">
        <v>219</v>
      </c>
      <c r="O33" s="5" t="s">
        <v>87</v>
      </c>
      <c r="P33" s="4" t="str">
        <f t="shared" si="0"/>
        <v>Outstanding</v>
      </c>
      <c r="Q33" s="13" t="s">
        <v>25</v>
      </c>
    </row>
    <row r="34" spans="1:17" ht="60" customHeight="1" x14ac:dyDescent="0.35">
      <c r="A34" s="12" t="s">
        <v>209</v>
      </c>
      <c r="B34" s="6" t="s">
        <v>220</v>
      </c>
      <c r="C34" s="7" t="s">
        <v>221</v>
      </c>
      <c r="D34" s="8" t="s">
        <v>20</v>
      </c>
      <c r="E34" s="8" t="s">
        <v>21</v>
      </c>
      <c r="F34" s="9" t="s">
        <v>22</v>
      </c>
      <c r="G34" s="9" t="s">
        <v>23</v>
      </c>
      <c r="H34" s="9" t="s">
        <v>24</v>
      </c>
      <c r="I34" s="9" t="s">
        <v>25</v>
      </c>
      <c r="J34" s="10" t="s">
        <v>25</v>
      </c>
      <c r="K34" s="10" t="s">
        <v>222</v>
      </c>
      <c r="L34" s="10" t="s">
        <v>223</v>
      </c>
      <c r="M34" s="10"/>
      <c r="N34" s="10" t="s">
        <v>224</v>
      </c>
      <c r="O34" s="10" t="s">
        <v>225</v>
      </c>
      <c r="P34" s="9" t="str">
        <f t="shared" si="0"/>
        <v>Outstanding</v>
      </c>
      <c r="Q34" s="14" t="s">
        <v>25</v>
      </c>
    </row>
    <row r="38" spans="1:17" ht="32" customHeight="1" x14ac:dyDescent="0.35">
      <c r="A38" s="106" t="s">
        <v>226</v>
      </c>
      <c r="B38" s="106"/>
      <c r="C38" s="106"/>
      <c r="D38" s="106"/>
    </row>
  </sheetData>
  <mergeCells count="1">
    <mergeCell ref="A38:D38"/>
  </mergeCells>
  <conditionalFormatting sqref="F2:F3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4" xr:uid="{00000000-0002-0000-0200-000000000000}">
      <formula1>"Must,Should,Could,Won't,Unassigned"</formula1>
    </dataValidation>
    <dataValidation type="list" showErrorMessage="1" errorTitle="Invalid Value" error="Please select a value from the list: Low, Medium, High, Unassessed." sqref="G2:G34" xr:uid="{00000000-0002-0000-0200-000001000000}">
      <formula1>"Low,Medium,High,Unassessed"</formula1>
    </dataValidation>
    <dataValidation type="list" showErrorMessage="1" errorTitle="Invalid Value" error="Please select a value from the list: Phase1, Phase2, Phase3, Phase4, Phase5, Pending." sqref="H2:H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359</v>
      </c>
      <c r="C2" s="123" t="s">
        <v>359</v>
      </c>
      <c r="D2" s="123" t="s">
        <v>359</v>
      </c>
      <c r="E2" s="123" t="s">
        <v>359</v>
      </c>
      <c r="F2" s="123" t="s">
        <v>359</v>
      </c>
      <c r="G2" s="123" t="s">
        <v>359</v>
      </c>
      <c r="H2" s="127" t="s">
        <v>360</v>
      </c>
      <c r="I2" s="127" t="s">
        <v>360</v>
      </c>
      <c r="J2" s="127" t="s">
        <v>360</v>
      </c>
      <c r="K2" s="127" t="s">
        <v>360</v>
      </c>
      <c r="L2" s="127" t="s">
        <v>360</v>
      </c>
      <c r="M2" s="126" t="s">
        <v>361</v>
      </c>
      <c r="N2" s="126" t="s">
        <v>361</v>
      </c>
      <c r="O2" s="128" t="s">
        <v>362</v>
      </c>
      <c r="P2" s="128" t="s">
        <v>362</v>
      </c>
      <c r="Q2" s="124" t="s">
        <v>15</v>
      </c>
      <c r="R2" s="124" t="s">
        <v>15</v>
      </c>
      <c r="S2" s="124" t="s">
        <v>15</v>
      </c>
      <c r="T2" s="125" t="s">
        <v>363</v>
      </c>
    </row>
    <row r="3" spans="2:20" ht="35" customHeight="1" x14ac:dyDescent="0.35">
      <c r="B3" s="70" t="s">
        <v>364</v>
      </c>
      <c r="C3" s="70" t="s">
        <v>365</v>
      </c>
      <c r="D3" s="70" t="s">
        <v>366</v>
      </c>
      <c r="E3" s="70" t="s">
        <v>367</v>
      </c>
      <c r="F3" s="70" t="s">
        <v>368</v>
      </c>
      <c r="G3" s="70" t="s">
        <v>11</v>
      </c>
      <c r="H3" s="71" t="s">
        <v>369</v>
      </c>
      <c r="I3" s="71" t="s">
        <v>370</v>
      </c>
      <c r="J3" s="71" t="s">
        <v>371</v>
      </c>
      <c r="K3" s="71" t="s">
        <v>372</v>
      </c>
      <c r="L3" s="71" t="s">
        <v>303</v>
      </c>
      <c r="M3" s="72" t="s">
        <v>373</v>
      </c>
      <c r="N3" s="72" t="s">
        <v>374</v>
      </c>
      <c r="O3" s="73" t="s">
        <v>375</v>
      </c>
      <c r="P3" s="73" t="s">
        <v>376</v>
      </c>
      <c r="Q3" s="74" t="s">
        <v>15</v>
      </c>
      <c r="R3" s="74" t="s">
        <v>377</v>
      </c>
      <c r="S3" s="74" t="s">
        <v>378</v>
      </c>
      <c r="T3" s="75" t="s">
        <v>379</v>
      </c>
    </row>
    <row r="4" spans="2:20" ht="60" customHeight="1" x14ac:dyDescent="0.35">
      <c r="B4" s="76" t="s">
        <v>380</v>
      </c>
      <c r="C4" s="76" t="s">
        <v>381</v>
      </c>
      <c r="D4" s="76" t="s">
        <v>382</v>
      </c>
      <c r="E4" s="76" t="s">
        <v>383</v>
      </c>
      <c r="F4" s="76" t="s">
        <v>384</v>
      </c>
      <c r="G4" s="76" t="s">
        <v>385</v>
      </c>
      <c r="H4" s="76" t="s">
        <v>386</v>
      </c>
      <c r="I4" s="76" t="s">
        <v>387</v>
      </c>
      <c r="J4" s="76" t="s">
        <v>388</v>
      </c>
      <c r="K4" s="76" t="s">
        <v>389</v>
      </c>
      <c r="L4" s="76" t="s">
        <v>390</v>
      </c>
      <c r="M4" s="76" t="s">
        <v>391</v>
      </c>
      <c r="N4" s="76" t="s">
        <v>392</v>
      </c>
      <c r="O4" s="76" t="s">
        <v>393</v>
      </c>
      <c r="P4" s="76" t="s">
        <v>394</v>
      </c>
      <c r="Q4" s="76" t="s">
        <v>395</v>
      </c>
      <c r="R4" s="76" t="s">
        <v>396</v>
      </c>
      <c r="S4" s="76" t="s">
        <v>397</v>
      </c>
      <c r="T4" s="76" t="s">
        <v>398</v>
      </c>
    </row>
    <row r="5" spans="2:20" ht="60" customHeight="1" x14ac:dyDescent="0.35">
      <c r="B5" s="38" t="s">
        <v>399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400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401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402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403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404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405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406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407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408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409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410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411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412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413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414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415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416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417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418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419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420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421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422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423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424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425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426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427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428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429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430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431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432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433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434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435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436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437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438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439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440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441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442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443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444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445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446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447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448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226</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449</v>
      </c>
      <c r="B1" s="104" t="s">
        <v>1</v>
      </c>
      <c r="C1" s="104" t="s">
        <v>450</v>
      </c>
      <c r="D1" s="104" t="s">
        <v>11</v>
      </c>
      <c r="E1" s="104" t="s">
        <v>451</v>
      </c>
      <c r="F1" s="104" t="s">
        <v>452</v>
      </c>
      <c r="G1" s="104" t="s">
        <v>453</v>
      </c>
      <c r="H1" s="104" t="s">
        <v>454</v>
      </c>
      <c r="I1" s="104" t="s">
        <v>455</v>
      </c>
      <c r="J1" s="104" t="s">
        <v>456</v>
      </c>
      <c r="K1" s="104" t="s">
        <v>457</v>
      </c>
      <c r="L1" s="104" t="s">
        <v>458</v>
      </c>
      <c r="M1" s="104" t="s">
        <v>459</v>
      </c>
      <c r="N1" s="104" t="s">
        <v>460</v>
      </c>
      <c r="O1" s="104" t="s">
        <v>461</v>
      </c>
      <c r="P1" s="104" t="s">
        <v>462</v>
      </c>
      <c r="Q1" s="104" t="s">
        <v>463</v>
      </c>
      <c r="R1" s="104" t="s">
        <v>464</v>
      </c>
      <c r="S1" s="104" t="s">
        <v>465</v>
      </c>
      <c r="T1" s="104" t="s">
        <v>466</v>
      </c>
      <c r="U1" s="104" t="s">
        <v>467</v>
      </c>
      <c r="V1" s="104" t="s">
        <v>468</v>
      </c>
      <c r="W1" s="104" t="s">
        <v>469</v>
      </c>
      <c r="X1" s="104" t="s">
        <v>470</v>
      </c>
      <c r="Y1" s="104" t="s">
        <v>471</v>
      </c>
      <c r="Z1" s="104" t="s">
        <v>472</v>
      </c>
      <c r="AA1" s="104" t="s">
        <v>473</v>
      </c>
      <c r="AB1" s="104" t="s">
        <v>474</v>
      </c>
      <c r="AC1" s="104" t="s">
        <v>475</v>
      </c>
      <c r="AD1" s="104" t="s">
        <v>476</v>
      </c>
      <c r="AE1" s="104" t="s">
        <v>477</v>
      </c>
      <c r="AF1" s="104" t="s">
        <v>478</v>
      </c>
      <c r="AG1" s="104" t="s">
        <v>479</v>
      </c>
      <c r="AH1" s="104" t="s">
        <v>480</v>
      </c>
      <c r="AI1" s="104" t="s">
        <v>481</v>
      </c>
      <c r="AJ1" s="104" t="s">
        <v>482</v>
      </c>
      <c r="AK1" s="104" t="s">
        <v>483</v>
      </c>
      <c r="AL1" s="104" t="s">
        <v>484</v>
      </c>
      <c r="AM1" s="104" t="s">
        <v>485</v>
      </c>
      <c r="AN1" s="104" t="s">
        <v>486</v>
      </c>
      <c r="AO1" s="104" t="s">
        <v>487</v>
      </c>
      <c r="AP1" s="104" t="s">
        <v>488</v>
      </c>
      <c r="AQ1" s="104" t="s">
        <v>489</v>
      </c>
      <c r="AR1" s="104" t="s">
        <v>490</v>
      </c>
      <c r="AS1" s="104" t="s">
        <v>491</v>
      </c>
      <c r="AT1" s="104" t="s">
        <v>492</v>
      </c>
      <c r="AU1" s="104" t="s">
        <v>493</v>
      </c>
      <c r="AV1" s="104" t="s">
        <v>494</v>
      </c>
      <c r="AW1" s="105" t="s">
        <v>495</v>
      </c>
    </row>
    <row r="2" spans="1:49" ht="60" customHeight="1" outlineLevel="1" x14ac:dyDescent="0.35">
      <c r="A2" s="97" t="s">
        <v>496</v>
      </c>
      <c r="B2" s="80">
        <v>1</v>
      </c>
      <c r="C2" s="82" t="s">
        <v>25</v>
      </c>
      <c r="D2" s="84" t="s">
        <v>497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496</v>
      </c>
      <c r="B3" s="81" t="s">
        <v>18</v>
      </c>
      <c r="C3" s="83" t="s">
        <v>498</v>
      </c>
      <c r="D3" s="85" t="s">
        <v>499</v>
      </c>
      <c r="E3" s="85" t="s">
        <v>500</v>
      </c>
      <c r="F3" s="86" t="s">
        <v>501</v>
      </c>
      <c r="G3" s="86" t="s">
        <v>502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496</v>
      </c>
      <c r="B4" s="81" t="s">
        <v>30</v>
      </c>
      <c r="C4" s="83" t="s">
        <v>503</v>
      </c>
      <c r="D4" s="85" t="s">
        <v>504</v>
      </c>
      <c r="E4" s="85" t="s">
        <v>505</v>
      </c>
      <c r="F4" s="86" t="s">
        <v>501</v>
      </c>
      <c r="G4" s="86" t="s">
        <v>506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496</v>
      </c>
      <c r="B5" s="81" t="s">
        <v>507</v>
      </c>
      <c r="C5" s="83" t="s">
        <v>508</v>
      </c>
      <c r="D5" s="85" t="s">
        <v>509</v>
      </c>
      <c r="E5" s="85" t="s">
        <v>510</v>
      </c>
      <c r="F5" s="86" t="s">
        <v>501</v>
      </c>
      <c r="G5" s="86" t="s">
        <v>511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496</v>
      </c>
      <c r="B6" s="81" t="s">
        <v>512</v>
      </c>
      <c r="C6" s="83" t="s">
        <v>513</v>
      </c>
      <c r="D6" s="85" t="s">
        <v>514</v>
      </c>
      <c r="E6" s="85" t="s">
        <v>515</v>
      </c>
      <c r="F6" s="86" t="s">
        <v>501</v>
      </c>
      <c r="G6" s="86" t="s">
        <v>502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496</v>
      </c>
      <c r="B7" s="81" t="s">
        <v>516</v>
      </c>
      <c r="C7" s="83" t="s">
        <v>517</v>
      </c>
      <c r="D7" s="85" t="s">
        <v>518</v>
      </c>
      <c r="E7" s="85" t="s">
        <v>519</v>
      </c>
      <c r="F7" s="86" t="s">
        <v>501</v>
      </c>
      <c r="G7" s="86" t="s">
        <v>511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520</v>
      </c>
      <c r="B8" s="80">
        <v>2</v>
      </c>
      <c r="C8" s="82" t="s">
        <v>25</v>
      </c>
      <c r="D8" s="84" t="s">
        <v>521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520</v>
      </c>
      <c r="B9" s="81" t="s">
        <v>37</v>
      </c>
      <c r="C9" s="83" t="s">
        <v>522</v>
      </c>
      <c r="D9" s="85" t="s">
        <v>523</v>
      </c>
      <c r="E9" s="85" t="s">
        <v>524</v>
      </c>
      <c r="F9" s="86" t="s">
        <v>525</v>
      </c>
      <c r="G9" s="86" t="s">
        <v>502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520</v>
      </c>
      <c r="B10" s="81" t="s">
        <v>44</v>
      </c>
      <c r="C10" s="83" t="s">
        <v>526</v>
      </c>
      <c r="D10" s="85" t="s">
        <v>527</v>
      </c>
      <c r="E10" s="85" t="s">
        <v>528</v>
      </c>
      <c r="F10" s="86" t="s">
        <v>525</v>
      </c>
      <c r="G10" s="86" t="s">
        <v>502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520</v>
      </c>
      <c r="B11" s="81" t="s">
        <v>50</v>
      </c>
      <c r="C11" s="83" t="s">
        <v>529</v>
      </c>
      <c r="D11" s="85" t="s">
        <v>530</v>
      </c>
      <c r="E11" s="85" t="s">
        <v>531</v>
      </c>
      <c r="F11" s="86" t="s">
        <v>525</v>
      </c>
      <c r="G11" s="86" t="s">
        <v>506</v>
      </c>
      <c r="H11" s="86">
        <v>1</v>
      </c>
      <c r="I11" s="88">
        <f>IF(COUNTIF(J11:AW11,"&lt;&gt;")=0,"",SUMPRODUCT(((Recommendations[ImplStatus]="Implemented")+(Recommendations[ImplStatus]="Compensated"))*ISNUMBER(MATCH(Recommendations[Id],J11:AW11,0)))/COUNTIF(J11:AW11,"&lt;&gt;"))</f>
        <v>0</v>
      </c>
      <c r="J11" s="90" t="s">
        <v>30</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520</v>
      </c>
      <c r="B12" s="81" t="s">
        <v>57</v>
      </c>
      <c r="C12" s="83" t="s">
        <v>532</v>
      </c>
      <c r="D12" s="85" t="s">
        <v>533</v>
      </c>
      <c r="E12" s="85" t="s">
        <v>534</v>
      </c>
      <c r="F12" s="86" t="s">
        <v>525</v>
      </c>
      <c r="G12" s="86" t="s">
        <v>511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520</v>
      </c>
      <c r="B13" s="81" t="s">
        <v>63</v>
      </c>
      <c r="C13" s="83" t="s">
        <v>535</v>
      </c>
      <c r="D13" s="85" t="s">
        <v>536</v>
      </c>
      <c r="E13" s="85" t="s">
        <v>537</v>
      </c>
      <c r="F13" s="86" t="s">
        <v>525</v>
      </c>
      <c r="G13" s="86" t="s">
        <v>538</v>
      </c>
      <c r="H13" s="86">
        <v>2</v>
      </c>
      <c r="I13" s="88">
        <f>IF(COUNTIF(J13:AW13,"&lt;&gt;")=0,"",SUMPRODUCT(((Recommendations[ImplStatus]="Implemented")+(Recommendations[ImplStatus]="Compensated"))*ISNUMBER(MATCH(Recommendations[Id],J13:AW13,0)))/COUNTIF(J13:AW13,"&lt;&gt;"))</f>
        <v>0</v>
      </c>
      <c r="J13" s="90" t="s">
        <v>18</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520</v>
      </c>
      <c r="B14" s="81" t="s">
        <v>539</v>
      </c>
      <c r="C14" s="83" t="s">
        <v>540</v>
      </c>
      <c r="D14" s="85" t="s">
        <v>541</v>
      </c>
      <c r="E14" s="85" t="s">
        <v>542</v>
      </c>
      <c r="F14" s="86" t="s">
        <v>525</v>
      </c>
      <c r="G14" s="86" t="s">
        <v>538</v>
      </c>
      <c r="H14" s="86">
        <v>2</v>
      </c>
      <c r="I14" s="88">
        <f>IF(COUNTIF(J14:AW14,"&lt;&gt;")=0,"",SUMPRODUCT(((Recommendations[ImplStatus]="Implemented")+(Recommendations[ImplStatus]="Compensated"))*ISNUMBER(MATCH(Recommendations[Id],J14:AW14,0)))/COUNTIF(J14:AW14,"&lt;&gt;"))</f>
        <v>0</v>
      </c>
      <c r="J14" s="90" t="s">
        <v>18</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520</v>
      </c>
      <c r="B15" s="81" t="s">
        <v>543</v>
      </c>
      <c r="C15" s="83" t="s">
        <v>544</v>
      </c>
      <c r="D15" s="85" t="s">
        <v>545</v>
      </c>
      <c r="E15" s="85" t="s">
        <v>546</v>
      </c>
      <c r="F15" s="86" t="s">
        <v>525</v>
      </c>
      <c r="G15" s="86" t="s">
        <v>538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547</v>
      </c>
      <c r="B16" s="80">
        <v>3</v>
      </c>
      <c r="C16" s="82" t="s">
        <v>25</v>
      </c>
      <c r="D16" s="84" t="s">
        <v>548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547</v>
      </c>
      <c r="B17" s="81" t="s">
        <v>70</v>
      </c>
      <c r="C17" s="83" t="s">
        <v>549</v>
      </c>
      <c r="D17" s="85" t="s">
        <v>550</v>
      </c>
      <c r="E17" s="85" t="s">
        <v>551</v>
      </c>
      <c r="F17" s="86" t="s">
        <v>552</v>
      </c>
      <c r="G17" s="86" t="s">
        <v>553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547</v>
      </c>
      <c r="B18" s="81" t="s">
        <v>76</v>
      </c>
      <c r="C18" s="83" t="s">
        <v>554</v>
      </c>
      <c r="D18" s="85" t="s">
        <v>555</v>
      </c>
      <c r="E18" s="85" t="s">
        <v>556</v>
      </c>
      <c r="F18" s="86" t="s">
        <v>552</v>
      </c>
      <c r="G18" s="86" t="s">
        <v>502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547</v>
      </c>
      <c r="B19" s="81" t="s">
        <v>82</v>
      </c>
      <c r="C19" s="83" t="s">
        <v>557</v>
      </c>
      <c r="D19" s="85" t="s">
        <v>558</v>
      </c>
      <c r="E19" s="85" t="s">
        <v>559</v>
      </c>
      <c r="F19" s="86" t="s">
        <v>552</v>
      </c>
      <c r="G19" s="86" t="s">
        <v>538</v>
      </c>
      <c r="H19" s="86">
        <v>1</v>
      </c>
      <c r="I19" s="88">
        <f>IF(COUNTIF(J19:AW19,"&lt;&gt;")=0,"",SUMPRODUCT(((Recommendations[ImplStatus]="Implemented")+(Recommendations[ImplStatus]="Compensated"))*ISNUMBER(MATCH(Recommendations[Id],J19:AW19,0)))/COUNTIF(J19:AW19,"&lt;&gt;"))</f>
        <v>0</v>
      </c>
      <c r="J19" s="90" t="s">
        <v>215</v>
      </c>
      <c r="K19" s="90" t="s">
        <v>220</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547</v>
      </c>
      <c r="B20" s="81" t="s">
        <v>88</v>
      </c>
      <c r="C20" s="83" t="s">
        <v>560</v>
      </c>
      <c r="D20" s="85" t="s">
        <v>561</v>
      </c>
      <c r="E20" s="85" t="s">
        <v>562</v>
      </c>
      <c r="F20" s="86" t="s">
        <v>552</v>
      </c>
      <c r="G20" s="86" t="s">
        <v>538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547</v>
      </c>
      <c r="B21" s="81" t="s">
        <v>93</v>
      </c>
      <c r="C21" s="83" t="s">
        <v>563</v>
      </c>
      <c r="D21" s="85" t="s">
        <v>564</v>
      </c>
      <c r="E21" s="85" t="s">
        <v>565</v>
      </c>
      <c r="F21" s="86" t="s">
        <v>552</v>
      </c>
      <c r="G21" s="86" t="s">
        <v>538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547</v>
      </c>
      <c r="B22" s="81" t="s">
        <v>99</v>
      </c>
      <c r="C22" s="83" t="s">
        <v>566</v>
      </c>
      <c r="D22" s="85" t="s">
        <v>567</v>
      </c>
      <c r="E22" s="85" t="s">
        <v>568</v>
      </c>
      <c r="F22" s="86" t="s">
        <v>552</v>
      </c>
      <c r="G22" s="86" t="s">
        <v>538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547</v>
      </c>
      <c r="B23" s="81" t="s">
        <v>104</v>
      </c>
      <c r="C23" s="83" t="s">
        <v>569</v>
      </c>
      <c r="D23" s="85" t="s">
        <v>570</v>
      </c>
      <c r="E23" s="85" t="s">
        <v>571</v>
      </c>
      <c r="F23" s="86" t="s">
        <v>552</v>
      </c>
      <c r="G23" s="86" t="s">
        <v>502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547</v>
      </c>
      <c r="B24" s="81" t="s">
        <v>110</v>
      </c>
      <c r="C24" s="83" t="s">
        <v>572</v>
      </c>
      <c r="D24" s="85" t="s">
        <v>573</v>
      </c>
      <c r="E24" s="85" t="s">
        <v>574</v>
      </c>
      <c r="F24" s="86" t="s">
        <v>552</v>
      </c>
      <c r="G24" s="86" t="s">
        <v>502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547</v>
      </c>
      <c r="B25" s="81" t="s">
        <v>575</v>
      </c>
      <c r="C25" s="83" t="s">
        <v>576</v>
      </c>
      <c r="D25" s="85" t="s">
        <v>577</v>
      </c>
      <c r="E25" s="85" t="s">
        <v>578</v>
      </c>
      <c r="F25" s="86" t="s">
        <v>552</v>
      </c>
      <c r="G25" s="86" t="s">
        <v>538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547</v>
      </c>
      <c r="B26" s="81" t="s">
        <v>579</v>
      </c>
      <c r="C26" s="83" t="s">
        <v>580</v>
      </c>
      <c r="D26" s="85" t="s">
        <v>581</v>
      </c>
      <c r="E26" s="85" t="s">
        <v>582</v>
      </c>
      <c r="F26" s="86" t="s">
        <v>552</v>
      </c>
      <c r="G26" s="86" t="s">
        <v>538</v>
      </c>
      <c r="H26" s="86">
        <v>2</v>
      </c>
      <c r="I26" s="88">
        <f>IF(COUNTIF(J26:AW26,"&lt;&gt;")=0,"",SUMPRODUCT(((Recommendations[ImplStatus]="Implemented")+(Recommendations[ImplStatus]="Compensated"))*ISNUMBER(MATCH(Recommendations[Id],J26:AW26,0)))/COUNTIF(J26:AW26,"&lt;&gt;"))</f>
        <v>0</v>
      </c>
      <c r="J26" s="90" t="s">
        <v>50</v>
      </c>
      <c r="K26" s="90" t="s">
        <v>63</v>
      </c>
      <c r="L26" s="90" t="s">
        <v>117</v>
      </c>
      <c r="M26" s="90" t="s">
        <v>123</v>
      </c>
      <c r="N26" s="90" t="s">
        <v>129</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547</v>
      </c>
      <c r="B27" s="81" t="s">
        <v>583</v>
      </c>
      <c r="C27" s="83" t="s">
        <v>584</v>
      </c>
      <c r="D27" s="85" t="s">
        <v>585</v>
      </c>
      <c r="E27" s="85" t="s">
        <v>586</v>
      </c>
      <c r="F27" s="86" t="s">
        <v>552</v>
      </c>
      <c r="G27" s="86" t="s">
        <v>538</v>
      </c>
      <c r="H27" s="86">
        <v>2</v>
      </c>
      <c r="I27" s="88">
        <f>IF(COUNTIF(J27:AW27,"&lt;&gt;")=0,"",SUMPRODUCT(((Recommendations[ImplStatus]="Implemented")+(Recommendations[ImplStatus]="Compensated"))*ISNUMBER(MATCH(Recommendations[Id],J27:AW27,0)))/COUNTIF(J27:AW27,"&lt;&gt;"))</f>
        <v>0</v>
      </c>
      <c r="J27" s="90" t="s">
        <v>135</v>
      </c>
      <c r="K27" s="90" t="s">
        <v>141</v>
      </c>
      <c r="L27" s="90" t="s">
        <v>210</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547</v>
      </c>
      <c r="B28" s="81" t="s">
        <v>587</v>
      </c>
      <c r="C28" s="83" t="s">
        <v>588</v>
      </c>
      <c r="D28" s="85" t="s">
        <v>589</v>
      </c>
      <c r="E28" s="85" t="s">
        <v>590</v>
      </c>
      <c r="F28" s="86" t="s">
        <v>552</v>
      </c>
      <c r="G28" s="86" t="s">
        <v>538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547</v>
      </c>
      <c r="B29" s="81" t="s">
        <v>591</v>
      </c>
      <c r="C29" s="83" t="s">
        <v>592</v>
      </c>
      <c r="D29" s="85" t="s">
        <v>593</v>
      </c>
      <c r="E29" s="85" t="s">
        <v>594</v>
      </c>
      <c r="F29" s="86" t="s">
        <v>552</v>
      </c>
      <c r="G29" s="86" t="s">
        <v>538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547</v>
      </c>
      <c r="B30" s="81" t="s">
        <v>595</v>
      </c>
      <c r="C30" s="83" t="s">
        <v>596</v>
      </c>
      <c r="D30" s="85" t="s">
        <v>597</v>
      </c>
      <c r="E30" s="85" t="s">
        <v>598</v>
      </c>
      <c r="F30" s="86" t="s">
        <v>552</v>
      </c>
      <c r="G30" s="86" t="s">
        <v>511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599</v>
      </c>
      <c r="B31" s="80">
        <v>4</v>
      </c>
      <c r="C31" s="82" t="s">
        <v>25</v>
      </c>
      <c r="D31" s="84" t="s">
        <v>600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599</v>
      </c>
      <c r="B32" s="81" t="s">
        <v>117</v>
      </c>
      <c r="C32" s="83" t="s">
        <v>601</v>
      </c>
      <c r="D32" s="85" t="s">
        <v>602</v>
      </c>
      <c r="E32" s="85" t="s">
        <v>603</v>
      </c>
      <c r="F32" s="86" t="s">
        <v>604</v>
      </c>
      <c r="G32" s="86" t="s">
        <v>553</v>
      </c>
      <c r="H32" s="86">
        <v>1</v>
      </c>
      <c r="I32" s="88">
        <f>IF(COUNTIF(J32:AW32,"&lt;&gt;")=0,"",SUMPRODUCT(((Recommendations[ImplStatus]="Implemented")+(Recommendations[ImplStatus]="Compensated"))*ISNUMBER(MATCH(Recommendations[Id],J32:AW32,0)))/COUNTIF(J32:AW32,"&lt;&gt;"))</f>
        <v>0</v>
      </c>
      <c r="J32" s="90" t="s">
        <v>50</v>
      </c>
      <c r="K32" s="90" t="s">
        <v>63</v>
      </c>
      <c r="L32" s="90" t="s">
        <v>117</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599</v>
      </c>
      <c r="B33" s="81" t="s">
        <v>123</v>
      </c>
      <c r="C33" s="83" t="s">
        <v>605</v>
      </c>
      <c r="D33" s="85" t="s">
        <v>606</v>
      </c>
      <c r="E33" s="85" t="s">
        <v>607</v>
      </c>
      <c r="F33" s="86" t="s">
        <v>604</v>
      </c>
      <c r="G33" s="86" t="s">
        <v>553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599</v>
      </c>
      <c r="B34" s="81" t="s">
        <v>129</v>
      </c>
      <c r="C34" s="83" t="s">
        <v>608</v>
      </c>
      <c r="D34" s="85" t="s">
        <v>609</v>
      </c>
      <c r="E34" s="85" t="s">
        <v>610</v>
      </c>
      <c r="F34" s="86" t="s">
        <v>501</v>
      </c>
      <c r="G34" s="86" t="s">
        <v>538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599</v>
      </c>
      <c r="B35" s="81" t="s">
        <v>135</v>
      </c>
      <c r="C35" s="83" t="s">
        <v>611</v>
      </c>
      <c r="D35" s="85" t="s">
        <v>612</v>
      </c>
      <c r="E35" s="85" t="s">
        <v>613</v>
      </c>
      <c r="F35" s="86" t="s">
        <v>501</v>
      </c>
      <c r="G35" s="86" t="s">
        <v>538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599</v>
      </c>
      <c r="B36" s="81" t="s">
        <v>141</v>
      </c>
      <c r="C36" s="83" t="s">
        <v>614</v>
      </c>
      <c r="D36" s="85" t="s">
        <v>615</v>
      </c>
      <c r="E36" s="85" t="s">
        <v>616</v>
      </c>
      <c r="F36" s="86" t="s">
        <v>501</v>
      </c>
      <c r="G36" s="86" t="s">
        <v>538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599</v>
      </c>
      <c r="B37" s="81" t="s">
        <v>617</v>
      </c>
      <c r="C37" s="83" t="s">
        <v>618</v>
      </c>
      <c r="D37" s="85" t="s">
        <v>619</v>
      </c>
      <c r="E37" s="85" t="s">
        <v>620</v>
      </c>
      <c r="F37" s="86" t="s">
        <v>501</v>
      </c>
      <c r="G37" s="86" t="s">
        <v>538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599</v>
      </c>
      <c r="B38" s="81" t="s">
        <v>621</v>
      </c>
      <c r="C38" s="83" t="s">
        <v>622</v>
      </c>
      <c r="D38" s="85" t="s">
        <v>623</v>
      </c>
      <c r="E38" s="85" t="s">
        <v>624</v>
      </c>
      <c r="F38" s="86" t="s">
        <v>625</v>
      </c>
      <c r="G38" s="86" t="s">
        <v>538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599</v>
      </c>
      <c r="B39" s="81" t="s">
        <v>626</v>
      </c>
      <c r="C39" s="83" t="s">
        <v>627</v>
      </c>
      <c r="D39" s="85" t="s">
        <v>628</v>
      </c>
      <c r="E39" s="85" t="s">
        <v>629</v>
      </c>
      <c r="F39" s="86" t="s">
        <v>501</v>
      </c>
      <c r="G39" s="86" t="s">
        <v>538</v>
      </c>
      <c r="H39" s="86">
        <v>2</v>
      </c>
      <c r="I39" s="88">
        <f>IF(COUNTIF(J39:AW39,"&lt;&gt;")=0,"",SUMPRODUCT(((Recommendations[ImplStatus]="Implemented")+(Recommendations[ImplStatus]="Compensated"))*ISNUMBER(MATCH(Recommendations[Id],J39:AW39,0)))/COUNTIF(J39:AW39,"&lt;&gt;"))</f>
        <v>0</v>
      </c>
      <c r="J39" s="90" t="s">
        <v>167</v>
      </c>
      <c r="K39" s="90" t="s">
        <v>179</v>
      </c>
      <c r="L39" s="90" t="s">
        <v>185</v>
      </c>
      <c r="M39" s="90" t="s">
        <v>191</v>
      </c>
      <c r="N39" s="90" t="s">
        <v>197</v>
      </c>
      <c r="O39" s="90" t="s">
        <v>203</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599</v>
      </c>
      <c r="B40" s="81" t="s">
        <v>630</v>
      </c>
      <c r="C40" s="83" t="s">
        <v>631</v>
      </c>
      <c r="D40" s="85" t="s">
        <v>632</v>
      </c>
      <c r="E40" s="85" t="s">
        <v>633</v>
      </c>
      <c r="F40" s="86" t="s">
        <v>501</v>
      </c>
      <c r="G40" s="86" t="s">
        <v>538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599</v>
      </c>
      <c r="B41" s="81" t="s">
        <v>634</v>
      </c>
      <c r="C41" s="83" t="s">
        <v>635</v>
      </c>
      <c r="D41" s="85" t="s">
        <v>636</v>
      </c>
      <c r="E41" s="85" t="s">
        <v>637</v>
      </c>
      <c r="F41" s="86" t="s">
        <v>501</v>
      </c>
      <c r="G41" s="86" t="s">
        <v>538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599</v>
      </c>
      <c r="B42" s="81" t="s">
        <v>638</v>
      </c>
      <c r="C42" s="83" t="s">
        <v>639</v>
      </c>
      <c r="D42" s="85" t="s">
        <v>640</v>
      </c>
      <c r="E42" s="85" t="s">
        <v>641</v>
      </c>
      <c r="F42" s="86" t="s">
        <v>552</v>
      </c>
      <c r="G42" s="86" t="s">
        <v>538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599</v>
      </c>
      <c r="B43" s="81" t="s">
        <v>642</v>
      </c>
      <c r="C43" s="83" t="s">
        <v>643</v>
      </c>
      <c r="D43" s="85" t="s">
        <v>644</v>
      </c>
      <c r="E43" s="85" t="s">
        <v>645</v>
      </c>
      <c r="F43" s="86" t="s">
        <v>552</v>
      </c>
      <c r="G43" s="86" t="s">
        <v>538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646</v>
      </c>
      <c r="B44" s="80">
        <v>5</v>
      </c>
      <c r="C44" s="82" t="s">
        <v>25</v>
      </c>
      <c r="D44" s="84" t="s">
        <v>647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646</v>
      </c>
      <c r="B45" s="81" t="s">
        <v>148</v>
      </c>
      <c r="C45" s="83" t="s">
        <v>648</v>
      </c>
      <c r="D45" s="85" t="s">
        <v>649</v>
      </c>
      <c r="E45" s="85" t="s">
        <v>650</v>
      </c>
      <c r="F45" s="86" t="s">
        <v>625</v>
      </c>
      <c r="G45" s="86" t="s">
        <v>502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646</v>
      </c>
      <c r="B46" s="81" t="s">
        <v>154</v>
      </c>
      <c r="C46" s="83" t="s">
        <v>651</v>
      </c>
      <c r="D46" s="85" t="s">
        <v>652</v>
      </c>
      <c r="E46" s="85" t="s">
        <v>653</v>
      </c>
      <c r="F46" s="86" t="s">
        <v>625</v>
      </c>
      <c r="G46" s="86" t="s">
        <v>538</v>
      </c>
      <c r="H46" s="86">
        <v>1</v>
      </c>
      <c r="I46" s="88">
        <f>IF(COUNTIF(J46:AW46,"&lt;&gt;")=0,"",SUMPRODUCT(((Recommendations[ImplStatus]="Implemented")+(Recommendations[ImplStatus]="Compensated"))*ISNUMBER(MATCH(Recommendations[Id],J46:AW46,0)))/COUNTIF(J46:AW46,"&lt;&gt;"))</f>
        <v>0</v>
      </c>
      <c r="J46" s="90" t="s">
        <v>37</v>
      </c>
      <c r="K46" s="90" t="s">
        <v>44</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646</v>
      </c>
      <c r="B47" s="81" t="s">
        <v>160</v>
      </c>
      <c r="C47" s="83" t="s">
        <v>654</v>
      </c>
      <c r="D47" s="85" t="s">
        <v>655</v>
      </c>
      <c r="E47" s="85" t="s">
        <v>656</v>
      </c>
      <c r="F47" s="86" t="s">
        <v>625</v>
      </c>
      <c r="G47" s="86" t="s">
        <v>538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646</v>
      </c>
      <c r="B48" s="81" t="s">
        <v>657</v>
      </c>
      <c r="C48" s="83" t="s">
        <v>658</v>
      </c>
      <c r="D48" s="85" t="s">
        <v>659</v>
      </c>
      <c r="E48" s="85" t="s">
        <v>660</v>
      </c>
      <c r="F48" s="86" t="s">
        <v>625</v>
      </c>
      <c r="G48" s="86" t="s">
        <v>538</v>
      </c>
      <c r="H48" s="86">
        <v>1</v>
      </c>
      <c r="I48" s="88">
        <f>IF(COUNTIF(J48:AW48,"&lt;&gt;")=0,"",SUMPRODUCT(((Recommendations[ImplStatus]="Implemented")+(Recommendations[ImplStatus]="Compensated"))*ISNUMBER(MATCH(Recommendations[Id],J48:AW48,0)))/COUNTIF(J48:AW48,"&lt;&gt;"))</f>
        <v>0</v>
      </c>
      <c r="J48" s="90" t="s">
        <v>70</v>
      </c>
      <c r="K48" s="90" t="s">
        <v>88</v>
      </c>
      <c r="L48" s="90" t="s">
        <v>93</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646</v>
      </c>
      <c r="B49" s="81" t="s">
        <v>661</v>
      </c>
      <c r="C49" s="83" t="s">
        <v>662</v>
      </c>
      <c r="D49" s="85" t="s">
        <v>663</v>
      </c>
      <c r="E49" s="85" t="s">
        <v>664</v>
      </c>
      <c r="F49" s="86" t="s">
        <v>625</v>
      </c>
      <c r="G49" s="86" t="s">
        <v>502</v>
      </c>
      <c r="H49" s="86">
        <v>2</v>
      </c>
      <c r="I49" s="88">
        <f>IF(COUNTIF(J49:AW49,"&lt;&gt;")=0,"",SUMPRODUCT(((Recommendations[ImplStatus]="Implemented")+(Recommendations[ImplStatus]="Compensated"))*ISNUMBER(MATCH(Recommendations[Id],J49:AW49,0)))/COUNTIF(J49:AW49,"&lt;&gt;"))</f>
        <v>0</v>
      </c>
      <c r="J49" s="90" t="s">
        <v>82</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646</v>
      </c>
      <c r="B50" s="81" t="s">
        <v>665</v>
      </c>
      <c r="C50" s="83" t="s">
        <v>666</v>
      </c>
      <c r="D50" s="85" t="s">
        <v>667</v>
      </c>
      <c r="E50" s="85" t="s">
        <v>668</v>
      </c>
      <c r="F50" s="86" t="s">
        <v>625</v>
      </c>
      <c r="G50" s="86" t="s">
        <v>553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669</v>
      </c>
      <c r="B51" s="80">
        <v>6</v>
      </c>
      <c r="C51" s="82" t="s">
        <v>25</v>
      </c>
      <c r="D51" s="84" t="s">
        <v>670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669</v>
      </c>
      <c r="B52" s="81" t="s">
        <v>167</v>
      </c>
      <c r="C52" s="83" t="s">
        <v>671</v>
      </c>
      <c r="D52" s="85" t="s">
        <v>672</v>
      </c>
      <c r="E52" s="85" t="s">
        <v>673</v>
      </c>
      <c r="F52" s="86" t="s">
        <v>604</v>
      </c>
      <c r="G52" s="86" t="s">
        <v>553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669</v>
      </c>
      <c r="B53" s="81" t="s">
        <v>174</v>
      </c>
      <c r="C53" s="83" t="s">
        <v>674</v>
      </c>
      <c r="D53" s="85" t="s">
        <v>675</v>
      </c>
      <c r="E53" s="85" t="s">
        <v>676</v>
      </c>
      <c r="F53" s="86" t="s">
        <v>604</v>
      </c>
      <c r="G53" s="86" t="s">
        <v>553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669</v>
      </c>
      <c r="B54" s="81" t="s">
        <v>179</v>
      </c>
      <c r="C54" s="83" t="s">
        <v>677</v>
      </c>
      <c r="D54" s="85" t="s">
        <v>678</v>
      </c>
      <c r="E54" s="85" t="s">
        <v>679</v>
      </c>
      <c r="F54" s="86" t="s">
        <v>625</v>
      </c>
      <c r="G54" s="86" t="s">
        <v>538</v>
      </c>
      <c r="H54" s="86">
        <v>1</v>
      </c>
      <c r="I54" s="88">
        <f>IF(COUNTIF(J54:AW54,"&lt;&gt;")=0,"",SUMPRODUCT(((Recommendations[ImplStatus]="Implemented")+(Recommendations[ImplStatus]="Compensated"))*ISNUMBER(MATCH(Recommendations[Id],J54:AW54,0)))/COUNTIF(J54:AW54,"&lt;&gt;"))</f>
        <v>0</v>
      </c>
      <c r="J54" s="90" t="s">
        <v>44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669</v>
      </c>
      <c r="B55" s="81" t="s">
        <v>185</v>
      </c>
      <c r="C55" s="83" t="s">
        <v>680</v>
      </c>
      <c r="D55" s="85" t="s">
        <v>681</v>
      </c>
      <c r="E55" s="85" t="s">
        <v>682</v>
      </c>
      <c r="F55" s="86" t="s">
        <v>625</v>
      </c>
      <c r="G55" s="86" t="s">
        <v>538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669</v>
      </c>
      <c r="B56" s="81" t="s">
        <v>191</v>
      </c>
      <c r="C56" s="83" t="s">
        <v>683</v>
      </c>
      <c r="D56" s="85" t="s">
        <v>684</v>
      </c>
      <c r="E56" s="85" t="s">
        <v>685</v>
      </c>
      <c r="F56" s="86" t="s">
        <v>625</v>
      </c>
      <c r="G56" s="86" t="s">
        <v>538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669</v>
      </c>
      <c r="B57" s="81" t="s">
        <v>197</v>
      </c>
      <c r="C57" s="83" t="s">
        <v>686</v>
      </c>
      <c r="D57" s="85" t="s">
        <v>687</v>
      </c>
      <c r="E57" s="85" t="s">
        <v>688</v>
      </c>
      <c r="F57" s="86" t="s">
        <v>525</v>
      </c>
      <c r="G57" s="86" t="s">
        <v>502</v>
      </c>
      <c r="H57" s="86">
        <v>2</v>
      </c>
      <c r="I57" s="88">
        <f>IF(COUNTIF(J57:AW57,"&lt;&gt;")=0,"",SUMPRODUCT(((Recommendations[ImplStatus]="Implemented")+(Recommendations[ImplStatus]="Compensated"))*ISNUMBER(MATCH(Recommendations[Id],J57:AW57,0)))/COUNTIF(J57:AW57,"&lt;&gt;"))</f>
        <v>0</v>
      </c>
      <c r="J57" s="90" t="s">
        <v>57</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669</v>
      </c>
      <c r="B58" s="81" t="s">
        <v>203</v>
      </c>
      <c r="C58" s="83" t="s">
        <v>689</v>
      </c>
      <c r="D58" s="85" t="s">
        <v>690</v>
      </c>
      <c r="E58" s="85" t="s">
        <v>691</v>
      </c>
      <c r="F58" s="86" t="s">
        <v>625</v>
      </c>
      <c r="G58" s="86" t="s">
        <v>538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669</v>
      </c>
      <c r="B59" s="81" t="s">
        <v>692</v>
      </c>
      <c r="C59" s="83" t="s">
        <v>693</v>
      </c>
      <c r="D59" s="85" t="s">
        <v>694</v>
      </c>
      <c r="E59" s="85" t="s">
        <v>695</v>
      </c>
      <c r="F59" s="86" t="s">
        <v>625</v>
      </c>
      <c r="G59" s="86" t="s">
        <v>553</v>
      </c>
      <c r="H59" s="86">
        <v>3</v>
      </c>
      <c r="I59" s="88">
        <f>IF(COUNTIF(J59:AW59,"&lt;&gt;")=0,"",SUMPRODUCT(((Recommendations[ImplStatus]="Implemented")+(Recommendations[ImplStatus]="Compensated"))*ISNUMBER(MATCH(Recommendations[Id],J59:AW59,0)))/COUNTIF(J59:AW59,"&lt;&gt;"))</f>
        <v>0</v>
      </c>
      <c r="J59" s="90" t="s">
        <v>76</v>
      </c>
      <c r="K59" s="90" t="s">
        <v>99</v>
      </c>
      <c r="L59" s="90" t="s">
        <v>104</v>
      </c>
      <c r="M59" s="90" t="s">
        <v>110</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696</v>
      </c>
      <c r="B60" s="80">
        <v>7</v>
      </c>
      <c r="C60" s="82" t="s">
        <v>25</v>
      </c>
      <c r="D60" s="84" t="s">
        <v>697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696</v>
      </c>
      <c r="B61" s="81" t="s">
        <v>210</v>
      </c>
      <c r="C61" s="83" t="s">
        <v>698</v>
      </c>
      <c r="D61" s="85" t="s">
        <v>699</v>
      </c>
      <c r="E61" s="85" t="s">
        <v>700</v>
      </c>
      <c r="F61" s="86" t="s">
        <v>604</v>
      </c>
      <c r="G61" s="86" t="s">
        <v>553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696</v>
      </c>
      <c r="B62" s="81" t="s">
        <v>215</v>
      </c>
      <c r="C62" s="83" t="s">
        <v>701</v>
      </c>
      <c r="D62" s="85" t="s">
        <v>702</v>
      </c>
      <c r="E62" s="85" t="s">
        <v>703</v>
      </c>
      <c r="F62" s="86" t="s">
        <v>604</v>
      </c>
      <c r="G62" s="86" t="s">
        <v>553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696</v>
      </c>
      <c r="B63" s="81" t="s">
        <v>220</v>
      </c>
      <c r="C63" s="83" t="s">
        <v>704</v>
      </c>
      <c r="D63" s="85" t="s">
        <v>705</v>
      </c>
      <c r="E63" s="85" t="s">
        <v>706</v>
      </c>
      <c r="F63" s="86" t="s">
        <v>525</v>
      </c>
      <c r="G63" s="86" t="s">
        <v>538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696</v>
      </c>
      <c r="B64" s="81" t="s">
        <v>707</v>
      </c>
      <c r="C64" s="83" t="s">
        <v>708</v>
      </c>
      <c r="D64" s="85" t="s">
        <v>709</v>
      </c>
      <c r="E64" s="85" t="s">
        <v>710</v>
      </c>
      <c r="F64" s="86" t="s">
        <v>525</v>
      </c>
      <c r="G64" s="86" t="s">
        <v>538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696</v>
      </c>
      <c r="B65" s="81" t="s">
        <v>711</v>
      </c>
      <c r="C65" s="83" t="s">
        <v>712</v>
      </c>
      <c r="D65" s="85" t="s">
        <v>713</v>
      </c>
      <c r="E65" s="85" t="s">
        <v>714</v>
      </c>
      <c r="F65" s="86" t="s">
        <v>525</v>
      </c>
      <c r="G65" s="86" t="s">
        <v>502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696</v>
      </c>
      <c r="B66" s="81" t="s">
        <v>715</v>
      </c>
      <c r="C66" s="83" t="s">
        <v>716</v>
      </c>
      <c r="D66" s="85" t="s">
        <v>717</v>
      </c>
      <c r="E66" s="85" t="s">
        <v>718</v>
      </c>
      <c r="F66" s="86" t="s">
        <v>525</v>
      </c>
      <c r="G66" s="86" t="s">
        <v>502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696</v>
      </c>
      <c r="B67" s="81" t="s">
        <v>719</v>
      </c>
      <c r="C67" s="83" t="s">
        <v>720</v>
      </c>
      <c r="D67" s="85" t="s">
        <v>721</v>
      </c>
      <c r="E67" s="85" t="s">
        <v>722</v>
      </c>
      <c r="F67" s="86" t="s">
        <v>525</v>
      </c>
      <c r="G67" s="86" t="s">
        <v>506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723</v>
      </c>
      <c r="B68" s="80">
        <v>8</v>
      </c>
      <c r="C68" s="82" t="s">
        <v>25</v>
      </c>
      <c r="D68" s="84" t="s">
        <v>724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723</v>
      </c>
      <c r="B69" s="81" t="s">
        <v>725</v>
      </c>
      <c r="C69" s="83" t="s">
        <v>726</v>
      </c>
      <c r="D69" s="85" t="s">
        <v>727</v>
      </c>
      <c r="E69" s="85" t="s">
        <v>728</v>
      </c>
      <c r="F69" s="86" t="s">
        <v>604</v>
      </c>
      <c r="G69" s="86" t="s">
        <v>553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723</v>
      </c>
      <c r="B70" s="81" t="s">
        <v>729</v>
      </c>
      <c r="C70" s="83" t="s">
        <v>730</v>
      </c>
      <c r="D70" s="85" t="s">
        <v>731</v>
      </c>
      <c r="E70" s="85" t="s">
        <v>732</v>
      </c>
      <c r="F70" s="86" t="s">
        <v>552</v>
      </c>
      <c r="G70" s="86" t="s">
        <v>511</v>
      </c>
      <c r="H70" s="86">
        <v>1</v>
      </c>
      <c r="I70" s="88">
        <f>IF(COUNTIF(J70:AW70,"&lt;&gt;")=0,"",SUMPRODUCT(((Recommendations[ImplStatus]="Implemented")+(Recommendations[ImplStatus]="Compensated"))*ISNUMBER(MATCH(Recommendations[Id],J70:AW70,0)))/COUNTIF(J70:AW70,"&lt;&gt;"))</f>
        <v>0</v>
      </c>
      <c r="J70" s="90" t="s">
        <v>148</v>
      </c>
      <c r="K70" s="90" t="s">
        <v>154</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723</v>
      </c>
      <c r="B71" s="81" t="s">
        <v>733</v>
      </c>
      <c r="C71" s="83" t="s">
        <v>734</v>
      </c>
      <c r="D71" s="85" t="s">
        <v>735</v>
      </c>
      <c r="E71" s="85" t="s">
        <v>736</v>
      </c>
      <c r="F71" s="86" t="s">
        <v>552</v>
      </c>
      <c r="G71" s="86" t="s">
        <v>538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723</v>
      </c>
      <c r="B72" s="81" t="s">
        <v>737</v>
      </c>
      <c r="C72" s="83" t="s">
        <v>738</v>
      </c>
      <c r="D72" s="85" t="s">
        <v>739</v>
      </c>
      <c r="E72" s="85" t="s">
        <v>740</v>
      </c>
      <c r="F72" s="86" t="s">
        <v>741</v>
      </c>
      <c r="G72" s="86" t="s">
        <v>538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723</v>
      </c>
      <c r="B73" s="81" t="s">
        <v>742</v>
      </c>
      <c r="C73" s="83" t="s">
        <v>743</v>
      </c>
      <c r="D73" s="85" t="s">
        <v>744</v>
      </c>
      <c r="E73" s="85" t="s">
        <v>745</v>
      </c>
      <c r="F73" s="86" t="s">
        <v>552</v>
      </c>
      <c r="G73" s="86" t="s">
        <v>511</v>
      </c>
      <c r="H73" s="86">
        <v>2</v>
      </c>
      <c r="I73" s="88">
        <f>IF(COUNTIF(J73:AW73,"&lt;&gt;")=0,"",SUMPRODUCT(((Recommendations[ImplStatus]="Implemented")+(Recommendations[ImplStatus]="Compensated"))*ISNUMBER(MATCH(Recommendations[Id],J73:AW73,0)))/COUNTIF(J73:AW73,"&lt;&gt;"))</f>
        <v>0</v>
      </c>
      <c r="J73" s="90" t="s">
        <v>154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723</v>
      </c>
      <c r="B74" s="81" t="s">
        <v>746</v>
      </c>
      <c r="C74" s="83" t="s">
        <v>747</v>
      </c>
      <c r="D74" s="85" t="s">
        <v>748</v>
      </c>
      <c r="E74" s="85" t="s">
        <v>749</v>
      </c>
      <c r="F74" s="86" t="s">
        <v>552</v>
      </c>
      <c r="G74" s="86" t="s">
        <v>511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723</v>
      </c>
      <c r="B75" s="81" t="s">
        <v>750</v>
      </c>
      <c r="C75" s="83" t="s">
        <v>751</v>
      </c>
      <c r="D75" s="85" t="s">
        <v>752</v>
      </c>
      <c r="E75" s="85" t="s">
        <v>753</v>
      </c>
      <c r="F75" s="86" t="s">
        <v>552</v>
      </c>
      <c r="G75" s="86" t="s">
        <v>511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723</v>
      </c>
      <c r="B76" s="81" t="s">
        <v>754</v>
      </c>
      <c r="C76" s="83" t="s">
        <v>755</v>
      </c>
      <c r="D76" s="85" t="s">
        <v>756</v>
      </c>
      <c r="E76" s="85" t="s">
        <v>757</v>
      </c>
      <c r="F76" s="86" t="s">
        <v>552</v>
      </c>
      <c r="G76" s="86" t="s">
        <v>511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723</v>
      </c>
      <c r="B77" s="81" t="s">
        <v>758</v>
      </c>
      <c r="C77" s="83" t="s">
        <v>759</v>
      </c>
      <c r="D77" s="85" t="s">
        <v>760</v>
      </c>
      <c r="E77" s="85" t="s">
        <v>761</v>
      </c>
      <c r="F77" s="86" t="s">
        <v>552</v>
      </c>
      <c r="G77" s="86" t="s">
        <v>511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723</v>
      </c>
      <c r="B78" s="81" t="s">
        <v>762</v>
      </c>
      <c r="C78" s="83" t="s">
        <v>763</v>
      </c>
      <c r="D78" s="85" t="s">
        <v>764</v>
      </c>
      <c r="E78" s="85" t="s">
        <v>765</v>
      </c>
      <c r="F78" s="86" t="s">
        <v>552</v>
      </c>
      <c r="G78" s="86" t="s">
        <v>538</v>
      </c>
      <c r="H78" s="86">
        <v>2</v>
      </c>
      <c r="I78" s="88">
        <f>IF(COUNTIF(J78:AW78,"&lt;&gt;")=0,"",SUMPRODUCT(((Recommendations[ImplStatus]="Implemented")+(Recommendations[ImplStatus]="Compensated"))*ISNUMBER(MATCH(Recommendations[Id],J78:AW78,0)))/COUNTIF(J78:AW78,"&lt;&gt;"))</f>
        <v>0</v>
      </c>
      <c r="J78" s="90" t="s">
        <v>160</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723</v>
      </c>
      <c r="B79" s="81" t="s">
        <v>766</v>
      </c>
      <c r="C79" s="83" t="s">
        <v>767</v>
      </c>
      <c r="D79" s="85" t="s">
        <v>768</v>
      </c>
      <c r="E79" s="85" t="s">
        <v>769</v>
      </c>
      <c r="F79" s="86" t="s">
        <v>552</v>
      </c>
      <c r="G79" s="86" t="s">
        <v>511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723</v>
      </c>
      <c r="B80" s="81" t="s">
        <v>770</v>
      </c>
      <c r="C80" s="83" t="s">
        <v>771</v>
      </c>
      <c r="D80" s="85" t="s">
        <v>772</v>
      </c>
      <c r="E80" s="85" t="s">
        <v>773</v>
      </c>
      <c r="F80" s="86" t="s">
        <v>552</v>
      </c>
      <c r="G80" s="86" t="s">
        <v>511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774</v>
      </c>
      <c r="B81" s="80">
        <v>9</v>
      </c>
      <c r="C81" s="82" t="s">
        <v>25</v>
      </c>
      <c r="D81" s="84" t="s">
        <v>775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774</v>
      </c>
      <c r="B82" s="81" t="s">
        <v>776</v>
      </c>
      <c r="C82" s="83" t="s">
        <v>777</v>
      </c>
      <c r="D82" s="85" t="s">
        <v>778</v>
      </c>
      <c r="E82" s="85" t="s">
        <v>779</v>
      </c>
      <c r="F82" s="86" t="s">
        <v>525</v>
      </c>
      <c r="G82" s="86" t="s">
        <v>538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774</v>
      </c>
      <c r="B83" s="81" t="s">
        <v>780</v>
      </c>
      <c r="C83" s="83" t="s">
        <v>781</v>
      </c>
      <c r="D83" s="85" t="s">
        <v>782</v>
      </c>
      <c r="E83" s="85" t="s">
        <v>783</v>
      </c>
      <c r="F83" s="86" t="s">
        <v>501</v>
      </c>
      <c r="G83" s="86" t="s">
        <v>538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774</v>
      </c>
      <c r="B84" s="81" t="s">
        <v>784</v>
      </c>
      <c r="C84" s="83" t="s">
        <v>785</v>
      </c>
      <c r="D84" s="85" t="s">
        <v>786</v>
      </c>
      <c r="E84" s="85" t="s">
        <v>787</v>
      </c>
      <c r="F84" s="86" t="s">
        <v>741</v>
      </c>
      <c r="G84" s="86" t="s">
        <v>538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774</v>
      </c>
      <c r="B85" s="81" t="s">
        <v>788</v>
      </c>
      <c r="C85" s="83" t="s">
        <v>789</v>
      </c>
      <c r="D85" s="85" t="s">
        <v>790</v>
      </c>
      <c r="E85" s="85" t="s">
        <v>791</v>
      </c>
      <c r="F85" s="86" t="s">
        <v>525</v>
      </c>
      <c r="G85" s="86" t="s">
        <v>538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774</v>
      </c>
      <c r="B86" s="81" t="s">
        <v>792</v>
      </c>
      <c r="C86" s="83" t="s">
        <v>793</v>
      </c>
      <c r="D86" s="85" t="s">
        <v>794</v>
      </c>
      <c r="E86" s="85" t="s">
        <v>795</v>
      </c>
      <c r="F86" s="86" t="s">
        <v>741</v>
      </c>
      <c r="G86" s="86" t="s">
        <v>538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774</v>
      </c>
      <c r="B87" s="81" t="s">
        <v>796</v>
      </c>
      <c r="C87" s="83" t="s">
        <v>797</v>
      </c>
      <c r="D87" s="85" t="s">
        <v>798</v>
      </c>
      <c r="E87" s="85" t="s">
        <v>799</v>
      </c>
      <c r="F87" s="86" t="s">
        <v>741</v>
      </c>
      <c r="G87" s="86" t="s">
        <v>538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774</v>
      </c>
      <c r="B88" s="81" t="s">
        <v>800</v>
      </c>
      <c r="C88" s="83" t="s">
        <v>801</v>
      </c>
      <c r="D88" s="85" t="s">
        <v>802</v>
      </c>
      <c r="E88" s="85" t="s">
        <v>803</v>
      </c>
      <c r="F88" s="86" t="s">
        <v>741</v>
      </c>
      <c r="G88" s="86" t="s">
        <v>538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804</v>
      </c>
      <c r="B89" s="80">
        <v>10</v>
      </c>
      <c r="C89" s="82" t="s">
        <v>25</v>
      </c>
      <c r="D89" s="84" t="s">
        <v>805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804</v>
      </c>
      <c r="B90" s="81" t="s">
        <v>806</v>
      </c>
      <c r="C90" s="83" t="s">
        <v>807</v>
      </c>
      <c r="D90" s="85" t="s">
        <v>808</v>
      </c>
      <c r="E90" s="85" t="s">
        <v>809</v>
      </c>
      <c r="F90" s="86" t="s">
        <v>501</v>
      </c>
      <c r="G90" s="86" t="s">
        <v>511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804</v>
      </c>
      <c r="B91" s="81" t="s">
        <v>810</v>
      </c>
      <c r="C91" s="83" t="s">
        <v>811</v>
      </c>
      <c r="D91" s="85" t="s">
        <v>812</v>
      </c>
      <c r="E91" s="85" t="s">
        <v>813</v>
      </c>
      <c r="F91" s="86" t="s">
        <v>501</v>
      </c>
      <c r="G91" s="86" t="s">
        <v>538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804</v>
      </c>
      <c r="B92" s="81" t="s">
        <v>814</v>
      </c>
      <c r="C92" s="83" t="s">
        <v>815</v>
      </c>
      <c r="D92" s="85" t="s">
        <v>816</v>
      </c>
      <c r="E92" s="85" t="s">
        <v>817</v>
      </c>
      <c r="F92" s="86" t="s">
        <v>501</v>
      </c>
      <c r="G92" s="86" t="s">
        <v>538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804</v>
      </c>
      <c r="B93" s="81" t="s">
        <v>818</v>
      </c>
      <c r="C93" s="83" t="s">
        <v>819</v>
      </c>
      <c r="D93" s="85" t="s">
        <v>820</v>
      </c>
      <c r="E93" s="85" t="s">
        <v>821</v>
      </c>
      <c r="F93" s="86" t="s">
        <v>501</v>
      </c>
      <c r="G93" s="86" t="s">
        <v>511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804</v>
      </c>
      <c r="B94" s="81" t="s">
        <v>822</v>
      </c>
      <c r="C94" s="83" t="s">
        <v>823</v>
      </c>
      <c r="D94" s="85" t="s">
        <v>824</v>
      </c>
      <c r="E94" s="85" t="s">
        <v>825</v>
      </c>
      <c r="F94" s="86" t="s">
        <v>501</v>
      </c>
      <c r="G94" s="86" t="s">
        <v>538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804</v>
      </c>
      <c r="B95" s="81" t="s">
        <v>826</v>
      </c>
      <c r="C95" s="83" t="s">
        <v>827</v>
      </c>
      <c r="D95" s="85" t="s">
        <v>828</v>
      </c>
      <c r="E95" s="85" t="s">
        <v>829</v>
      </c>
      <c r="F95" s="86" t="s">
        <v>501</v>
      </c>
      <c r="G95" s="86" t="s">
        <v>538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804</v>
      </c>
      <c r="B96" s="81" t="s">
        <v>830</v>
      </c>
      <c r="C96" s="83" t="s">
        <v>831</v>
      </c>
      <c r="D96" s="85" t="s">
        <v>832</v>
      </c>
      <c r="E96" s="85" t="s">
        <v>833</v>
      </c>
      <c r="F96" s="86" t="s">
        <v>501</v>
      </c>
      <c r="G96" s="86" t="s">
        <v>511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834</v>
      </c>
      <c r="B97" s="80">
        <v>11</v>
      </c>
      <c r="C97" s="82" t="s">
        <v>25</v>
      </c>
      <c r="D97" s="84" t="s">
        <v>835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834</v>
      </c>
      <c r="B98" s="81" t="s">
        <v>836</v>
      </c>
      <c r="C98" s="83" t="s">
        <v>837</v>
      </c>
      <c r="D98" s="85" t="s">
        <v>838</v>
      </c>
      <c r="E98" s="85" t="s">
        <v>839</v>
      </c>
      <c r="F98" s="86" t="s">
        <v>604</v>
      </c>
      <c r="G98" s="86" t="s">
        <v>553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834</v>
      </c>
      <c r="B99" s="81" t="s">
        <v>840</v>
      </c>
      <c r="C99" s="83" t="s">
        <v>841</v>
      </c>
      <c r="D99" s="85" t="s">
        <v>842</v>
      </c>
      <c r="E99" s="85" t="s">
        <v>843</v>
      </c>
      <c r="F99" s="86" t="s">
        <v>552</v>
      </c>
      <c r="G99" s="86" t="s">
        <v>844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834</v>
      </c>
      <c r="B100" s="81" t="s">
        <v>845</v>
      </c>
      <c r="C100" s="83" t="s">
        <v>846</v>
      </c>
      <c r="D100" s="85" t="s">
        <v>847</v>
      </c>
      <c r="E100" s="85" t="s">
        <v>848</v>
      </c>
      <c r="F100" s="86" t="s">
        <v>552</v>
      </c>
      <c r="G100" s="86" t="s">
        <v>538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834</v>
      </c>
      <c r="B101" s="81" t="s">
        <v>849</v>
      </c>
      <c r="C101" s="83" t="s">
        <v>850</v>
      </c>
      <c r="D101" s="85" t="s">
        <v>851</v>
      </c>
      <c r="E101" s="85" t="s">
        <v>852</v>
      </c>
      <c r="F101" s="86" t="s">
        <v>552</v>
      </c>
      <c r="G101" s="86" t="s">
        <v>844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834</v>
      </c>
      <c r="B102" s="81" t="s">
        <v>853</v>
      </c>
      <c r="C102" s="83" t="s">
        <v>854</v>
      </c>
      <c r="D102" s="85" t="s">
        <v>855</v>
      </c>
      <c r="E102" s="85" t="s">
        <v>856</v>
      </c>
      <c r="F102" s="86" t="s">
        <v>552</v>
      </c>
      <c r="G102" s="86" t="s">
        <v>844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857</v>
      </c>
      <c r="B103" s="80">
        <v>12</v>
      </c>
      <c r="C103" s="82" t="s">
        <v>25</v>
      </c>
      <c r="D103" s="84" t="s">
        <v>858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857</v>
      </c>
      <c r="B104" s="81" t="s">
        <v>859</v>
      </c>
      <c r="C104" s="83" t="s">
        <v>860</v>
      </c>
      <c r="D104" s="85" t="s">
        <v>861</v>
      </c>
      <c r="E104" s="85" t="s">
        <v>862</v>
      </c>
      <c r="F104" s="86" t="s">
        <v>741</v>
      </c>
      <c r="G104" s="86" t="s">
        <v>538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857</v>
      </c>
      <c r="B105" s="81" t="s">
        <v>863</v>
      </c>
      <c r="C105" s="83" t="s">
        <v>864</v>
      </c>
      <c r="D105" s="85" t="s">
        <v>865</v>
      </c>
      <c r="E105" s="85" t="s">
        <v>866</v>
      </c>
      <c r="F105" s="86" t="s">
        <v>741</v>
      </c>
      <c r="G105" s="86" t="s">
        <v>538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857</v>
      </c>
      <c r="B106" s="81" t="s">
        <v>867</v>
      </c>
      <c r="C106" s="83" t="s">
        <v>868</v>
      </c>
      <c r="D106" s="85" t="s">
        <v>869</v>
      </c>
      <c r="E106" s="85" t="s">
        <v>870</v>
      </c>
      <c r="F106" s="86" t="s">
        <v>741</v>
      </c>
      <c r="G106" s="86" t="s">
        <v>538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857</v>
      </c>
      <c r="B107" s="81" t="s">
        <v>871</v>
      </c>
      <c r="C107" s="83" t="s">
        <v>872</v>
      </c>
      <c r="D107" s="85" t="s">
        <v>873</v>
      </c>
      <c r="E107" s="85" t="s">
        <v>874</v>
      </c>
      <c r="F107" s="86" t="s">
        <v>604</v>
      </c>
      <c r="G107" s="86" t="s">
        <v>553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857</v>
      </c>
      <c r="B108" s="81" t="s">
        <v>875</v>
      </c>
      <c r="C108" s="83" t="s">
        <v>876</v>
      </c>
      <c r="D108" s="85" t="s">
        <v>877</v>
      </c>
      <c r="E108" s="85" t="s">
        <v>878</v>
      </c>
      <c r="F108" s="86" t="s">
        <v>741</v>
      </c>
      <c r="G108" s="86" t="s">
        <v>538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857</v>
      </c>
      <c r="B109" s="81" t="s">
        <v>879</v>
      </c>
      <c r="C109" s="83" t="s">
        <v>880</v>
      </c>
      <c r="D109" s="85" t="s">
        <v>881</v>
      </c>
      <c r="E109" s="85" t="s">
        <v>882</v>
      </c>
      <c r="F109" s="86" t="s">
        <v>741</v>
      </c>
      <c r="G109" s="86" t="s">
        <v>538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857</v>
      </c>
      <c r="B110" s="81" t="s">
        <v>883</v>
      </c>
      <c r="C110" s="83" t="s">
        <v>884</v>
      </c>
      <c r="D110" s="85" t="s">
        <v>885</v>
      </c>
      <c r="E110" s="85" t="s">
        <v>886</v>
      </c>
      <c r="F110" s="86" t="s">
        <v>501</v>
      </c>
      <c r="G110" s="86" t="s">
        <v>538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857</v>
      </c>
      <c r="B111" s="81" t="s">
        <v>887</v>
      </c>
      <c r="C111" s="83" t="s">
        <v>888</v>
      </c>
      <c r="D111" s="85" t="s">
        <v>889</v>
      </c>
      <c r="E111" s="85" t="s">
        <v>890</v>
      </c>
      <c r="F111" s="86" t="s">
        <v>501</v>
      </c>
      <c r="G111" s="86" t="s">
        <v>538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891</v>
      </c>
      <c r="B112" s="80">
        <v>13</v>
      </c>
      <c r="C112" s="82" t="s">
        <v>25</v>
      </c>
      <c r="D112" s="84" t="s">
        <v>892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891</v>
      </c>
      <c r="B113" s="81" t="s">
        <v>893</v>
      </c>
      <c r="C113" s="83" t="s">
        <v>894</v>
      </c>
      <c r="D113" s="85" t="s">
        <v>895</v>
      </c>
      <c r="E113" s="85" t="s">
        <v>896</v>
      </c>
      <c r="F113" s="86" t="s">
        <v>741</v>
      </c>
      <c r="G113" s="86" t="s">
        <v>511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891</v>
      </c>
      <c r="B114" s="81" t="s">
        <v>897</v>
      </c>
      <c r="C114" s="83" t="s">
        <v>898</v>
      </c>
      <c r="D114" s="85" t="s">
        <v>899</v>
      </c>
      <c r="E114" s="85" t="s">
        <v>900</v>
      </c>
      <c r="F114" s="86" t="s">
        <v>501</v>
      </c>
      <c r="G114" s="86" t="s">
        <v>511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891</v>
      </c>
      <c r="B115" s="81" t="s">
        <v>901</v>
      </c>
      <c r="C115" s="83" t="s">
        <v>902</v>
      </c>
      <c r="D115" s="85" t="s">
        <v>903</v>
      </c>
      <c r="E115" s="85" t="s">
        <v>904</v>
      </c>
      <c r="F115" s="86" t="s">
        <v>741</v>
      </c>
      <c r="G115" s="86" t="s">
        <v>511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891</v>
      </c>
      <c r="B116" s="81" t="s">
        <v>905</v>
      </c>
      <c r="C116" s="83" t="s">
        <v>906</v>
      </c>
      <c r="D116" s="85" t="s">
        <v>907</v>
      </c>
      <c r="E116" s="85" t="s">
        <v>908</v>
      </c>
      <c r="F116" s="86" t="s">
        <v>741</v>
      </c>
      <c r="G116" s="86" t="s">
        <v>538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891</v>
      </c>
      <c r="B117" s="81" t="s">
        <v>909</v>
      </c>
      <c r="C117" s="83" t="s">
        <v>910</v>
      </c>
      <c r="D117" s="85" t="s">
        <v>911</v>
      </c>
      <c r="E117" s="85" t="s">
        <v>912</v>
      </c>
      <c r="F117" s="86" t="s">
        <v>501</v>
      </c>
      <c r="G117" s="86" t="s">
        <v>538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891</v>
      </c>
      <c r="B118" s="81" t="s">
        <v>913</v>
      </c>
      <c r="C118" s="83" t="s">
        <v>914</v>
      </c>
      <c r="D118" s="85" t="s">
        <v>915</v>
      </c>
      <c r="E118" s="85" t="s">
        <v>916</v>
      </c>
      <c r="F118" s="86" t="s">
        <v>741</v>
      </c>
      <c r="G118" s="86" t="s">
        <v>511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891</v>
      </c>
      <c r="B119" s="81" t="s">
        <v>917</v>
      </c>
      <c r="C119" s="83" t="s">
        <v>918</v>
      </c>
      <c r="D119" s="85" t="s">
        <v>919</v>
      </c>
      <c r="E119" s="85" t="s">
        <v>920</v>
      </c>
      <c r="F119" s="86" t="s">
        <v>501</v>
      </c>
      <c r="G119" s="86" t="s">
        <v>538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891</v>
      </c>
      <c r="B120" s="81" t="s">
        <v>921</v>
      </c>
      <c r="C120" s="83" t="s">
        <v>922</v>
      </c>
      <c r="D120" s="85" t="s">
        <v>923</v>
      </c>
      <c r="E120" s="85" t="s">
        <v>924</v>
      </c>
      <c r="F120" s="86" t="s">
        <v>741</v>
      </c>
      <c r="G120" s="86" t="s">
        <v>538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891</v>
      </c>
      <c r="B121" s="81" t="s">
        <v>925</v>
      </c>
      <c r="C121" s="83" t="s">
        <v>926</v>
      </c>
      <c r="D121" s="85" t="s">
        <v>927</v>
      </c>
      <c r="E121" s="85" t="s">
        <v>928</v>
      </c>
      <c r="F121" s="86" t="s">
        <v>741</v>
      </c>
      <c r="G121" s="86" t="s">
        <v>538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891</v>
      </c>
      <c r="B122" s="81" t="s">
        <v>929</v>
      </c>
      <c r="C122" s="83" t="s">
        <v>930</v>
      </c>
      <c r="D122" s="85" t="s">
        <v>931</v>
      </c>
      <c r="E122" s="85" t="s">
        <v>932</v>
      </c>
      <c r="F122" s="86" t="s">
        <v>741</v>
      </c>
      <c r="G122" s="86" t="s">
        <v>538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891</v>
      </c>
      <c r="B123" s="81" t="s">
        <v>933</v>
      </c>
      <c r="C123" s="83" t="s">
        <v>934</v>
      </c>
      <c r="D123" s="85" t="s">
        <v>935</v>
      </c>
      <c r="E123" s="85" t="s">
        <v>936</v>
      </c>
      <c r="F123" s="86" t="s">
        <v>741</v>
      </c>
      <c r="G123" s="86" t="s">
        <v>511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937</v>
      </c>
      <c r="B124" s="80">
        <v>14</v>
      </c>
      <c r="C124" s="82" t="s">
        <v>25</v>
      </c>
      <c r="D124" s="84" t="s">
        <v>938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937</v>
      </c>
      <c r="B125" s="81" t="s">
        <v>939</v>
      </c>
      <c r="C125" s="83" t="s">
        <v>940</v>
      </c>
      <c r="D125" s="85" t="s">
        <v>941</v>
      </c>
      <c r="E125" s="85" t="s">
        <v>942</v>
      </c>
      <c r="F125" s="86" t="s">
        <v>604</v>
      </c>
      <c r="G125" s="86" t="s">
        <v>553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937</v>
      </c>
      <c r="B126" s="81" t="s">
        <v>943</v>
      </c>
      <c r="C126" s="83" t="s">
        <v>944</v>
      </c>
      <c r="D126" s="85" t="s">
        <v>945</v>
      </c>
      <c r="E126" s="85" t="s">
        <v>946</v>
      </c>
      <c r="F126" s="86" t="s">
        <v>625</v>
      </c>
      <c r="G126" s="86" t="s">
        <v>538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937</v>
      </c>
      <c r="B127" s="81" t="s">
        <v>947</v>
      </c>
      <c r="C127" s="83" t="s">
        <v>948</v>
      </c>
      <c r="D127" s="85" t="s">
        <v>949</v>
      </c>
      <c r="E127" s="85" t="s">
        <v>950</v>
      </c>
      <c r="F127" s="86" t="s">
        <v>625</v>
      </c>
      <c r="G127" s="86" t="s">
        <v>538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937</v>
      </c>
      <c r="B128" s="81" t="s">
        <v>951</v>
      </c>
      <c r="C128" s="83" t="s">
        <v>952</v>
      </c>
      <c r="D128" s="85" t="s">
        <v>953</v>
      </c>
      <c r="E128" s="85" t="s">
        <v>954</v>
      </c>
      <c r="F128" s="86" t="s">
        <v>625</v>
      </c>
      <c r="G128" s="86" t="s">
        <v>538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937</v>
      </c>
      <c r="B129" s="81" t="s">
        <v>955</v>
      </c>
      <c r="C129" s="83" t="s">
        <v>956</v>
      </c>
      <c r="D129" s="85" t="s">
        <v>957</v>
      </c>
      <c r="E129" s="85" t="s">
        <v>958</v>
      </c>
      <c r="F129" s="86" t="s">
        <v>625</v>
      </c>
      <c r="G129" s="86" t="s">
        <v>538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937</v>
      </c>
      <c r="B130" s="81" t="s">
        <v>959</v>
      </c>
      <c r="C130" s="83" t="s">
        <v>960</v>
      </c>
      <c r="D130" s="85" t="s">
        <v>961</v>
      </c>
      <c r="E130" s="85" t="s">
        <v>962</v>
      </c>
      <c r="F130" s="86" t="s">
        <v>625</v>
      </c>
      <c r="G130" s="86" t="s">
        <v>538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937</v>
      </c>
      <c r="B131" s="81" t="s">
        <v>963</v>
      </c>
      <c r="C131" s="83" t="s">
        <v>964</v>
      </c>
      <c r="D131" s="85" t="s">
        <v>965</v>
      </c>
      <c r="E131" s="85" t="s">
        <v>966</v>
      </c>
      <c r="F131" s="86" t="s">
        <v>625</v>
      </c>
      <c r="G131" s="86" t="s">
        <v>538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937</v>
      </c>
      <c r="B132" s="81" t="s">
        <v>967</v>
      </c>
      <c r="C132" s="83" t="s">
        <v>968</v>
      </c>
      <c r="D132" s="85" t="s">
        <v>969</v>
      </c>
      <c r="E132" s="85" t="s">
        <v>970</v>
      </c>
      <c r="F132" s="86" t="s">
        <v>625</v>
      </c>
      <c r="G132" s="86" t="s">
        <v>538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937</v>
      </c>
      <c r="B133" s="81" t="s">
        <v>971</v>
      </c>
      <c r="C133" s="83" t="s">
        <v>972</v>
      </c>
      <c r="D133" s="85" t="s">
        <v>973</v>
      </c>
      <c r="E133" s="85" t="s">
        <v>974</v>
      </c>
      <c r="F133" s="86" t="s">
        <v>625</v>
      </c>
      <c r="G133" s="86" t="s">
        <v>538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975</v>
      </c>
      <c r="B134" s="80">
        <v>15</v>
      </c>
      <c r="C134" s="82" t="s">
        <v>25</v>
      </c>
      <c r="D134" s="84" t="s">
        <v>976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975</v>
      </c>
      <c r="B135" s="81" t="s">
        <v>977</v>
      </c>
      <c r="C135" s="83" t="s">
        <v>978</v>
      </c>
      <c r="D135" s="85" t="s">
        <v>979</v>
      </c>
      <c r="E135" s="85" t="s">
        <v>980</v>
      </c>
      <c r="F135" s="86" t="s">
        <v>625</v>
      </c>
      <c r="G135" s="86" t="s">
        <v>502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975</v>
      </c>
      <c r="B136" s="81" t="s">
        <v>981</v>
      </c>
      <c r="C136" s="83" t="s">
        <v>982</v>
      </c>
      <c r="D136" s="85" t="s">
        <v>983</v>
      </c>
      <c r="E136" s="85" t="s">
        <v>984</v>
      </c>
      <c r="F136" s="86" t="s">
        <v>604</v>
      </c>
      <c r="G136" s="86" t="s">
        <v>553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975</v>
      </c>
      <c r="B137" s="81" t="s">
        <v>985</v>
      </c>
      <c r="C137" s="83" t="s">
        <v>986</v>
      </c>
      <c r="D137" s="85" t="s">
        <v>987</v>
      </c>
      <c r="E137" s="85" t="s">
        <v>988</v>
      </c>
      <c r="F137" s="86" t="s">
        <v>625</v>
      </c>
      <c r="G137" s="86" t="s">
        <v>553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975</v>
      </c>
      <c r="B138" s="81" t="s">
        <v>989</v>
      </c>
      <c r="C138" s="83" t="s">
        <v>990</v>
      </c>
      <c r="D138" s="85" t="s">
        <v>991</v>
      </c>
      <c r="E138" s="85" t="s">
        <v>992</v>
      </c>
      <c r="F138" s="86" t="s">
        <v>604</v>
      </c>
      <c r="G138" s="86" t="s">
        <v>553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975</v>
      </c>
      <c r="B139" s="81" t="s">
        <v>993</v>
      </c>
      <c r="C139" s="83" t="s">
        <v>994</v>
      </c>
      <c r="D139" s="85" t="s">
        <v>995</v>
      </c>
      <c r="E139" s="85" t="s">
        <v>996</v>
      </c>
      <c r="F139" s="86" t="s">
        <v>625</v>
      </c>
      <c r="G139" s="86" t="s">
        <v>553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975</v>
      </c>
      <c r="B140" s="81" t="s">
        <v>997</v>
      </c>
      <c r="C140" s="83" t="s">
        <v>998</v>
      </c>
      <c r="D140" s="85" t="s">
        <v>999</v>
      </c>
      <c r="E140" s="85" t="s">
        <v>1000</v>
      </c>
      <c r="F140" s="86" t="s">
        <v>552</v>
      </c>
      <c r="G140" s="86" t="s">
        <v>553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975</v>
      </c>
      <c r="B141" s="81" t="s">
        <v>1001</v>
      </c>
      <c r="C141" s="83" t="s">
        <v>1002</v>
      </c>
      <c r="D141" s="85" t="s">
        <v>1003</v>
      </c>
      <c r="E141" s="85" t="s">
        <v>1004</v>
      </c>
      <c r="F141" s="86" t="s">
        <v>552</v>
      </c>
      <c r="G141" s="86" t="s">
        <v>538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1005</v>
      </c>
      <c r="B142" s="80">
        <v>16</v>
      </c>
      <c r="C142" s="82" t="s">
        <v>25</v>
      </c>
      <c r="D142" s="84" t="s">
        <v>1006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1005</v>
      </c>
      <c r="B143" s="81" t="s">
        <v>1007</v>
      </c>
      <c r="C143" s="83" t="s">
        <v>1008</v>
      </c>
      <c r="D143" s="85" t="s">
        <v>1009</v>
      </c>
      <c r="E143" s="85" t="s">
        <v>1010</v>
      </c>
      <c r="F143" s="86" t="s">
        <v>604</v>
      </c>
      <c r="G143" s="86" t="s">
        <v>553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1005</v>
      </c>
      <c r="B144" s="81" t="s">
        <v>1011</v>
      </c>
      <c r="C144" s="83" t="s">
        <v>1012</v>
      </c>
      <c r="D144" s="85" t="s">
        <v>1013</v>
      </c>
      <c r="E144" s="85" t="s">
        <v>1014</v>
      </c>
      <c r="F144" s="86" t="s">
        <v>604</v>
      </c>
      <c r="G144" s="86" t="s">
        <v>553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1005</v>
      </c>
      <c r="B145" s="81" t="s">
        <v>1015</v>
      </c>
      <c r="C145" s="83" t="s">
        <v>1016</v>
      </c>
      <c r="D145" s="85" t="s">
        <v>1017</v>
      </c>
      <c r="E145" s="85" t="s">
        <v>1018</v>
      </c>
      <c r="F145" s="86" t="s">
        <v>525</v>
      </c>
      <c r="G145" s="86" t="s">
        <v>511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1005</v>
      </c>
      <c r="B146" s="81" t="s">
        <v>1019</v>
      </c>
      <c r="C146" s="83" t="s">
        <v>1020</v>
      </c>
      <c r="D146" s="85" t="s">
        <v>1021</v>
      </c>
      <c r="E146" s="85" t="s">
        <v>1022</v>
      </c>
      <c r="F146" s="86" t="s">
        <v>525</v>
      </c>
      <c r="G146" s="86" t="s">
        <v>502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1005</v>
      </c>
      <c r="B147" s="81" t="s">
        <v>1023</v>
      </c>
      <c r="C147" s="83" t="s">
        <v>1024</v>
      </c>
      <c r="D147" s="85" t="s">
        <v>1025</v>
      </c>
      <c r="E147" s="85" t="s">
        <v>1026</v>
      </c>
      <c r="F147" s="86" t="s">
        <v>525</v>
      </c>
      <c r="G147" s="86" t="s">
        <v>538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1005</v>
      </c>
      <c r="B148" s="81" t="s">
        <v>1027</v>
      </c>
      <c r="C148" s="83" t="s">
        <v>1028</v>
      </c>
      <c r="D148" s="85" t="s">
        <v>1029</v>
      </c>
      <c r="E148" s="85" t="s">
        <v>1030</v>
      </c>
      <c r="F148" s="86" t="s">
        <v>604</v>
      </c>
      <c r="G148" s="86" t="s">
        <v>553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1005</v>
      </c>
      <c r="B149" s="81" t="s">
        <v>1031</v>
      </c>
      <c r="C149" s="83" t="s">
        <v>1032</v>
      </c>
      <c r="D149" s="85" t="s">
        <v>1033</v>
      </c>
      <c r="E149" s="85" t="s">
        <v>1034</v>
      </c>
      <c r="F149" s="86" t="s">
        <v>525</v>
      </c>
      <c r="G149" s="86" t="s">
        <v>538</v>
      </c>
      <c r="H149" s="86">
        <v>2</v>
      </c>
      <c r="I149" s="88">
        <f>IF(COUNTIF(J149:AW149,"&lt;&gt;")=0,"",SUMPRODUCT(((Recommendations[ImplStatus]="Implemented")+(Recommendations[ImplStatus]="Compensated"))*ISNUMBER(MATCH(Recommendations[Id],J149:AW149,0)))/COUNTIF(J149:AW149,"&lt;&gt;"))</f>
        <v>0</v>
      </c>
      <c r="J149" s="90" t="s">
        <v>174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1005</v>
      </c>
      <c r="B150" s="81" t="s">
        <v>1035</v>
      </c>
      <c r="C150" s="83" t="s">
        <v>1036</v>
      </c>
      <c r="D150" s="85" t="s">
        <v>1037</v>
      </c>
      <c r="E150" s="85" t="s">
        <v>1038</v>
      </c>
      <c r="F150" s="86" t="s">
        <v>741</v>
      </c>
      <c r="G150" s="86" t="s">
        <v>538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1005</v>
      </c>
      <c r="B151" s="81" t="s">
        <v>1039</v>
      </c>
      <c r="C151" s="83" t="s">
        <v>1040</v>
      </c>
      <c r="D151" s="85" t="s">
        <v>1041</v>
      </c>
      <c r="E151" s="85" t="s">
        <v>1042</v>
      </c>
      <c r="F151" s="86" t="s">
        <v>625</v>
      </c>
      <c r="G151" s="86" t="s">
        <v>538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1005</v>
      </c>
      <c r="B152" s="81" t="s">
        <v>1043</v>
      </c>
      <c r="C152" s="83" t="s">
        <v>1044</v>
      </c>
      <c r="D152" s="85" t="s">
        <v>1045</v>
      </c>
      <c r="E152" s="85" t="s">
        <v>1046</v>
      </c>
      <c r="F152" s="86" t="s">
        <v>525</v>
      </c>
      <c r="G152" s="86" t="s">
        <v>538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1005</v>
      </c>
      <c r="B153" s="81" t="s">
        <v>1047</v>
      </c>
      <c r="C153" s="83" t="s">
        <v>1048</v>
      </c>
      <c r="D153" s="85" t="s">
        <v>1049</v>
      </c>
      <c r="E153" s="85" t="s">
        <v>1050</v>
      </c>
      <c r="F153" s="86" t="s">
        <v>525</v>
      </c>
      <c r="G153" s="86" t="s">
        <v>538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1005</v>
      </c>
      <c r="B154" s="81" t="s">
        <v>1051</v>
      </c>
      <c r="C154" s="83" t="s">
        <v>1052</v>
      </c>
      <c r="D154" s="85" t="s">
        <v>1053</v>
      </c>
      <c r="E154" s="85" t="s">
        <v>1054</v>
      </c>
      <c r="F154" s="86" t="s">
        <v>525</v>
      </c>
      <c r="G154" s="86" t="s">
        <v>538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1005</v>
      </c>
      <c r="B155" s="81" t="s">
        <v>1055</v>
      </c>
      <c r="C155" s="83" t="s">
        <v>1056</v>
      </c>
      <c r="D155" s="85" t="s">
        <v>1057</v>
      </c>
      <c r="E155" s="85" t="s">
        <v>1058</v>
      </c>
      <c r="F155" s="86" t="s">
        <v>525</v>
      </c>
      <c r="G155" s="86" t="s">
        <v>511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1005</v>
      </c>
      <c r="B156" s="81" t="s">
        <v>1059</v>
      </c>
      <c r="C156" s="83" t="s">
        <v>1060</v>
      </c>
      <c r="D156" s="85" t="s">
        <v>1061</v>
      </c>
      <c r="E156" s="85" t="s">
        <v>1062</v>
      </c>
      <c r="F156" s="86" t="s">
        <v>525</v>
      </c>
      <c r="G156" s="86" t="s">
        <v>538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1063</v>
      </c>
      <c r="B157" s="80">
        <v>17</v>
      </c>
      <c r="C157" s="82" t="s">
        <v>25</v>
      </c>
      <c r="D157" s="84" t="s">
        <v>1064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1063</v>
      </c>
      <c r="B158" s="81" t="s">
        <v>1065</v>
      </c>
      <c r="C158" s="83" t="s">
        <v>1066</v>
      </c>
      <c r="D158" s="85" t="s">
        <v>1067</v>
      </c>
      <c r="E158" s="85" t="s">
        <v>1068</v>
      </c>
      <c r="F158" s="86" t="s">
        <v>625</v>
      </c>
      <c r="G158" s="86" t="s">
        <v>506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1063</v>
      </c>
      <c r="B159" s="81" t="s">
        <v>1069</v>
      </c>
      <c r="C159" s="83" t="s">
        <v>1070</v>
      </c>
      <c r="D159" s="85" t="s">
        <v>1071</v>
      </c>
      <c r="E159" s="85" t="s">
        <v>1072</v>
      </c>
      <c r="F159" s="86" t="s">
        <v>604</v>
      </c>
      <c r="G159" s="86" t="s">
        <v>553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1063</v>
      </c>
      <c r="B160" s="81" t="s">
        <v>1073</v>
      </c>
      <c r="C160" s="83" t="s">
        <v>1074</v>
      </c>
      <c r="D160" s="85" t="s">
        <v>1075</v>
      </c>
      <c r="E160" s="85" t="s">
        <v>1076</v>
      </c>
      <c r="F160" s="86" t="s">
        <v>604</v>
      </c>
      <c r="G160" s="86" t="s">
        <v>553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1063</v>
      </c>
      <c r="B161" s="81" t="s">
        <v>1077</v>
      </c>
      <c r="C161" s="83" t="s">
        <v>1078</v>
      </c>
      <c r="D161" s="85" t="s">
        <v>1079</v>
      </c>
      <c r="E161" s="85" t="s">
        <v>1080</v>
      </c>
      <c r="F161" s="86" t="s">
        <v>604</v>
      </c>
      <c r="G161" s="86" t="s">
        <v>553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1063</v>
      </c>
      <c r="B162" s="81" t="s">
        <v>1081</v>
      </c>
      <c r="C162" s="83" t="s">
        <v>1082</v>
      </c>
      <c r="D162" s="85" t="s">
        <v>1083</v>
      </c>
      <c r="E162" s="85" t="s">
        <v>1084</v>
      </c>
      <c r="F162" s="86" t="s">
        <v>625</v>
      </c>
      <c r="G162" s="86" t="s">
        <v>506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1063</v>
      </c>
      <c r="B163" s="81" t="s">
        <v>1085</v>
      </c>
      <c r="C163" s="83" t="s">
        <v>1086</v>
      </c>
      <c r="D163" s="85" t="s">
        <v>1087</v>
      </c>
      <c r="E163" s="85" t="s">
        <v>1088</v>
      </c>
      <c r="F163" s="86" t="s">
        <v>625</v>
      </c>
      <c r="G163" s="86" t="s">
        <v>506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1063</v>
      </c>
      <c r="B164" s="81" t="s">
        <v>1089</v>
      </c>
      <c r="C164" s="83" t="s">
        <v>1090</v>
      </c>
      <c r="D164" s="85" t="s">
        <v>1091</v>
      </c>
      <c r="E164" s="85" t="s">
        <v>1092</v>
      </c>
      <c r="F164" s="86" t="s">
        <v>625</v>
      </c>
      <c r="G164" s="86" t="s">
        <v>844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1063</v>
      </c>
      <c r="B165" s="81" t="s">
        <v>1093</v>
      </c>
      <c r="C165" s="83" t="s">
        <v>1094</v>
      </c>
      <c r="D165" s="85" t="s">
        <v>1095</v>
      </c>
      <c r="E165" s="85" t="s">
        <v>1096</v>
      </c>
      <c r="F165" s="86" t="s">
        <v>625</v>
      </c>
      <c r="G165" s="86" t="s">
        <v>844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1063</v>
      </c>
      <c r="B166" s="81" t="s">
        <v>1097</v>
      </c>
      <c r="C166" s="83" t="s">
        <v>1098</v>
      </c>
      <c r="D166" s="85" t="s">
        <v>1099</v>
      </c>
      <c r="E166" s="85" t="s">
        <v>1100</v>
      </c>
      <c r="F166" s="86" t="s">
        <v>604</v>
      </c>
      <c r="G166" s="86" t="s">
        <v>844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1101</v>
      </c>
      <c r="B167" s="80">
        <v>18</v>
      </c>
      <c r="C167" s="82" t="s">
        <v>25</v>
      </c>
      <c r="D167" s="84" t="s">
        <v>1102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1101</v>
      </c>
      <c r="B168" s="81" t="s">
        <v>1103</v>
      </c>
      <c r="C168" s="83" t="s">
        <v>1104</v>
      </c>
      <c r="D168" s="85" t="s">
        <v>1105</v>
      </c>
      <c r="E168" s="85" t="s">
        <v>1106</v>
      </c>
      <c r="F168" s="86" t="s">
        <v>604</v>
      </c>
      <c r="G168" s="86" t="s">
        <v>553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1101</v>
      </c>
      <c r="B169" s="81" t="s">
        <v>1107</v>
      </c>
      <c r="C169" s="83" t="s">
        <v>1108</v>
      </c>
      <c r="D169" s="85" t="s">
        <v>1109</v>
      </c>
      <c r="E169" s="85" t="s">
        <v>1110</v>
      </c>
      <c r="F169" s="86" t="s">
        <v>741</v>
      </c>
      <c r="G169" s="86" t="s">
        <v>511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1101</v>
      </c>
      <c r="B170" s="81" t="s">
        <v>1111</v>
      </c>
      <c r="C170" s="83" t="s">
        <v>1112</v>
      </c>
      <c r="D170" s="85" t="s">
        <v>1113</v>
      </c>
      <c r="E170" s="85" t="s">
        <v>1114</v>
      </c>
      <c r="F170" s="86" t="s">
        <v>741</v>
      </c>
      <c r="G170" s="86" t="s">
        <v>538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1101</v>
      </c>
      <c r="B171" s="81" t="s">
        <v>1115</v>
      </c>
      <c r="C171" s="83" t="s">
        <v>1116</v>
      </c>
      <c r="D171" s="85" t="s">
        <v>1117</v>
      </c>
      <c r="E171" s="85" t="s">
        <v>1118</v>
      </c>
      <c r="F171" s="86" t="s">
        <v>741</v>
      </c>
      <c r="G171" s="86" t="s">
        <v>538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1101</v>
      </c>
      <c r="B172" s="91" t="s">
        <v>1119</v>
      </c>
      <c r="C172" s="92" t="s">
        <v>1120</v>
      </c>
      <c r="D172" s="93" t="s">
        <v>1121</v>
      </c>
      <c r="E172" s="93" t="s">
        <v>1122</v>
      </c>
      <c r="F172" s="94" t="s">
        <v>741</v>
      </c>
      <c r="G172" s="94" t="s">
        <v>511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226</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IFERROR(INDEX('Recommendations'!$I$2:$I$34, MATCH(J2,'Recommendations'!$B$2:$B$34,0))="Implemented", FALSE))</xm:f>
            <x14:dxf>
              <font>
                <color rgb="FF000000"/>
              </font>
              <fill>
                <patternFill>
                  <bgColor rgb="FF3C7D22"/>
                </patternFill>
              </fill>
            </x14:dxf>
          </x14:cfRule>
          <x14:cfRule type="expression" priority="2" id="{00000000-000E-0000-0400-000002000000}">
            <xm:f>AND(J2&lt;&gt;"", IFERROR(INDEX('Recommendations'!$I$2:$I$34, MATCH(J2,'Recommendations'!$B$2:$B$34,0))="Compensated", FALSE))</xm:f>
            <x14:dxf>
              <font>
                <color rgb="FF000000"/>
              </font>
              <fill>
                <patternFill>
                  <bgColor rgb="FFC6E0B4"/>
                </patternFill>
              </fill>
            </x14:dxf>
          </x14:cfRule>
          <x14:cfRule type="expression" priority="3" id="{00000000-000E-0000-0400-000003000000}">
            <xm:f>AND(J2&lt;&gt;"", IFERROR(INDEX('Recommendations'!$I$2:$I$34, MATCH(J2,'Recommendations'!$B$2:$B$34,0))="Testing", FALSE))</xm:f>
            <x14:dxf>
              <font>
                <color rgb="FF000000"/>
              </font>
              <fill>
                <patternFill>
                  <bgColor rgb="FFFFC000"/>
                </patternFill>
              </fill>
            </x14:dxf>
          </x14:cfRule>
          <x14:cfRule type="expression" priority="4" id="{00000000-000E-0000-0400-000004000000}">
            <xm:f>AND(J2&lt;&gt;"", IFERROR(INDEX('Recommendations'!$I$2:$I$34, MATCH(J2,'Recommendations'!$B$2:$B$34,0))="Failed", FALSE))</xm:f>
            <x14:dxf>
              <font>
                <color rgb="FF000000"/>
              </font>
              <fill>
                <patternFill>
                  <bgColor rgb="FFD82891"/>
                </patternFill>
              </fill>
            </x14:dxf>
          </x14:cfRule>
          <x14:cfRule type="expression" priority="5" id="{00000000-000E-0000-0400-000005000000}">
            <xm:f>AND(J2&lt;&gt;"", IFERROR(INDEX('Recommendations'!$I$2:$I$34, MATCH(J2,'Recommendations'!$B$2:$B$34,0))="Risk Accepted", FALSE))</xm:f>
            <x14:dxf>
              <font>
                <color rgb="FF000000"/>
              </font>
              <fill>
                <patternFill>
                  <bgColor rgb="FFD9D9D9"/>
                </patternFill>
              </fill>
            </x14:dxf>
          </x14:cfRule>
          <x14:cfRule type="expression" priority="6" id="{00000000-000E-0000-0400-000006000000}">
            <xm:f>AND(J2&lt;&gt;"", IFERROR(INDEX('Recommendations'!$I$2:$I$34, MATCH(J2,'Recommendations'!$B$2:$B$34,0))="N/A",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SingleStore 8 Benchmark - SHGIR</dc:title>
  <dc:subject>Generated on: 2026-06-08 20:14:46</dc:subject>
  <dc:creator>Anicet Fopa Tchoffo</dc:creator>
  <cp:keywords>Baseline;Hardening;CIS;Benchmark</cp:keywords>
  <dc:description>Baseline Developed By: Center for Internet Security (CIS)</dc:description>
  <cp:lastModifiedBy>Anicet Fopa Tchoffo</cp:lastModifiedBy>
  <dcterms:modified xsi:type="dcterms:W3CDTF">2026-06-08T19:14:54Z</dcterms:modified>
  <cp:category>CIS</cp:category>
  <cp:contentStatus>Draft</cp:contentStatus>
</cp:coreProperties>
</file>