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4FB0AC782AE3771841A6B5E1C06C1305292A818A" xr6:coauthVersionLast="47" xr6:coauthVersionMax="47" xr10:uidLastSave="{B175878A-50B8-4166-A9F4-A5FCD034100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E93" i="3" s="1"/>
  <c r="E85" i="3"/>
  <c r="D85" i="3"/>
  <c r="C85" i="3"/>
  <c r="E84" i="3"/>
  <c r="D84" i="3"/>
  <c r="C84" i="3"/>
  <c r="W136" i="3" s="1"/>
  <c r="E83" i="3"/>
  <c r="D83" i="3"/>
  <c r="C83" i="3"/>
  <c r="F83" i="3" s="1"/>
  <c r="F82" i="3"/>
  <c r="T165" i="3" s="1"/>
  <c r="E82" i="3"/>
  <c r="D82" i="3"/>
  <c r="C82" i="3"/>
  <c r="S136"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E54" i="3" l="1"/>
  <c r="D54" i="3"/>
  <c r="C54" i="3"/>
  <c r="E111" i="3"/>
  <c r="D111" i="3"/>
  <c r="C111" i="3"/>
  <c r="E55" i="3"/>
  <c r="D55" i="3"/>
  <c r="C55" i="3"/>
  <c r="E73" i="3"/>
  <c r="D73" i="3"/>
  <c r="C73" i="3"/>
  <c r="D91" i="3"/>
  <c r="V164" i="3"/>
  <c r="V159" i="3"/>
  <c r="V154" i="3"/>
  <c r="V149" i="3"/>
  <c r="V144" i="3"/>
  <c r="V139" i="3"/>
  <c r="C91" i="3"/>
  <c r="V168" i="3"/>
  <c r="V163" i="3"/>
  <c r="V158" i="3"/>
  <c r="V153" i="3"/>
  <c r="V148" i="3"/>
  <c r="V143" i="3"/>
  <c r="V138" i="3"/>
  <c r="V167" i="3"/>
  <c r="V162" i="3"/>
  <c r="V157" i="3"/>
  <c r="V152" i="3"/>
  <c r="V147" i="3"/>
  <c r="V142" i="3"/>
  <c r="V166" i="3"/>
  <c r="V161" i="3"/>
  <c r="V156" i="3"/>
  <c r="V151" i="3"/>
  <c r="V146" i="3"/>
  <c r="V141" i="3"/>
  <c r="V165" i="3"/>
  <c r="V160" i="3"/>
  <c r="V155" i="3"/>
  <c r="V150" i="3"/>
  <c r="V145" i="3"/>
  <c r="V140" i="3"/>
  <c r="E91" i="3"/>
  <c r="E56" i="3"/>
  <c r="D56" i="3"/>
  <c r="C56" i="3"/>
  <c r="E57" i="3"/>
  <c r="C57" i="3"/>
  <c r="D57" i="3"/>
  <c r="E112" i="3"/>
  <c r="D112" i="3"/>
  <c r="C112" i="3"/>
  <c r="C58" i="3"/>
  <c r="D58" i="3"/>
  <c r="E58" i="3"/>
  <c r="R165" i="3"/>
  <c r="R160" i="3"/>
  <c r="R155" i="3"/>
  <c r="R150" i="3"/>
  <c r="R145" i="3"/>
  <c r="R140" i="3"/>
  <c r="R164" i="3"/>
  <c r="R159" i="3"/>
  <c r="R154" i="3"/>
  <c r="R149" i="3"/>
  <c r="R144" i="3"/>
  <c r="R139" i="3"/>
  <c r="C20" i="3"/>
  <c r="R168" i="3"/>
  <c r="R163" i="3"/>
  <c r="R158" i="3"/>
  <c r="R153" i="3"/>
  <c r="R148" i="3"/>
  <c r="R143" i="3"/>
  <c r="R138" i="3"/>
  <c r="D20" i="3"/>
  <c r="R167" i="3"/>
  <c r="R162" i="3"/>
  <c r="R157" i="3"/>
  <c r="R152" i="3"/>
  <c r="R147" i="3"/>
  <c r="R142" i="3"/>
  <c r="E20" i="3"/>
  <c r="R166" i="3"/>
  <c r="R161" i="3"/>
  <c r="R156" i="3"/>
  <c r="R151" i="3"/>
  <c r="R146" i="3"/>
  <c r="R141" i="3"/>
  <c r="E34" i="3"/>
  <c r="D34" i="3"/>
  <c r="C34" i="3"/>
  <c r="E113" i="3"/>
  <c r="D113" i="3"/>
  <c r="C113" i="3"/>
  <c r="D35" i="3"/>
  <c r="C35" i="3"/>
  <c r="E35" i="3"/>
  <c r="E110" i="3"/>
  <c r="D110" i="3"/>
  <c r="C110" i="3"/>
  <c r="E94" i="3"/>
  <c r="D94" i="3"/>
  <c r="C94" i="3"/>
  <c r="E72" i="3"/>
  <c r="D72" i="3"/>
  <c r="C72" i="3"/>
  <c r="C53" i="3"/>
  <c r="E53" i="3"/>
  <c r="D53" i="3"/>
  <c r="T141" i="3"/>
  <c r="T146" i="3"/>
  <c r="T151" i="3"/>
  <c r="T156" i="3"/>
  <c r="T161" i="3"/>
  <c r="T166" i="3"/>
  <c r="C93" i="3"/>
  <c r="D93" i="3"/>
  <c r="F84" i="3"/>
  <c r="Q136" i="3"/>
  <c r="T142" i="3"/>
  <c r="T147" i="3"/>
  <c r="T152" i="3"/>
  <c r="T157" i="3"/>
  <c r="T162" i="3"/>
  <c r="T167" i="3"/>
  <c r="U136" i="3"/>
  <c r="T138" i="3"/>
  <c r="T143" i="3"/>
  <c r="T148" i="3"/>
  <c r="T153" i="3"/>
  <c r="T158" i="3"/>
  <c r="T163" i="3"/>
  <c r="T168" i="3"/>
  <c r="C7" i="3"/>
  <c r="D7" i="3" s="1"/>
  <c r="C90" i="3"/>
  <c r="T139" i="3"/>
  <c r="T144" i="3"/>
  <c r="T149" i="3"/>
  <c r="T154" i="3"/>
  <c r="T159" i="3"/>
  <c r="T164" i="3"/>
  <c r="D90" i="3"/>
  <c r="E90" i="3"/>
  <c r="T140" i="3"/>
  <c r="T145" i="3"/>
  <c r="T150" i="3"/>
  <c r="T155" i="3"/>
  <c r="T160" i="3"/>
  <c r="X164" i="3" l="1"/>
  <c r="X159" i="3"/>
  <c r="X154" i="3"/>
  <c r="X149" i="3"/>
  <c r="X144" i="3"/>
  <c r="X139" i="3"/>
  <c r="X168" i="3"/>
  <c r="X163" i="3"/>
  <c r="X158" i="3"/>
  <c r="X153" i="3"/>
  <c r="X148" i="3"/>
  <c r="X143" i="3"/>
  <c r="X138" i="3"/>
  <c r="X167" i="3"/>
  <c r="X162" i="3"/>
  <c r="X157" i="3"/>
  <c r="X152" i="3"/>
  <c r="X147" i="3"/>
  <c r="X142" i="3"/>
  <c r="D92" i="3"/>
  <c r="X166" i="3"/>
  <c r="X161" i="3"/>
  <c r="X156" i="3"/>
  <c r="X151" i="3"/>
  <c r="X146" i="3"/>
  <c r="X141" i="3"/>
  <c r="E92" i="3"/>
  <c r="X165" i="3"/>
  <c r="X160" i="3"/>
  <c r="X155" i="3"/>
  <c r="X150" i="3"/>
  <c r="X145" i="3"/>
  <c r="X140" i="3"/>
  <c r="C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nosuid option set on /tmp partition</t>
        </r>
      </text>
    </comment>
    <comment ref="K19" authorId="0" shapeId="0" xr:uid="{00000000-0006-0000-0400-000028000000}">
      <text>
        <r>
          <rPr>
            <sz val="11"/>
            <rFont val="Calibri"/>
          </rPr>
          <t>Ensure noexec option set on /tmp partition</t>
        </r>
      </text>
    </comment>
    <comment ref="L19" authorId="0" shapeId="0" xr:uid="{00000000-0006-0000-0400-000002000000}">
      <text>
        <r>
          <rPr>
            <sz val="11"/>
            <rFont val="Calibri"/>
          </rPr>
          <t>Ensure nodev option set on /dev/shm partition</t>
        </r>
      </text>
    </comment>
    <comment ref="M19" authorId="0" shapeId="0" xr:uid="{00000000-0006-0000-0400-000003000000}">
      <text>
        <r>
          <rPr>
            <sz val="11"/>
            <rFont val="Calibri"/>
          </rPr>
          <t>Ensure nosuid option set on /dev/shm partition</t>
        </r>
      </text>
    </comment>
    <comment ref="N19" authorId="0" shapeId="0" xr:uid="{00000000-0006-0000-0400-000004000000}">
      <text>
        <r>
          <rPr>
            <sz val="11"/>
            <rFont val="Calibri"/>
          </rPr>
          <t>Ensure noexec option set on /dev/shm partition</t>
        </r>
      </text>
    </comment>
    <comment ref="O19" authorId="0" shapeId="0" xr:uid="{00000000-0006-0000-0400-000005000000}">
      <text>
        <r>
          <rPr>
            <sz val="11"/>
            <rFont val="Calibri"/>
          </rPr>
          <t>Ensure separate partition exists for /home</t>
        </r>
      </text>
    </comment>
    <comment ref="P19" authorId="0" shapeId="0" xr:uid="{00000000-0006-0000-0400-000006000000}">
      <text>
        <r>
          <rPr>
            <sz val="11"/>
            <rFont val="Calibri"/>
          </rPr>
          <t>Ensure nodev option set on /home partition</t>
        </r>
      </text>
    </comment>
    <comment ref="Q19" authorId="0" shapeId="0" xr:uid="{00000000-0006-0000-0400-000007000000}">
      <text>
        <r>
          <rPr>
            <sz val="11"/>
            <rFont val="Calibri"/>
          </rPr>
          <t>Ensure nosuid option set on /home partition</t>
        </r>
      </text>
    </comment>
    <comment ref="R19" authorId="0" shapeId="0" xr:uid="{00000000-0006-0000-0400-000008000000}">
      <text>
        <r>
          <rPr>
            <sz val="11"/>
            <rFont val="Calibri"/>
          </rPr>
          <t>Ensure separate partition exists for /var</t>
        </r>
      </text>
    </comment>
    <comment ref="S19" authorId="0" shapeId="0" xr:uid="{00000000-0006-0000-0400-000009000000}">
      <text>
        <r>
          <rPr>
            <sz val="11"/>
            <rFont val="Calibri"/>
          </rPr>
          <t>Ensure nodev option set on /var partition</t>
        </r>
      </text>
    </comment>
    <comment ref="T19" authorId="0" shapeId="0" xr:uid="{00000000-0006-0000-0400-00000A000000}">
      <text>
        <r>
          <rPr>
            <sz val="11"/>
            <rFont val="Calibri"/>
          </rPr>
          <t>Ensure nosuid option set on /var partition</t>
        </r>
      </text>
    </comment>
    <comment ref="U19" authorId="0" shapeId="0" xr:uid="{00000000-0006-0000-0400-00000B000000}">
      <text>
        <r>
          <rPr>
            <sz val="11"/>
            <rFont val="Calibri"/>
          </rPr>
          <t>Ensure separate partition exists for /var/tmp</t>
        </r>
      </text>
    </comment>
    <comment ref="V19" authorId="0" shapeId="0" xr:uid="{00000000-0006-0000-0400-00000C000000}">
      <text>
        <r>
          <rPr>
            <sz val="11"/>
            <rFont val="Calibri"/>
          </rPr>
          <t>Ensure nodev option set on /var/tmp partition</t>
        </r>
      </text>
    </comment>
    <comment ref="W19" authorId="0" shapeId="0" xr:uid="{00000000-0006-0000-0400-00000D000000}">
      <text>
        <r>
          <rPr>
            <sz val="11"/>
            <rFont val="Calibri"/>
          </rPr>
          <t>Ensure nosuid option set on /var/tmp partition</t>
        </r>
      </text>
    </comment>
    <comment ref="X19" authorId="0" shapeId="0" xr:uid="{00000000-0006-0000-0400-00000E000000}">
      <text>
        <r>
          <rPr>
            <sz val="11"/>
            <rFont val="Calibri"/>
          </rPr>
          <t>Ensure noexec option set on /var/tmp partition</t>
        </r>
      </text>
    </comment>
    <comment ref="Y19" authorId="0" shapeId="0" xr:uid="{00000000-0006-0000-0400-00000F000000}">
      <text>
        <r>
          <rPr>
            <sz val="11"/>
            <rFont val="Calibri"/>
          </rPr>
          <t>Ensure nodev option set on /var/log partition</t>
        </r>
      </text>
    </comment>
    <comment ref="Z19" authorId="0" shapeId="0" xr:uid="{00000000-0006-0000-0400-000010000000}">
      <text>
        <r>
          <rPr>
            <sz val="11"/>
            <rFont val="Calibri"/>
          </rPr>
          <t>Ensure nosuid option set on /var/log partition</t>
        </r>
      </text>
    </comment>
    <comment ref="AA19" authorId="0" shapeId="0" xr:uid="{00000000-0006-0000-0400-000011000000}">
      <text>
        <r>
          <rPr>
            <sz val="11"/>
            <rFont val="Calibri"/>
          </rPr>
          <t>Ensure noexec option set on /var/log partition</t>
        </r>
      </text>
    </comment>
    <comment ref="AB19" authorId="0" shapeId="0" xr:uid="{00000000-0006-0000-0400-000012000000}">
      <text>
        <r>
          <rPr>
            <sz val="11"/>
            <rFont val="Calibri"/>
          </rPr>
          <t>Ensure nodev option set on /var/log/audit partition</t>
        </r>
      </text>
    </comment>
    <comment ref="AC19" authorId="0" shapeId="0" xr:uid="{00000000-0006-0000-0400-000013000000}">
      <text>
        <r>
          <rPr>
            <sz val="11"/>
            <rFont val="Calibri"/>
          </rPr>
          <t>Ensure nosuid option set on /var/log/audit partition</t>
        </r>
      </text>
    </comment>
    <comment ref="AD19" authorId="0" shapeId="0" xr:uid="{00000000-0006-0000-0400-000014000000}">
      <text>
        <r>
          <rPr>
            <sz val="11"/>
            <rFont val="Calibri"/>
          </rPr>
          <t>Ensure noexec option set on /var/log/audit partition</t>
        </r>
      </text>
    </comment>
    <comment ref="AE19" authorId="0" shapeId="0" xr:uid="{00000000-0006-0000-0400-000015000000}">
      <text>
        <r>
          <rPr>
            <sz val="11"/>
            <rFont val="Calibri"/>
          </rPr>
          <t>Ensure SELinux is installed</t>
        </r>
      </text>
    </comment>
    <comment ref="AF19" authorId="0" shapeId="0" xr:uid="{00000000-0006-0000-0400-000016000000}">
      <text>
        <r>
          <rPr>
            <sz val="11"/>
            <rFont val="Calibri"/>
          </rPr>
          <t>Ensure SELinux is not disabled in bootloader configuration</t>
        </r>
      </text>
    </comment>
    <comment ref="AG19" authorId="0" shapeId="0" xr:uid="{00000000-0006-0000-0400-000017000000}">
      <text>
        <r>
          <rPr>
            <sz val="11"/>
            <rFont val="Calibri"/>
          </rPr>
          <t>Ensure SELinux policy is configured</t>
        </r>
      </text>
    </comment>
    <comment ref="AH19" authorId="0" shapeId="0" xr:uid="{00000000-0006-0000-0400-000018000000}">
      <text>
        <r>
          <rPr>
            <sz val="11"/>
            <rFont val="Calibri"/>
          </rPr>
          <t>Ensure the SELinux mode is not disabled</t>
        </r>
      </text>
    </comment>
    <comment ref="AI19" authorId="0" shapeId="0" xr:uid="{00000000-0006-0000-0400-000019000000}">
      <text>
        <r>
          <rPr>
            <sz val="11"/>
            <rFont val="Calibri"/>
          </rPr>
          <t>Ensure the SELinux mode is enforcing</t>
        </r>
      </text>
    </comment>
    <comment ref="AJ19" authorId="0" shapeId="0" xr:uid="{00000000-0006-0000-0400-00001A000000}">
      <text>
        <r>
          <rPr>
            <sz val="11"/>
            <rFont val="Calibri"/>
          </rPr>
          <t>Ensure no unconfined services exist</t>
        </r>
      </text>
    </comment>
    <comment ref="AK19" authorId="0" shapeId="0" xr:uid="{00000000-0006-0000-0400-00001B000000}">
      <text>
        <r>
          <rPr>
            <sz val="11"/>
            <rFont val="Calibri"/>
          </rPr>
          <t>Ensure bootloader password is set</t>
        </r>
      </text>
    </comment>
    <comment ref="AL19" authorId="0" shapeId="0" xr:uid="{00000000-0006-0000-0400-00001C000000}">
      <text>
        <r>
          <rPr>
            <sz val="11"/>
            <rFont val="Calibri"/>
          </rPr>
          <t>Ensure access to bootloader config is configured</t>
        </r>
      </text>
    </comment>
    <comment ref="AM19" authorId="0" shapeId="0" xr:uid="{00000000-0006-0000-0400-00001D000000}">
      <text>
        <r>
          <rPr>
            <sz val="11"/>
            <rFont val="Calibri"/>
          </rPr>
          <t>Ensure access to /etc/motd is configured</t>
        </r>
      </text>
    </comment>
    <comment ref="AN19" authorId="0" shapeId="0" xr:uid="{00000000-0006-0000-0400-00001E000000}">
      <text>
        <r>
          <rPr>
            <sz val="11"/>
            <rFont val="Calibri"/>
          </rPr>
          <t>Ensure access to /etc/issue is configured</t>
        </r>
      </text>
    </comment>
    <comment ref="AO19" authorId="0" shapeId="0" xr:uid="{00000000-0006-0000-0400-00001F000000}">
      <text>
        <r>
          <rPr>
            <sz val="11"/>
            <rFont val="Calibri"/>
          </rPr>
          <t>Ensure access to /etc/issue.net is configured</t>
        </r>
      </text>
    </comment>
    <comment ref="AP19" authorId="0" shapeId="0" xr:uid="{00000000-0006-0000-0400-000020000000}">
      <text>
        <r>
          <rPr>
            <sz val="11"/>
            <rFont val="Calibri"/>
          </rPr>
          <t>Ensure permissions on /etc/crontab are configured</t>
        </r>
      </text>
    </comment>
    <comment ref="AQ19" authorId="0" shapeId="0" xr:uid="{00000000-0006-0000-0400-000021000000}">
      <text>
        <r>
          <rPr>
            <sz val="11"/>
            <rFont val="Calibri"/>
          </rPr>
          <t>Ensure permissions on /etc/cron.hourly are configured</t>
        </r>
      </text>
    </comment>
    <comment ref="AR19" authorId="0" shapeId="0" xr:uid="{00000000-0006-0000-0400-000022000000}">
      <text>
        <r>
          <rPr>
            <sz val="11"/>
            <rFont val="Calibri"/>
          </rPr>
          <t>Ensure permissions on /etc/cron.daily are configured</t>
        </r>
      </text>
    </comment>
    <comment ref="AS19" authorId="0" shapeId="0" xr:uid="{00000000-0006-0000-0400-000023000000}">
      <text>
        <r>
          <rPr>
            <sz val="11"/>
            <rFont val="Calibri"/>
          </rPr>
          <t>Ensure permissions on /etc/cron.weekly are configured</t>
        </r>
      </text>
    </comment>
    <comment ref="AT19" authorId="0" shapeId="0" xr:uid="{00000000-0006-0000-0400-000024000000}">
      <text>
        <r>
          <rPr>
            <sz val="11"/>
            <rFont val="Calibri"/>
          </rPr>
          <t>Ensure permissions on /etc/cron.monthly are configured</t>
        </r>
      </text>
    </comment>
    <comment ref="AU19" authorId="0" shapeId="0" xr:uid="{00000000-0006-0000-0400-000025000000}">
      <text>
        <r>
          <rPr>
            <sz val="11"/>
            <rFont val="Calibri"/>
          </rPr>
          <t>Ensure permissions on /etc/cron.d are configured</t>
        </r>
      </text>
    </comment>
    <comment ref="AV19" authorId="0" shapeId="0" xr:uid="{00000000-0006-0000-0400-000026000000}">
      <text>
        <r>
          <rPr>
            <sz val="11"/>
            <rFont val="Calibri"/>
          </rPr>
          <t>Ensure crontab is restricted to authorized users</t>
        </r>
      </text>
    </comment>
    <comment ref="AW19" authorId="0" shapeId="0" xr:uid="{00000000-0006-0000-0400-000027000000}">
      <text>
        <r>
          <rPr>
            <sz val="11"/>
            <rFont val="Calibri"/>
          </rPr>
          <t>Ensure at is restricted to authorized users</t>
        </r>
      </text>
    </comment>
    <comment ref="J26" authorId="0" shapeId="0" xr:uid="{00000000-0006-0000-0400-000029000000}">
      <text>
        <r>
          <rPr>
            <sz val="11"/>
            <rFont val="Calibri"/>
          </rPr>
          <t>Ensure system wide crypto policy is not set to legacy</t>
        </r>
      </text>
    </comment>
    <comment ref="K26" authorId="0" shapeId="0" xr:uid="{00000000-0006-0000-0400-00002A000000}">
      <text>
        <r>
          <rPr>
            <sz val="11"/>
            <rFont val="Calibri"/>
          </rPr>
          <t>Ensure system wide crypto policy is not set in sshd configuration</t>
        </r>
      </text>
    </comment>
    <comment ref="L26" authorId="0" shapeId="0" xr:uid="{00000000-0006-0000-0400-00002B000000}">
      <text>
        <r>
          <rPr>
            <sz val="11"/>
            <rFont val="Calibri"/>
          </rPr>
          <t>Ensure system wide crypto policy disables sha1 hash and signature support</t>
        </r>
      </text>
    </comment>
    <comment ref="M26" authorId="0" shapeId="0" xr:uid="{00000000-0006-0000-0400-00002C000000}">
      <text>
        <r>
          <rPr>
            <sz val="11"/>
            <rFont val="Calibri"/>
          </rPr>
          <t>Ensure system wide crypto policy disables macs less than 128 bits</t>
        </r>
      </text>
    </comment>
    <comment ref="N26" authorId="0" shapeId="0" xr:uid="{00000000-0006-0000-0400-00002D000000}">
      <text>
        <r>
          <rPr>
            <sz val="11"/>
            <rFont val="Calibri"/>
          </rPr>
          <t>Ensure system wide crypto policy disables cbc for ssh</t>
        </r>
      </text>
    </comment>
    <comment ref="O26" authorId="0" shapeId="0" xr:uid="{00000000-0006-0000-0400-00002E000000}">
      <text>
        <r>
          <rPr>
            <sz val="11"/>
            <rFont val="Calibri"/>
          </rPr>
          <t>Ensure system wide crypto policy disables chacha20-poly1305 for ssh</t>
        </r>
      </text>
    </comment>
    <comment ref="P26" authorId="0" shapeId="0" xr:uid="{00000000-0006-0000-0400-00002F000000}">
      <text>
        <r>
          <rPr>
            <sz val="11"/>
            <rFont val="Calibri"/>
          </rPr>
          <t>Ensure system wide crypto policy disables EtM for ssh</t>
        </r>
      </text>
    </comment>
    <comment ref="Q26" authorId="0" shapeId="0" xr:uid="{00000000-0006-0000-0400-000030000000}">
      <text>
        <r>
          <rPr>
            <sz val="11"/>
            <rFont val="Calibri"/>
          </rPr>
          <t>Ensure sshd Ciphers are configured</t>
        </r>
      </text>
    </comment>
    <comment ref="R26" authorId="0" shapeId="0" xr:uid="{00000000-0006-0000-0400-000031000000}">
      <text>
        <r>
          <rPr>
            <sz val="11"/>
            <rFont val="Calibri"/>
          </rPr>
          <t>Ensure sshd KexAlgorithms is configured</t>
        </r>
      </text>
    </comment>
    <comment ref="S26" authorId="0" shapeId="0" xr:uid="{00000000-0006-0000-0400-000032000000}">
      <text>
        <r>
          <rPr>
            <sz val="11"/>
            <rFont val="Calibri"/>
          </rPr>
          <t>Ensure sshd MACs are configured</t>
        </r>
      </text>
    </comment>
    <comment ref="J27" authorId="0" shapeId="0" xr:uid="{00000000-0006-0000-0400-000033000000}">
      <text>
        <r>
          <rPr>
            <sz val="11"/>
            <rFont val="Calibri"/>
          </rPr>
          <t>Ensure pam_pwhistory includes use_authtok</t>
        </r>
      </text>
    </comment>
    <comment ref="K27" authorId="0" shapeId="0" xr:uid="{00000000-0006-0000-0400-000034000000}">
      <text>
        <r>
          <rPr>
            <sz val="11"/>
            <rFont val="Calibri"/>
          </rPr>
          <t>Ensure pam_unix includes a strong password hashing algorithm</t>
        </r>
      </text>
    </comment>
    <comment ref="L27" authorId="0" shapeId="0" xr:uid="{00000000-0006-0000-0400-000035000000}">
      <text>
        <r>
          <rPr>
            <sz val="11"/>
            <rFont val="Calibri"/>
          </rPr>
          <t>Ensure pam_unix includes use_authtok</t>
        </r>
      </text>
    </comment>
    <comment ref="M27" authorId="0" shapeId="0" xr:uid="{00000000-0006-0000-0400-000036000000}">
      <text>
        <r>
          <rPr>
            <sz val="11"/>
            <rFont val="Calibri"/>
          </rPr>
          <t>Ensure strong password hashing algorithm is configured</t>
        </r>
      </text>
    </comment>
    <comment ref="N27" authorId="0" shapeId="0" xr:uid="{00000000-0006-0000-0400-000037000000}">
      <text>
        <r>
          <rPr>
            <sz val="11"/>
            <rFont val="Calibri"/>
          </rPr>
          <t>Ensure accounts in /etc/passwd use shadowed passwords</t>
        </r>
      </text>
    </comment>
    <comment ref="J30" authorId="0" shapeId="0" xr:uid="{00000000-0006-0000-0400-000038000000}">
      <text>
        <r>
          <rPr>
            <sz val="11"/>
            <rFont val="Calibri"/>
          </rPr>
          <t>Ensure AIDE is installed</t>
        </r>
      </text>
    </comment>
    <comment ref="K30" authorId="0" shapeId="0" xr:uid="{00000000-0006-0000-0400-000039000000}">
      <text>
        <r>
          <rPr>
            <sz val="11"/>
            <rFont val="Calibri"/>
          </rPr>
          <t>Ensure filesystem integrity is regularly checked</t>
        </r>
      </text>
    </comment>
    <comment ref="J32" authorId="0" shapeId="0" xr:uid="{00000000-0006-0000-0400-00003A000000}">
      <text>
        <r>
          <rPr>
            <sz val="11"/>
            <rFont val="Calibri"/>
          </rPr>
          <t>Ensure /tmp is a separate partition</t>
        </r>
      </text>
    </comment>
    <comment ref="K32" authorId="0" shapeId="0" xr:uid="{00000000-0006-0000-0400-00003B000000}">
      <text>
        <r>
          <rPr>
            <sz val="11"/>
            <rFont val="Calibri"/>
          </rPr>
          <t>Ensure /dev/shm is a separate partition</t>
        </r>
      </text>
    </comment>
    <comment ref="L32" authorId="0" shapeId="0" xr:uid="{00000000-0006-0000-0400-00003C000000}">
      <text>
        <r>
          <rPr>
            <sz val="11"/>
            <rFont val="Calibri"/>
          </rPr>
          <t>Ensure separate partition exists for /home</t>
        </r>
      </text>
    </comment>
    <comment ref="M32" authorId="0" shapeId="0" xr:uid="{00000000-0006-0000-0400-00003D000000}">
      <text>
        <r>
          <rPr>
            <sz val="11"/>
            <rFont val="Calibri"/>
          </rPr>
          <t>Ensure separate partition exists for /var</t>
        </r>
      </text>
    </comment>
    <comment ref="N32" authorId="0" shapeId="0" xr:uid="{00000000-0006-0000-0400-00003E000000}">
      <text>
        <r>
          <rPr>
            <sz val="11"/>
            <rFont val="Calibri"/>
          </rPr>
          <t>Ensure separate partition exists for /var/tmp</t>
        </r>
      </text>
    </comment>
    <comment ref="O32" authorId="0" shapeId="0" xr:uid="{00000000-0006-0000-0400-00003F000000}">
      <text>
        <r>
          <rPr>
            <sz val="11"/>
            <rFont val="Calibri"/>
          </rPr>
          <t>Ensure GPG keys are configured</t>
        </r>
      </text>
    </comment>
    <comment ref="P32" authorId="0" shapeId="0" xr:uid="{00000000-0006-0000-0400-000040000000}">
      <text>
        <r>
          <rPr>
            <sz val="11"/>
            <rFont val="Calibri"/>
          </rPr>
          <t>Ensure gpgcheck is globally activated</t>
        </r>
      </text>
    </comment>
    <comment ref="Q32" authorId="0" shapeId="0" xr:uid="{00000000-0006-0000-0400-000041000000}">
      <text>
        <r>
          <rPr>
            <sz val="11"/>
            <rFont val="Calibri"/>
          </rPr>
          <t>Ensure repo_gpgcheck is globally activated</t>
        </r>
      </text>
    </comment>
    <comment ref="R32" authorId="0" shapeId="0" xr:uid="{00000000-0006-0000-0400-000042000000}">
      <text>
        <r>
          <rPr>
            <sz val="11"/>
            <rFont val="Calibri"/>
          </rPr>
          <t>Ensure package manager repositories are configured</t>
        </r>
      </text>
    </comment>
    <comment ref="S32" authorId="0" shapeId="0" xr:uid="{00000000-0006-0000-0400-000043000000}">
      <text>
        <r>
          <rPr>
            <sz val="11"/>
            <rFont val="Calibri"/>
          </rPr>
          <t>Ensure SELinux is installed</t>
        </r>
      </text>
    </comment>
    <comment ref="T32" authorId="0" shapeId="0" xr:uid="{00000000-0006-0000-0400-000044000000}">
      <text>
        <r>
          <rPr>
            <sz val="11"/>
            <rFont val="Calibri"/>
          </rPr>
          <t>Ensure SELinux is not disabled in bootloader configuration</t>
        </r>
      </text>
    </comment>
    <comment ref="U32" authorId="0" shapeId="0" xr:uid="{00000000-0006-0000-0400-000045000000}">
      <text>
        <r>
          <rPr>
            <sz val="11"/>
            <rFont val="Calibri"/>
          </rPr>
          <t>Ensure SELinux policy is configured</t>
        </r>
      </text>
    </comment>
    <comment ref="V32" authorId="0" shapeId="0" xr:uid="{00000000-0006-0000-0400-000046000000}">
      <text>
        <r>
          <rPr>
            <sz val="11"/>
            <rFont val="Calibri"/>
          </rPr>
          <t>Ensure the SELinux mode is not disabled</t>
        </r>
      </text>
    </comment>
    <comment ref="W32" authorId="0" shapeId="0" xr:uid="{00000000-0006-0000-0400-000047000000}">
      <text>
        <r>
          <rPr>
            <sz val="11"/>
            <rFont val="Calibri"/>
          </rPr>
          <t>Ensure the SELinux mode is enforcing</t>
        </r>
      </text>
    </comment>
    <comment ref="X32" authorId="0" shapeId="0" xr:uid="{00000000-0006-0000-0400-000048000000}">
      <text>
        <r>
          <rPr>
            <sz val="11"/>
            <rFont val="Calibri"/>
          </rPr>
          <t>Ensure bootloader password is set</t>
        </r>
      </text>
    </comment>
    <comment ref="Y32" authorId="0" shapeId="0" xr:uid="{00000000-0006-0000-0400-000049000000}">
      <text>
        <r>
          <rPr>
            <sz val="11"/>
            <rFont val="Calibri"/>
          </rPr>
          <t>Ensure access to bootloader config is configured</t>
        </r>
      </text>
    </comment>
    <comment ref="Z32" authorId="0" shapeId="0" xr:uid="{00000000-0006-0000-0400-00004A000000}">
      <text>
        <r>
          <rPr>
            <sz val="11"/>
            <rFont val="Calibri"/>
          </rPr>
          <t>Ensure system wide crypto policy is not set to legacy</t>
        </r>
      </text>
    </comment>
    <comment ref="AA32" authorId="0" shapeId="0" xr:uid="{00000000-0006-0000-0400-00004B000000}">
      <text>
        <r>
          <rPr>
            <sz val="11"/>
            <rFont val="Calibri"/>
          </rPr>
          <t>Ensure system wide crypto policy is not set in sshd configuration</t>
        </r>
      </text>
    </comment>
    <comment ref="AB32" authorId="0" shapeId="0" xr:uid="{00000000-0006-0000-0400-00004C000000}">
      <text>
        <r>
          <rPr>
            <sz val="11"/>
            <rFont val="Calibri"/>
          </rPr>
          <t>Ensure system wide crypto policy disables sha1 hash and signature support</t>
        </r>
      </text>
    </comment>
    <comment ref="AC32" authorId="0" shapeId="0" xr:uid="{00000000-0006-0000-0400-00004D000000}">
      <text>
        <r>
          <rPr>
            <sz val="11"/>
            <rFont val="Calibri"/>
          </rPr>
          <t>Ensure system wide crypto policy disables macs less than 128 bits</t>
        </r>
      </text>
    </comment>
    <comment ref="AD32" authorId="0" shapeId="0" xr:uid="{00000000-0006-0000-0400-00004E000000}">
      <text>
        <r>
          <rPr>
            <sz val="11"/>
            <rFont val="Calibri"/>
          </rPr>
          <t>Ensure system wide crypto policy disables cbc for ssh</t>
        </r>
      </text>
    </comment>
    <comment ref="AE32" authorId="0" shapeId="0" xr:uid="{00000000-0006-0000-0400-00004F000000}">
      <text>
        <r>
          <rPr>
            <sz val="11"/>
            <rFont val="Calibri"/>
          </rPr>
          <t>Ensure system wide crypto policy disables chacha20-poly1305 for ssh</t>
        </r>
      </text>
    </comment>
    <comment ref="AF32" authorId="0" shapeId="0" xr:uid="{00000000-0006-0000-0400-000050000000}">
      <text>
        <r>
          <rPr>
            <sz val="11"/>
            <rFont val="Calibri"/>
          </rPr>
          <t>Ensure system wide crypto policy disables EtM for ssh</t>
        </r>
      </text>
    </comment>
    <comment ref="AG32" authorId="0" shapeId="0" xr:uid="{00000000-0006-0000-0400-000051000000}">
      <text>
        <r>
          <rPr>
            <sz val="11"/>
            <rFont val="Calibri"/>
          </rPr>
          <t>Ensure message of the day is configured properly</t>
        </r>
      </text>
    </comment>
    <comment ref="AH32" authorId="0" shapeId="0" xr:uid="{00000000-0006-0000-0400-000052000000}">
      <text>
        <r>
          <rPr>
            <sz val="11"/>
            <rFont val="Calibri"/>
          </rPr>
          <t>Ensure local login warning banner is configured properly</t>
        </r>
      </text>
    </comment>
    <comment ref="AI32" authorId="0" shapeId="0" xr:uid="{00000000-0006-0000-0400-000053000000}">
      <text>
        <r>
          <rPr>
            <sz val="11"/>
            <rFont val="Calibri"/>
          </rPr>
          <t>Ensure remote login warning banner is configured properly</t>
        </r>
      </text>
    </comment>
    <comment ref="AJ32" authorId="0" shapeId="0" xr:uid="{00000000-0006-0000-0400-000054000000}">
      <text>
        <r>
          <rPr>
            <sz val="11"/>
            <rFont val="Calibri"/>
          </rPr>
          <t>Ensure access to /etc/motd is configured</t>
        </r>
      </text>
    </comment>
    <comment ref="AK32" authorId="0" shapeId="0" xr:uid="{00000000-0006-0000-0400-000055000000}">
      <text>
        <r>
          <rPr>
            <sz val="11"/>
            <rFont val="Calibri"/>
          </rPr>
          <t>Ensure access to /etc/issue is configured</t>
        </r>
      </text>
    </comment>
    <comment ref="AL32" authorId="0" shapeId="0" xr:uid="{00000000-0006-0000-0400-000056000000}">
      <text>
        <r>
          <rPr>
            <sz val="11"/>
            <rFont val="Calibri"/>
          </rPr>
          <t>Ensure access to /etc/issue.net is configured</t>
        </r>
      </text>
    </comment>
    <comment ref="AM32" authorId="0" shapeId="0" xr:uid="{00000000-0006-0000-0400-000057000000}">
      <text>
        <r>
          <rPr>
            <sz val="11"/>
            <rFont val="Calibri"/>
          </rPr>
          <t>Ensure GDM login banner is configured</t>
        </r>
      </text>
    </comment>
    <comment ref="AN32" authorId="0" shapeId="0" xr:uid="{00000000-0006-0000-0400-000058000000}">
      <text>
        <r>
          <rPr>
            <sz val="11"/>
            <rFont val="Calibri"/>
          </rPr>
          <t>Ensure GDM disable-user-list option is enabled</t>
        </r>
      </text>
    </comment>
    <comment ref="AO32" authorId="0" shapeId="0" xr:uid="{00000000-0006-0000-0400-000059000000}">
      <text>
        <r>
          <rPr>
            <sz val="11"/>
            <rFont val="Calibri"/>
          </rPr>
          <t>Ensure chrony is not run as the root user</t>
        </r>
      </text>
    </comment>
    <comment ref="AP32" authorId="0" shapeId="0" xr:uid="{00000000-0006-0000-0400-00005A000000}">
      <text>
        <r>
          <rPr>
            <sz val="11"/>
            <rFont val="Calibri"/>
          </rPr>
          <t>Ensure cron daemon is enabled and active</t>
        </r>
      </text>
    </comment>
    <comment ref="AQ32" authorId="0" shapeId="0" xr:uid="{00000000-0006-0000-0400-00005B000000}">
      <text>
        <r>
          <rPr>
            <sz val="11"/>
            <rFont val="Calibri"/>
          </rPr>
          <t>Ensure permissions on /etc/crontab are configured</t>
        </r>
      </text>
    </comment>
    <comment ref="AR32" authorId="0" shapeId="0" xr:uid="{00000000-0006-0000-0400-00005C000000}">
      <text>
        <r>
          <rPr>
            <sz val="11"/>
            <rFont val="Calibri"/>
          </rPr>
          <t>Ensure permissions on /etc/cron.hourly are configured</t>
        </r>
      </text>
    </comment>
    <comment ref="AS32" authorId="0" shapeId="0" xr:uid="{00000000-0006-0000-0400-00005D000000}">
      <text>
        <r>
          <rPr>
            <sz val="11"/>
            <rFont val="Calibri"/>
          </rPr>
          <t>Ensure permissions on /etc/cron.daily are configured</t>
        </r>
      </text>
    </comment>
    <comment ref="AT32" authorId="0" shapeId="0" xr:uid="{00000000-0006-0000-0400-00005E000000}">
      <text>
        <r>
          <rPr>
            <sz val="11"/>
            <rFont val="Calibri"/>
          </rPr>
          <t>Ensure permissions on /etc/cron.weekly are configured</t>
        </r>
      </text>
    </comment>
    <comment ref="AU32" authorId="0" shapeId="0" xr:uid="{00000000-0006-0000-0400-00005F000000}">
      <text>
        <r>
          <rPr>
            <sz val="11"/>
            <rFont val="Calibri"/>
          </rPr>
          <t>Ensure permissions on /etc/cron.monthly are configured</t>
        </r>
      </text>
    </comment>
    <comment ref="AV32" authorId="0" shapeId="0" xr:uid="{00000000-0006-0000-0400-000060000000}">
      <text>
        <r>
          <rPr>
            <sz val="11"/>
            <rFont val="Calibri"/>
          </rPr>
          <t>Ensure permissions on /etc/cron.d are configured</t>
        </r>
      </text>
    </comment>
    <comment ref="AW32" authorId="0" shapeId="0" xr:uid="{00000000-0006-0000-0400-000061000000}">
      <text>
        <r>
          <rPr>
            <sz val="11"/>
            <rFont val="Calibri"/>
          </rPr>
          <t>Ensure crontab is restricted to authorized users</t>
        </r>
      </text>
    </comment>
    <comment ref="J34" authorId="0" shapeId="0" xr:uid="{00000000-0006-0000-0400-000062000000}">
      <text>
        <r>
          <rPr>
            <sz val="11"/>
            <rFont val="Calibri"/>
          </rPr>
          <t>Ensure GDM screen locks when the user is idle</t>
        </r>
      </text>
    </comment>
    <comment ref="K34" authorId="0" shapeId="0" xr:uid="{00000000-0006-0000-0400-000063000000}">
      <text>
        <r>
          <rPr>
            <sz val="11"/>
            <rFont val="Calibri"/>
          </rPr>
          <t>Ensure GDM screen locks cannot be overridden</t>
        </r>
      </text>
    </comment>
    <comment ref="L34" authorId="0" shapeId="0" xr:uid="{00000000-0006-0000-0400-000064000000}">
      <text>
        <r>
          <rPr>
            <sz val="11"/>
            <rFont val="Calibri"/>
          </rPr>
          <t>Ensure sshd ClientAliveInterval and ClientAliveCountMax are configured</t>
        </r>
      </text>
    </comment>
    <comment ref="M34" authorId="0" shapeId="0" xr:uid="{00000000-0006-0000-0400-000065000000}">
      <text>
        <r>
          <rPr>
            <sz val="11"/>
            <rFont val="Calibri"/>
          </rPr>
          <t>Ensure default user shell timeout is configured</t>
        </r>
      </text>
    </comment>
    <comment ref="J35" authorId="0" shapeId="0" xr:uid="{00000000-0006-0000-0400-000066000000}">
      <text>
        <r>
          <rPr>
            <sz val="11"/>
            <rFont val="Calibri"/>
          </rPr>
          <t>Ensure nftables is installed</t>
        </r>
      </text>
    </comment>
    <comment ref="K35" authorId="0" shapeId="0" xr:uid="{00000000-0006-0000-0400-000067000000}">
      <text>
        <r>
          <rPr>
            <sz val="11"/>
            <rFont val="Calibri"/>
          </rPr>
          <t>Ensure a single firewall configuration utility is in use</t>
        </r>
      </text>
    </comment>
    <comment ref="L35" authorId="0" shapeId="0" xr:uid="{00000000-0006-0000-0400-000068000000}">
      <text>
        <r>
          <rPr>
            <sz val="11"/>
            <rFont val="Calibri"/>
          </rPr>
          <t>Ensure firewalld drops unnecessary services and ports</t>
        </r>
      </text>
    </comment>
    <comment ref="M35" authorId="0" shapeId="0" xr:uid="{00000000-0006-0000-0400-000069000000}">
      <text>
        <r>
          <rPr>
            <sz val="11"/>
            <rFont val="Calibri"/>
          </rPr>
          <t>Ensure firewalld loopback traffic is configured</t>
        </r>
      </text>
    </comment>
    <comment ref="N35" authorId="0" shapeId="0" xr:uid="{00000000-0006-0000-0400-00006A000000}">
      <text>
        <r>
          <rPr>
            <sz val="11"/>
            <rFont val="Calibri"/>
          </rPr>
          <t>Ensure nftables base chains exist</t>
        </r>
      </text>
    </comment>
    <comment ref="O35" authorId="0" shapeId="0" xr:uid="{00000000-0006-0000-0400-00006B000000}">
      <text>
        <r>
          <rPr>
            <sz val="11"/>
            <rFont val="Calibri"/>
          </rPr>
          <t>Ensure nftables established connections are configured</t>
        </r>
      </text>
    </comment>
    <comment ref="P35" authorId="0" shapeId="0" xr:uid="{00000000-0006-0000-0400-00006C000000}">
      <text>
        <r>
          <rPr>
            <sz val="11"/>
            <rFont val="Calibri"/>
          </rPr>
          <t>Ensure nftables default deny firewall policy</t>
        </r>
      </text>
    </comment>
    <comment ref="Q35" authorId="0" shapeId="0" xr:uid="{00000000-0006-0000-0400-00006D000000}">
      <text>
        <r>
          <rPr>
            <sz val="11"/>
            <rFont val="Calibri"/>
          </rPr>
          <t>Ensure nftables loopback traffic is configured</t>
        </r>
      </text>
    </comment>
    <comment ref="J39" authorId="0" shapeId="0" xr:uid="{00000000-0006-0000-0400-00006E000000}">
      <text>
        <r>
          <rPr>
            <sz val="11"/>
            <rFont val="Calibri"/>
          </rPr>
          <t>Ensure cramfs kernel module is not available</t>
        </r>
      </text>
    </comment>
    <comment ref="K39" authorId="0" shapeId="0" xr:uid="{00000000-0006-0000-0400-00006F000000}">
      <text>
        <r>
          <rPr>
            <sz val="11"/>
            <rFont val="Calibri"/>
          </rPr>
          <t>Ensure freevxfs kernel module is not available</t>
        </r>
      </text>
    </comment>
    <comment ref="L39" authorId="0" shapeId="0" xr:uid="{00000000-0006-0000-0400-000070000000}">
      <text>
        <r>
          <rPr>
            <sz val="11"/>
            <rFont val="Calibri"/>
          </rPr>
          <t>Ensure hfs kernel module is not available</t>
        </r>
      </text>
    </comment>
    <comment ref="M39" authorId="0" shapeId="0" xr:uid="{00000000-0006-0000-0400-000071000000}">
      <text>
        <r>
          <rPr>
            <sz val="11"/>
            <rFont val="Calibri"/>
          </rPr>
          <t>Ensure hfsplus kernel module is not available</t>
        </r>
      </text>
    </comment>
    <comment ref="N39" authorId="0" shapeId="0" xr:uid="{00000000-0006-0000-0400-000072000000}">
      <text>
        <r>
          <rPr>
            <sz val="11"/>
            <rFont val="Calibri"/>
          </rPr>
          <t>Ensure jffs2 kernel module is not available</t>
        </r>
      </text>
    </comment>
    <comment ref="O39" authorId="0" shapeId="0" xr:uid="{00000000-0006-0000-0400-000073000000}">
      <text>
        <r>
          <rPr>
            <sz val="11"/>
            <rFont val="Calibri"/>
          </rPr>
          <t>Ensure squashfs kernel module is not available</t>
        </r>
      </text>
    </comment>
    <comment ref="P39" authorId="0" shapeId="0" xr:uid="{00000000-0006-0000-0400-000074000000}">
      <text>
        <r>
          <rPr>
            <sz val="11"/>
            <rFont val="Calibri"/>
          </rPr>
          <t>Ensure udf kernel module is not available</t>
        </r>
      </text>
    </comment>
    <comment ref="Q39" authorId="0" shapeId="0" xr:uid="{00000000-0006-0000-0400-000075000000}">
      <text>
        <r>
          <rPr>
            <sz val="11"/>
            <rFont val="Calibri"/>
          </rPr>
          <t>Ensure usb-storage kernel module is not available</t>
        </r>
      </text>
    </comment>
    <comment ref="R39" authorId="0" shapeId="0" xr:uid="{00000000-0006-0000-0400-000076000000}">
      <text>
        <r>
          <rPr>
            <sz val="11"/>
            <rFont val="Calibri"/>
          </rPr>
          <t>Ensure unused filesystems kernel modules are not available</t>
        </r>
      </text>
    </comment>
    <comment ref="S39" authorId="0" shapeId="0" xr:uid="{00000000-0006-0000-0400-000077000000}">
      <text>
        <r>
          <rPr>
            <sz val="11"/>
            <rFont val="Calibri"/>
          </rPr>
          <t>Ensure /tmp is a separate partition</t>
        </r>
      </text>
    </comment>
    <comment ref="T39" authorId="0" shapeId="0" xr:uid="{00000000-0006-0000-0400-000078000000}">
      <text>
        <r>
          <rPr>
            <sz val="11"/>
            <rFont val="Calibri"/>
          </rPr>
          <t>Ensure nodev option set on /tmp partition</t>
        </r>
      </text>
    </comment>
    <comment ref="U39" authorId="0" shapeId="0" xr:uid="{00000000-0006-0000-0400-000079000000}">
      <text>
        <r>
          <rPr>
            <sz val="11"/>
            <rFont val="Calibri"/>
          </rPr>
          <t>Ensure nosuid option set on /tmp partition</t>
        </r>
      </text>
    </comment>
    <comment ref="V39" authorId="0" shapeId="0" xr:uid="{00000000-0006-0000-0400-00007A000000}">
      <text>
        <r>
          <rPr>
            <sz val="11"/>
            <rFont val="Calibri"/>
          </rPr>
          <t>Ensure noexec option set on /tmp partition</t>
        </r>
      </text>
    </comment>
    <comment ref="W39" authorId="0" shapeId="0" xr:uid="{00000000-0006-0000-0400-00007B000000}">
      <text>
        <r>
          <rPr>
            <sz val="11"/>
            <rFont val="Calibri"/>
          </rPr>
          <t>Ensure /dev/shm is a separate partition</t>
        </r>
      </text>
    </comment>
    <comment ref="X39" authorId="0" shapeId="0" xr:uid="{00000000-0006-0000-0400-00007C000000}">
      <text>
        <r>
          <rPr>
            <sz val="11"/>
            <rFont val="Calibri"/>
          </rPr>
          <t>Ensure nodev option set on /dev/shm partition</t>
        </r>
      </text>
    </comment>
    <comment ref="Y39" authorId="0" shapeId="0" xr:uid="{00000000-0006-0000-0400-00007D000000}">
      <text>
        <r>
          <rPr>
            <sz val="11"/>
            <rFont val="Calibri"/>
          </rPr>
          <t>Ensure nosuid option set on /dev/shm partition</t>
        </r>
      </text>
    </comment>
    <comment ref="Z39" authorId="0" shapeId="0" xr:uid="{00000000-0006-0000-0400-00007E000000}">
      <text>
        <r>
          <rPr>
            <sz val="11"/>
            <rFont val="Calibri"/>
          </rPr>
          <t>Ensure noexec option set on /dev/shm partition</t>
        </r>
      </text>
    </comment>
    <comment ref="AA39" authorId="0" shapeId="0" xr:uid="{00000000-0006-0000-0400-00007F000000}">
      <text>
        <r>
          <rPr>
            <sz val="11"/>
            <rFont val="Calibri"/>
          </rPr>
          <t>Ensure nodev option set on /home partition</t>
        </r>
      </text>
    </comment>
    <comment ref="AB39" authorId="0" shapeId="0" xr:uid="{00000000-0006-0000-0400-000080000000}">
      <text>
        <r>
          <rPr>
            <sz val="11"/>
            <rFont val="Calibri"/>
          </rPr>
          <t>Ensure nosuid option set on /home partition</t>
        </r>
      </text>
    </comment>
    <comment ref="AC39" authorId="0" shapeId="0" xr:uid="{00000000-0006-0000-0400-000081000000}">
      <text>
        <r>
          <rPr>
            <sz val="11"/>
            <rFont val="Calibri"/>
          </rPr>
          <t>Ensure nodev option set on /var partition</t>
        </r>
      </text>
    </comment>
    <comment ref="AD39" authorId="0" shapeId="0" xr:uid="{00000000-0006-0000-0400-000082000000}">
      <text>
        <r>
          <rPr>
            <sz val="11"/>
            <rFont val="Calibri"/>
          </rPr>
          <t>Ensure nosuid option set on /var partition</t>
        </r>
      </text>
    </comment>
    <comment ref="AE39" authorId="0" shapeId="0" xr:uid="{00000000-0006-0000-0400-000083000000}">
      <text>
        <r>
          <rPr>
            <sz val="11"/>
            <rFont val="Calibri"/>
          </rPr>
          <t>Ensure nodev option set on /var/tmp partition</t>
        </r>
      </text>
    </comment>
    <comment ref="AF39" authorId="0" shapeId="0" xr:uid="{00000000-0006-0000-0400-000084000000}">
      <text>
        <r>
          <rPr>
            <sz val="11"/>
            <rFont val="Calibri"/>
          </rPr>
          <t>Ensure nosuid option set on /var/tmp partition</t>
        </r>
      </text>
    </comment>
    <comment ref="AG39" authorId="0" shapeId="0" xr:uid="{00000000-0006-0000-0400-000085000000}">
      <text>
        <r>
          <rPr>
            <sz val="11"/>
            <rFont val="Calibri"/>
          </rPr>
          <t>Ensure noexec option set on /var/tmp partition</t>
        </r>
      </text>
    </comment>
    <comment ref="AH39" authorId="0" shapeId="0" xr:uid="{00000000-0006-0000-0400-000086000000}">
      <text>
        <r>
          <rPr>
            <sz val="11"/>
            <rFont val="Calibri"/>
          </rPr>
          <t>Ensure nodev option set on /var/log partition</t>
        </r>
      </text>
    </comment>
    <comment ref="AI39" authorId="0" shapeId="0" xr:uid="{00000000-0006-0000-0400-000087000000}">
      <text>
        <r>
          <rPr>
            <sz val="11"/>
            <rFont val="Calibri"/>
          </rPr>
          <t>Ensure nosuid option set on /var/log partition</t>
        </r>
      </text>
    </comment>
    <comment ref="AJ39" authorId="0" shapeId="0" xr:uid="{00000000-0006-0000-0400-000088000000}">
      <text>
        <r>
          <rPr>
            <sz val="11"/>
            <rFont val="Calibri"/>
          </rPr>
          <t>Ensure noexec option set on /var/log partition</t>
        </r>
      </text>
    </comment>
    <comment ref="AK39" authorId="0" shapeId="0" xr:uid="{00000000-0006-0000-0400-000089000000}">
      <text>
        <r>
          <rPr>
            <sz val="11"/>
            <rFont val="Calibri"/>
          </rPr>
          <t>Ensure nodev option set on /var/log/audit partition</t>
        </r>
      </text>
    </comment>
    <comment ref="AL39" authorId="0" shapeId="0" xr:uid="{00000000-0006-0000-0400-00008A000000}">
      <text>
        <r>
          <rPr>
            <sz val="11"/>
            <rFont val="Calibri"/>
          </rPr>
          <t>Ensure nosuid option set on /var/log/audit partition</t>
        </r>
      </text>
    </comment>
    <comment ref="AM39" authorId="0" shapeId="0" xr:uid="{00000000-0006-0000-0400-00008B000000}">
      <text>
        <r>
          <rPr>
            <sz val="11"/>
            <rFont val="Calibri"/>
          </rPr>
          <t>Ensure noexec option set on /var/log/audit partition</t>
        </r>
      </text>
    </comment>
    <comment ref="AN39" authorId="0" shapeId="0" xr:uid="{00000000-0006-0000-0400-00008C000000}">
      <text>
        <r>
          <rPr>
            <sz val="11"/>
            <rFont val="Calibri"/>
          </rPr>
          <t>Ensure no unconfined services exist</t>
        </r>
      </text>
    </comment>
    <comment ref="AO39" authorId="0" shapeId="0" xr:uid="{00000000-0006-0000-0400-00008D000000}">
      <text>
        <r>
          <rPr>
            <sz val="11"/>
            <rFont val="Calibri"/>
          </rPr>
          <t>Ensure the MCS Translation Service (mcstrans) is not installed</t>
        </r>
      </text>
    </comment>
    <comment ref="AP39" authorId="0" shapeId="0" xr:uid="{00000000-0006-0000-0400-00008E000000}">
      <text>
        <r>
          <rPr>
            <sz val="11"/>
            <rFont val="Calibri"/>
          </rPr>
          <t>Ensure SETroubleshoot is not installed</t>
        </r>
      </text>
    </comment>
    <comment ref="AQ39" authorId="0" shapeId="0" xr:uid="{00000000-0006-0000-0400-00008F000000}">
      <text>
        <r>
          <rPr>
            <sz val="11"/>
            <rFont val="Calibri"/>
          </rPr>
          <t>Ensure ptrace_scope is restricted</t>
        </r>
      </text>
    </comment>
    <comment ref="AR39" authorId="0" shapeId="0" xr:uid="{00000000-0006-0000-0400-000090000000}">
      <text>
        <r>
          <rPr>
            <sz val="11"/>
            <rFont val="Calibri"/>
          </rPr>
          <t>Ensure core dump backtraces are disabled</t>
        </r>
      </text>
    </comment>
    <comment ref="AS39" authorId="0" shapeId="0" xr:uid="{00000000-0006-0000-0400-000091000000}">
      <text>
        <r>
          <rPr>
            <sz val="11"/>
            <rFont val="Calibri"/>
          </rPr>
          <t>Ensure core dump storage is disabled</t>
        </r>
      </text>
    </comment>
    <comment ref="AT39" authorId="0" shapeId="0" xr:uid="{00000000-0006-0000-0400-000092000000}">
      <text>
        <r>
          <rPr>
            <sz val="11"/>
            <rFont val="Calibri"/>
          </rPr>
          <t>Ensure GNOME Display Manager is removed</t>
        </r>
      </text>
    </comment>
    <comment ref="AU39" authorId="0" shapeId="0" xr:uid="{00000000-0006-0000-0400-000093000000}">
      <text>
        <r>
          <rPr>
            <sz val="11"/>
            <rFont val="Calibri"/>
          </rPr>
          <t>Ensure GDM automatic mounting of removable media is disabled</t>
        </r>
      </text>
    </comment>
    <comment ref="AV39" authorId="0" shapeId="0" xr:uid="{00000000-0006-0000-0400-000094000000}">
      <text>
        <r>
          <rPr>
            <sz val="11"/>
            <rFont val="Calibri"/>
          </rPr>
          <t>Ensure GDM disabling automatic mounting of removable media is not overridden</t>
        </r>
      </text>
    </comment>
    <comment ref="AW39" authorId="0" shapeId="0" xr:uid="{00000000-0006-0000-0400-000095000000}">
      <text>
        <r>
          <rPr>
            <sz val="11"/>
            <rFont val="Calibri"/>
          </rPr>
          <t>Ensure GDM autorun-never is enabled</t>
        </r>
      </text>
    </comment>
    <comment ref="J46" authorId="0" shapeId="0" xr:uid="{00000000-0006-0000-0400-000096000000}">
      <text>
        <r>
          <rPr>
            <sz val="11"/>
            <rFont val="Calibri"/>
          </rPr>
          <t>Ensure sshd GSSAPIAuthentication is disabled</t>
        </r>
      </text>
    </comment>
    <comment ref="K46" authorId="0" shapeId="0" xr:uid="{00000000-0006-0000-0400-000097000000}">
      <text>
        <r>
          <rPr>
            <sz val="11"/>
            <rFont val="Calibri"/>
          </rPr>
          <t>Ensure sshd IgnoreRhosts is enabled</t>
        </r>
      </text>
    </comment>
    <comment ref="L46" authorId="0" shapeId="0" xr:uid="{00000000-0006-0000-0400-000098000000}">
      <text>
        <r>
          <rPr>
            <sz val="11"/>
            <rFont val="Calibri"/>
          </rPr>
          <t>Ensure sshd PermitEmptyPasswords is disabled</t>
        </r>
      </text>
    </comment>
    <comment ref="M46" authorId="0" shapeId="0" xr:uid="{00000000-0006-0000-0400-000099000000}">
      <text>
        <r>
          <rPr>
            <sz val="11"/>
            <rFont val="Calibri"/>
          </rPr>
          <t>Ensure sshd UsePAM is enabled</t>
        </r>
      </text>
    </comment>
    <comment ref="N46" authorId="0" shapeId="0" xr:uid="{00000000-0006-0000-0400-00009A000000}">
      <text>
        <r>
          <rPr>
            <sz val="11"/>
            <rFont val="Calibri"/>
          </rPr>
          <t>Ensure pam_pwquality module is enabled</t>
        </r>
      </text>
    </comment>
    <comment ref="O46" authorId="0" shapeId="0" xr:uid="{00000000-0006-0000-0400-00009B000000}">
      <text>
        <r>
          <rPr>
            <sz val="11"/>
            <rFont val="Calibri"/>
          </rPr>
          <t>Ensure pam_pwhistory module is enabled</t>
        </r>
      </text>
    </comment>
    <comment ref="P46" authorId="0" shapeId="0" xr:uid="{00000000-0006-0000-0400-00009C000000}">
      <text>
        <r>
          <rPr>
            <sz val="11"/>
            <rFont val="Calibri"/>
          </rPr>
          <t>Ensure password number of changed characters is configured</t>
        </r>
      </text>
    </comment>
    <comment ref="Q46" authorId="0" shapeId="0" xr:uid="{00000000-0006-0000-0400-00009D000000}">
      <text>
        <r>
          <rPr>
            <sz val="11"/>
            <rFont val="Calibri"/>
          </rPr>
          <t>Ensure password length is configured</t>
        </r>
      </text>
    </comment>
    <comment ref="R46" authorId="0" shapeId="0" xr:uid="{00000000-0006-0000-0400-00009E000000}">
      <text>
        <r>
          <rPr>
            <sz val="11"/>
            <rFont val="Calibri"/>
          </rPr>
          <t>Ensure password complexity is configured</t>
        </r>
      </text>
    </comment>
    <comment ref="S46" authorId="0" shapeId="0" xr:uid="{00000000-0006-0000-0400-00009F000000}">
      <text>
        <r>
          <rPr>
            <sz val="11"/>
            <rFont val="Calibri"/>
          </rPr>
          <t>Ensure password same consecutive characters is configured</t>
        </r>
      </text>
    </comment>
    <comment ref="T46" authorId="0" shapeId="0" xr:uid="{00000000-0006-0000-0400-0000A0000000}">
      <text>
        <r>
          <rPr>
            <sz val="11"/>
            <rFont val="Calibri"/>
          </rPr>
          <t>Ensure password maximum sequential characters is configured</t>
        </r>
      </text>
    </comment>
    <comment ref="U46" authorId="0" shapeId="0" xr:uid="{00000000-0006-0000-0400-0000A1000000}">
      <text>
        <r>
          <rPr>
            <sz val="11"/>
            <rFont val="Calibri"/>
          </rPr>
          <t>Ensure password dictionary check is enabled</t>
        </r>
      </text>
    </comment>
    <comment ref="V46" authorId="0" shapeId="0" xr:uid="{00000000-0006-0000-0400-0000A2000000}">
      <text>
        <r>
          <rPr>
            <sz val="11"/>
            <rFont val="Calibri"/>
          </rPr>
          <t>Ensure password quality is enforced for the root user</t>
        </r>
      </text>
    </comment>
    <comment ref="W46" authorId="0" shapeId="0" xr:uid="{00000000-0006-0000-0400-0000A3000000}">
      <text>
        <r>
          <rPr>
            <sz val="11"/>
            <rFont val="Calibri"/>
          </rPr>
          <t>Ensure password history remember is configured</t>
        </r>
      </text>
    </comment>
    <comment ref="X46" authorId="0" shapeId="0" xr:uid="{00000000-0006-0000-0400-0000A4000000}">
      <text>
        <r>
          <rPr>
            <sz val="11"/>
            <rFont val="Calibri"/>
          </rPr>
          <t>Ensure password history is enforced for the root user</t>
        </r>
      </text>
    </comment>
    <comment ref="Y46" authorId="0" shapeId="0" xr:uid="{00000000-0006-0000-0400-0000A5000000}">
      <text>
        <r>
          <rPr>
            <sz val="11"/>
            <rFont val="Calibri"/>
          </rPr>
          <t>Ensure pam_unix does not include nullok</t>
        </r>
      </text>
    </comment>
    <comment ref="Z46" authorId="0" shapeId="0" xr:uid="{00000000-0006-0000-0400-0000A6000000}">
      <text>
        <r>
          <rPr>
            <sz val="11"/>
            <rFont val="Calibri"/>
          </rPr>
          <t>Ensure pam_unix does not include remember</t>
        </r>
      </text>
    </comment>
    <comment ref="AA46" authorId="0" shapeId="0" xr:uid="{00000000-0006-0000-0400-0000A7000000}">
      <text>
        <r>
          <rPr>
            <sz val="11"/>
            <rFont val="Calibri"/>
          </rPr>
          <t>Ensure password expiration is configured</t>
        </r>
      </text>
    </comment>
    <comment ref="AB46" authorId="0" shapeId="0" xr:uid="{00000000-0006-0000-0400-0000A8000000}">
      <text>
        <r>
          <rPr>
            <sz val="11"/>
            <rFont val="Calibri"/>
          </rPr>
          <t>Ensure minimum password days is configured</t>
        </r>
      </text>
    </comment>
    <comment ref="AC46" authorId="0" shapeId="0" xr:uid="{00000000-0006-0000-0400-0000A9000000}">
      <text>
        <r>
          <rPr>
            <sz val="11"/>
            <rFont val="Calibri"/>
          </rPr>
          <t>Ensure inactive password lock is configured</t>
        </r>
      </text>
    </comment>
    <comment ref="AD46" authorId="0" shapeId="0" xr:uid="{00000000-0006-0000-0400-0000AA000000}">
      <text>
        <r>
          <rPr>
            <sz val="11"/>
            <rFont val="Calibri"/>
          </rPr>
          <t>Ensure all users last password change date is in the past</t>
        </r>
      </text>
    </comment>
    <comment ref="AE46" authorId="0" shapeId="0" xr:uid="{00000000-0006-0000-0400-0000AB000000}">
      <text>
        <r>
          <rPr>
            <sz val="11"/>
            <rFont val="Calibri"/>
          </rPr>
          <t>Ensure /etc/shadow password fields are not empty</t>
        </r>
      </text>
    </comment>
    <comment ref="J47" authorId="0" shapeId="0" xr:uid="{00000000-0006-0000-0400-0000AC000000}">
      <text>
        <r>
          <rPr>
            <sz val="11"/>
            <rFont val="Calibri"/>
          </rPr>
          <t>Ensure all groups in /etc/passwd exist in /etc/group</t>
        </r>
      </text>
    </comment>
    <comment ref="K47" authorId="0" shapeId="0" xr:uid="{00000000-0006-0000-0400-0000AD000000}">
      <text>
        <r>
          <rPr>
            <sz val="11"/>
            <rFont val="Calibri"/>
          </rPr>
          <t>Ensure no duplicate UIDs exist</t>
        </r>
      </text>
    </comment>
    <comment ref="L47" authorId="0" shapeId="0" xr:uid="{00000000-0006-0000-0400-0000AE000000}">
      <text>
        <r>
          <rPr>
            <sz val="11"/>
            <rFont val="Calibri"/>
          </rPr>
          <t>Ensure no duplicate GIDs exist</t>
        </r>
      </text>
    </comment>
    <comment ref="M47" authorId="0" shapeId="0" xr:uid="{00000000-0006-0000-0400-0000AF000000}">
      <text>
        <r>
          <rPr>
            <sz val="11"/>
            <rFont val="Calibri"/>
          </rPr>
          <t>Ensure no duplicate user names exist</t>
        </r>
      </text>
    </comment>
    <comment ref="N47" authorId="0" shapeId="0" xr:uid="{00000000-0006-0000-0400-0000B0000000}">
      <text>
        <r>
          <rPr>
            <sz val="11"/>
            <rFont val="Calibri"/>
          </rPr>
          <t>Ensure no duplicate group names exist</t>
        </r>
      </text>
    </comment>
    <comment ref="J48" authorId="0" shapeId="0" xr:uid="{00000000-0006-0000-0400-0000B1000000}">
      <text>
        <r>
          <rPr>
            <sz val="11"/>
            <rFont val="Calibri"/>
          </rPr>
          <t>Ensure sshd PermitRootLogin is disabled</t>
        </r>
      </text>
    </comment>
    <comment ref="K48" authorId="0" shapeId="0" xr:uid="{00000000-0006-0000-0400-0000B2000000}">
      <text>
        <r>
          <rPr>
            <sz val="11"/>
            <rFont val="Calibri"/>
          </rPr>
          <t>Ensure sudo is installed</t>
        </r>
      </text>
    </comment>
    <comment ref="L48" authorId="0" shapeId="0" xr:uid="{00000000-0006-0000-0400-0000B3000000}">
      <text>
        <r>
          <rPr>
            <sz val="11"/>
            <rFont val="Calibri"/>
          </rPr>
          <t>Ensure sudo commands use pty</t>
        </r>
      </text>
    </comment>
    <comment ref="M48" authorId="0" shapeId="0" xr:uid="{00000000-0006-0000-0400-0000B4000000}">
      <text>
        <r>
          <rPr>
            <sz val="11"/>
            <rFont val="Calibri"/>
          </rPr>
          <t>Ensure users must provide password for escalation</t>
        </r>
      </text>
    </comment>
    <comment ref="N48" authorId="0" shapeId="0" xr:uid="{00000000-0006-0000-0400-0000B5000000}">
      <text>
        <r>
          <rPr>
            <sz val="11"/>
            <rFont val="Calibri"/>
          </rPr>
          <t>Ensure re-authentication for privilege escalation is not disabled globally</t>
        </r>
      </text>
    </comment>
    <comment ref="O48" authorId="0" shapeId="0" xr:uid="{00000000-0006-0000-0400-0000B6000000}">
      <text>
        <r>
          <rPr>
            <sz val="11"/>
            <rFont val="Calibri"/>
          </rPr>
          <t>Ensure sudo authentication timeout is configured correctly</t>
        </r>
      </text>
    </comment>
    <comment ref="P48" authorId="0" shapeId="0" xr:uid="{00000000-0006-0000-0400-0000B7000000}">
      <text>
        <r>
          <rPr>
            <sz val="11"/>
            <rFont val="Calibri"/>
          </rPr>
          <t>Ensure access to the su command is restricted</t>
        </r>
      </text>
    </comment>
    <comment ref="Q48" authorId="0" shapeId="0" xr:uid="{00000000-0006-0000-0400-0000B8000000}">
      <text>
        <r>
          <rPr>
            <sz val="11"/>
            <rFont val="Calibri"/>
          </rPr>
          <t>Ensure root is the only UID 0 account</t>
        </r>
      </text>
    </comment>
    <comment ref="R48" authorId="0" shapeId="0" xr:uid="{00000000-0006-0000-0400-0000B9000000}">
      <text>
        <r>
          <rPr>
            <sz val="11"/>
            <rFont val="Calibri"/>
          </rPr>
          <t>Ensure root is the only GID 0 account</t>
        </r>
      </text>
    </comment>
    <comment ref="S48" authorId="0" shapeId="0" xr:uid="{00000000-0006-0000-0400-0000BA000000}">
      <text>
        <r>
          <rPr>
            <sz val="11"/>
            <rFont val="Calibri"/>
          </rPr>
          <t>Ensure group root is the only GID 0 group</t>
        </r>
      </text>
    </comment>
    <comment ref="T48" authorId="0" shapeId="0" xr:uid="{00000000-0006-0000-0400-0000BB000000}">
      <text>
        <r>
          <rPr>
            <sz val="11"/>
            <rFont val="Calibri"/>
          </rPr>
          <t>Ensure root account access is controlled</t>
        </r>
      </text>
    </comment>
    <comment ref="J53" authorId="0" shapeId="0" xr:uid="{00000000-0006-0000-0400-0000BC000000}">
      <text>
        <r>
          <rPr>
            <sz val="11"/>
            <rFont val="Calibri"/>
          </rPr>
          <t>Ensure password failed attempts lockout is configured</t>
        </r>
      </text>
    </comment>
    <comment ref="K53" authorId="0" shapeId="0" xr:uid="{00000000-0006-0000-0400-0000BD000000}">
      <text>
        <r>
          <rPr>
            <sz val="11"/>
            <rFont val="Calibri"/>
          </rPr>
          <t>Ensure password unlock time is configured</t>
        </r>
      </text>
    </comment>
    <comment ref="L53" authorId="0" shapeId="0" xr:uid="{00000000-0006-0000-0400-0000BE000000}">
      <text>
        <r>
          <rPr>
            <sz val="11"/>
            <rFont val="Calibri"/>
          </rPr>
          <t>Ensure password failed attempts lockout includes root account</t>
        </r>
      </text>
    </comment>
    <comment ref="J63" authorId="0" shapeId="0" xr:uid="{00000000-0006-0000-0400-0000BF000000}">
      <text>
        <r>
          <rPr>
            <sz val="11"/>
            <rFont val="Calibri"/>
          </rPr>
          <t>Ensure gpgcheck is globally activated</t>
        </r>
      </text>
    </comment>
    <comment ref="K63" authorId="0" shapeId="0" xr:uid="{00000000-0006-0000-0400-0000C0000000}">
      <text>
        <r>
          <rPr>
            <sz val="11"/>
            <rFont val="Calibri"/>
          </rPr>
          <t>Ensure repo_gpgcheck is globally activated</t>
        </r>
      </text>
    </comment>
    <comment ref="L63" authorId="0" shapeId="0" xr:uid="{00000000-0006-0000-0400-0000C1000000}">
      <text>
        <r>
          <rPr>
            <sz val="11"/>
            <rFont val="Calibri"/>
          </rPr>
          <t>Ensure updates, patches, and additional security software are installed</t>
        </r>
      </text>
    </comment>
    <comment ref="M63" authorId="0" shapeId="0" xr:uid="{00000000-0006-0000-0400-0000C2000000}">
      <text>
        <r>
          <rPr>
            <sz val="11"/>
            <rFont val="Calibri"/>
          </rPr>
          <t>Ensure latest version of pam is installed</t>
        </r>
      </text>
    </comment>
    <comment ref="N63" authorId="0" shapeId="0" xr:uid="{00000000-0006-0000-0400-0000C3000000}">
      <text>
        <r>
          <rPr>
            <sz val="11"/>
            <rFont val="Calibri"/>
          </rPr>
          <t>Ensure latest version of authselect is installed</t>
        </r>
      </text>
    </comment>
    <comment ref="O63" authorId="0" shapeId="0" xr:uid="{00000000-0006-0000-0400-0000C4000000}">
      <text>
        <r>
          <rPr>
            <sz val="11"/>
            <rFont val="Calibri"/>
          </rPr>
          <t>Ensure latest version of libpwquality is installed</t>
        </r>
      </text>
    </comment>
    <comment ref="J69" authorId="0" shapeId="0" xr:uid="{00000000-0006-0000-0400-0000C5000000}">
      <text>
        <r>
          <rPr>
            <sz val="11"/>
            <rFont val="Calibri"/>
          </rPr>
          <t>Ensure only one logging system is in use</t>
        </r>
      </text>
    </comment>
    <comment ref="K69" authorId="0" shapeId="0" xr:uid="{00000000-0006-0000-0400-0000C6000000}">
      <text>
        <r>
          <rPr>
            <sz val="11"/>
            <rFont val="Calibri"/>
          </rPr>
          <t>Ensure journald ForwardToSyslog is disabled</t>
        </r>
      </text>
    </comment>
    <comment ref="J70" authorId="0" shapeId="0" xr:uid="{00000000-0006-0000-0400-0000C7000000}">
      <text>
        <r>
          <rPr>
            <sz val="11"/>
            <rFont val="Calibri"/>
          </rPr>
          <t>Ensure sshd LogLevel is configured</t>
        </r>
      </text>
    </comment>
    <comment ref="K70" authorId="0" shapeId="0" xr:uid="{00000000-0006-0000-0400-0000C8000000}">
      <text>
        <r>
          <rPr>
            <sz val="11"/>
            <rFont val="Calibri"/>
          </rPr>
          <t>Ensure journald service is enabled and active</t>
        </r>
      </text>
    </comment>
    <comment ref="L70" authorId="0" shapeId="0" xr:uid="{00000000-0006-0000-0400-0000C9000000}">
      <text>
        <r>
          <rPr>
            <sz val="11"/>
            <rFont val="Calibri"/>
          </rPr>
          <t>Ensure journald log file access is configured</t>
        </r>
      </text>
    </comment>
    <comment ref="M70" authorId="0" shapeId="0" xr:uid="{00000000-0006-0000-0400-0000CA000000}">
      <text>
        <r>
          <rPr>
            <sz val="11"/>
            <rFont val="Calibri"/>
          </rPr>
          <t>Ensure journald log file rotation is configured</t>
        </r>
      </text>
    </comment>
    <comment ref="N70" authorId="0" shapeId="0" xr:uid="{00000000-0006-0000-0400-0000CB000000}">
      <text>
        <r>
          <rPr>
            <sz val="11"/>
            <rFont val="Calibri"/>
          </rPr>
          <t>Ensure systemd-journal-remote is installed</t>
        </r>
      </text>
    </comment>
    <comment ref="O70" authorId="0" shapeId="0" xr:uid="{00000000-0006-0000-0400-0000CC000000}">
      <text>
        <r>
          <rPr>
            <sz val="11"/>
            <rFont val="Calibri"/>
          </rPr>
          <t>Ensure systemd-journal-upload authentication is configured</t>
        </r>
      </text>
    </comment>
    <comment ref="P70" authorId="0" shapeId="0" xr:uid="{00000000-0006-0000-0400-0000CD000000}">
      <text>
        <r>
          <rPr>
            <sz val="11"/>
            <rFont val="Calibri"/>
          </rPr>
          <t>Ensure systemd-journal-upload is enabled and active</t>
        </r>
      </text>
    </comment>
    <comment ref="Q70" authorId="0" shapeId="0" xr:uid="{00000000-0006-0000-0400-0000CE000000}">
      <text>
        <r>
          <rPr>
            <sz val="11"/>
            <rFont val="Calibri"/>
          </rPr>
          <t>Ensure journald ForwardToSyslog is disabled</t>
        </r>
      </text>
    </comment>
    <comment ref="R70" authorId="0" shapeId="0" xr:uid="{00000000-0006-0000-0400-0000CF000000}">
      <text>
        <r>
          <rPr>
            <sz val="11"/>
            <rFont val="Calibri"/>
          </rPr>
          <t>Ensure journald Storage is configured</t>
        </r>
      </text>
    </comment>
    <comment ref="S70" authorId="0" shapeId="0" xr:uid="{00000000-0006-0000-0400-0000D0000000}">
      <text>
        <r>
          <rPr>
            <sz val="11"/>
            <rFont val="Calibri"/>
          </rPr>
          <t>Ensure rsyslog is installed</t>
        </r>
      </text>
    </comment>
    <comment ref="T70" authorId="0" shapeId="0" xr:uid="{00000000-0006-0000-0400-0000D1000000}">
      <text>
        <r>
          <rPr>
            <sz val="11"/>
            <rFont val="Calibri"/>
          </rPr>
          <t>Ensure rsyslog service is enabled and active</t>
        </r>
      </text>
    </comment>
    <comment ref="U70" authorId="0" shapeId="0" xr:uid="{00000000-0006-0000-0400-0000D2000000}">
      <text>
        <r>
          <rPr>
            <sz val="11"/>
            <rFont val="Calibri"/>
          </rPr>
          <t>Ensure journald is configured to send logs to rsyslog</t>
        </r>
      </text>
    </comment>
    <comment ref="V70" authorId="0" shapeId="0" xr:uid="{00000000-0006-0000-0400-0000D3000000}">
      <text>
        <r>
          <rPr>
            <sz val="11"/>
            <rFont val="Calibri"/>
          </rPr>
          <t>Ensure rsyslog log file creation mode is configured</t>
        </r>
      </text>
    </comment>
    <comment ref="W70" authorId="0" shapeId="0" xr:uid="{00000000-0006-0000-0400-0000D4000000}">
      <text>
        <r>
          <rPr>
            <sz val="11"/>
            <rFont val="Calibri"/>
          </rPr>
          <t>Ensure rsyslog logging is configured</t>
        </r>
      </text>
    </comment>
    <comment ref="X70" authorId="0" shapeId="0" xr:uid="{00000000-0006-0000-0400-0000D5000000}">
      <text>
        <r>
          <rPr>
            <sz val="11"/>
            <rFont val="Calibri"/>
          </rPr>
          <t>Ensure rsyslog is configured to send logs to a remote log host</t>
        </r>
      </text>
    </comment>
    <comment ref="Y70" authorId="0" shapeId="0" xr:uid="{00000000-0006-0000-0400-0000D6000000}">
      <text>
        <r>
          <rPr>
            <sz val="11"/>
            <rFont val="Calibri"/>
          </rPr>
          <t>Ensure access to all logfiles has been configured</t>
        </r>
      </text>
    </comment>
    <comment ref="Z70" authorId="0" shapeId="0" xr:uid="{00000000-0006-0000-0400-0000D7000000}">
      <text>
        <r>
          <rPr>
            <sz val="11"/>
            <rFont val="Calibri"/>
          </rPr>
          <t>Ensure auditd packages are installed</t>
        </r>
      </text>
    </comment>
    <comment ref="AA70" authorId="0" shapeId="0" xr:uid="{00000000-0006-0000-0400-0000D8000000}">
      <text>
        <r>
          <rPr>
            <sz val="11"/>
            <rFont val="Calibri"/>
          </rPr>
          <t>Ensure auditing for processes that start prior to auditd is enabled</t>
        </r>
      </text>
    </comment>
    <comment ref="AB70" authorId="0" shapeId="0" xr:uid="{00000000-0006-0000-0400-0000D9000000}">
      <text>
        <r>
          <rPr>
            <sz val="11"/>
            <rFont val="Calibri"/>
          </rPr>
          <t>Ensure audit_backlog_limit is sufficient</t>
        </r>
      </text>
    </comment>
    <comment ref="AC70" authorId="0" shapeId="0" xr:uid="{00000000-0006-0000-0400-0000DA000000}">
      <text>
        <r>
          <rPr>
            <sz val="11"/>
            <rFont val="Calibri"/>
          </rPr>
          <t>Ensure auditd service is enabled and active</t>
        </r>
      </text>
    </comment>
    <comment ref="AD70" authorId="0" shapeId="0" xr:uid="{00000000-0006-0000-0400-0000DB000000}">
      <text>
        <r>
          <rPr>
            <sz val="11"/>
            <rFont val="Calibri"/>
          </rPr>
          <t>Ensure successful and unsuccessful attempts to use the chcon command are collected</t>
        </r>
      </text>
    </comment>
    <comment ref="AE70" authorId="0" shapeId="0" xr:uid="{00000000-0006-0000-0400-0000DC000000}">
      <text>
        <r>
          <rPr>
            <sz val="11"/>
            <rFont val="Calibri"/>
          </rPr>
          <t>Ensure successful and unsuccessful attempts to use the setfacl command are collected</t>
        </r>
      </text>
    </comment>
    <comment ref="AF70" authorId="0" shapeId="0" xr:uid="{00000000-0006-0000-0400-0000DD000000}">
      <text>
        <r>
          <rPr>
            <sz val="11"/>
            <rFont val="Calibri"/>
          </rPr>
          <t>Ensure successful and unsuccessful attempts to use the chacl command are collected</t>
        </r>
      </text>
    </comment>
    <comment ref="AG70" authorId="0" shapeId="0" xr:uid="{00000000-0006-0000-0400-0000DE000000}">
      <text>
        <r>
          <rPr>
            <sz val="11"/>
            <rFont val="Calibri"/>
          </rPr>
          <t>Ensure successful and unsuccessful attempts to use the usermod command are collected</t>
        </r>
      </text>
    </comment>
    <comment ref="AH70" authorId="0" shapeId="0" xr:uid="{00000000-0006-0000-0400-0000DF000000}">
      <text>
        <r>
          <rPr>
            <sz val="11"/>
            <rFont val="Calibri"/>
          </rPr>
          <t>Ensure the audit log file directory mode is configured</t>
        </r>
      </text>
    </comment>
    <comment ref="AI70" authorId="0" shapeId="0" xr:uid="{00000000-0006-0000-0400-0000E0000000}">
      <text>
        <r>
          <rPr>
            <sz val="11"/>
            <rFont val="Calibri"/>
          </rPr>
          <t>Ensure audit log files mode is configured</t>
        </r>
      </text>
    </comment>
    <comment ref="AJ70" authorId="0" shapeId="0" xr:uid="{00000000-0006-0000-0400-0000E1000000}">
      <text>
        <r>
          <rPr>
            <sz val="11"/>
            <rFont val="Calibri"/>
          </rPr>
          <t>Ensure audit log files owner is configured</t>
        </r>
      </text>
    </comment>
    <comment ref="AK70" authorId="0" shapeId="0" xr:uid="{00000000-0006-0000-0400-0000E2000000}">
      <text>
        <r>
          <rPr>
            <sz val="11"/>
            <rFont val="Calibri"/>
          </rPr>
          <t>Ensure audit log files group owner is configured</t>
        </r>
      </text>
    </comment>
    <comment ref="J71" authorId="0" shapeId="0" xr:uid="{00000000-0006-0000-0400-0000E3000000}">
      <text>
        <r>
          <rPr>
            <sz val="11"/>
            <rFont val="Calibri"/>
          </rPr>
          <t>Ensure separate partition exists for /var/log</t>
        </r>
      </text>
    </comment>
    <comment ref="K71" authorId="0" shapeId="0" xr:uid="{00000000-0006-0000-0400-0000E4000000}">
      <text>
        <r>
          <rPr>
            <sz val="11"/>
            <rFont val="Calibri"/>
          </rPr>
          <t>Ensure separate partition exists for /var/log/audit</t>
        </r>
      </text>
    </comment>
    <comment ref="L71" authorId="0" shapeId="0" xr:uid="{00000000-0006-0000-0400-0000E5000000}">
      <text>
        <r>
          <rPr>
            <sz val="11"/>
            <rFont val="Calibri"/>
          </rPr>
          <t>Ensure journald log file rotation is configured</t>
        </r>
      </text>
    </comment>
    <comment ref="M71" authorId="0" shapeId="0" xr:uid="{00000000-0006-0000-0400-0000E6000000}">
      <text>
        <r>
          <rPr>
            <sz val="11"/>
            <rFont val="Calibri"/>
          </rPr>
          <t>Ensure journald Compress is configured</t>
        </r>
      </text>
    </comment>
    <comment ref="N71" authorId="0" shapeId="0" xr:uid="{00000000-0006-0000-0400-0000E7000000}">
      <text>
        <r>
          <rPr>
            <sz val="11"/>
            <rFont val="Calibri"/>
          </rPr>
          <t>Ensure journald Storage is configured</t>
        </r>
      </text>
    </comment>
    <comment ref="O71" authorId="0" shapeId="0" xr:uid="{00000000-0006-0000-0400-0000E8000000}">
      <text>
        <r>
          <rPr>
            <sz val="11"/>
            <rFont val="Calibri"/>
          </rPr>
          <t>Ensure rsyslog logrotate is configured</t>
        </r>
      </text>
    </comment>
    <comment ref="P71" authorId="0" shapeId="0" xr:uid="{00000000-0006-0000-0400-0000E9000000}">
      <text>
        <r>
          <rPr>
            <sz val="11"/>
            <rFont val="Calibri"/>
          </rPr>
          <t>Ensure audit_backlog_limit is sufficient</t>
        </r>
      </text>
    </comment>
    <comment ref="Q71" authorId="0" shapeId="0" xr:uid="{00000000-0006-0000-0400-0000EA000000}">
      <text>
        <r>
          <rPr>
            <sz val="11"/>
            <rFont val="Calibri"/>
          </rPr>
          <t>Ensure audit log storage size is configured</t>
        </r>
      </text>
    </comment>
    <comment ref="R71" authorId="0" shapeId="0" xr:uid="{00000000-0006-0000-0400-0000EB000000}">
      <text>
        <r>
          <rPr>
            <sz val="11"/>
            <rFont val="Calibri"/>
          </rPr>
          <t>Ensure audit logs are not automatically deleted</t>
        </r>
      </text>
    </comment>
    <comment ref="S71" authorId="0" shapeId="0" xr:uid="{00000000-0006-0000-0400-0000EC000000}">
      <text>
        <r>
          <rPr>
            <sz val="11"/>
            <rFont val="Calibri"/>
          </rPr>
          <t>Ensure system is disabled when audit logs are full</t>
        </r>
      </text>
    </comment>
    <comment ref="T71" authorId="0" shapeId="0" xr:uid="{00000000-0006-0000-0400-0000ED000000}">
      <text>
        <r>
          <rPr>
            <sz val="11"/>
            <rFont val="Calibri"/>
          </rPr>
          <t>Ensure system warns when audit logs are low on space</t>
        </r>
      </text>
    </comment>
    <comment ref="J72" authorId="0" shapeId="0" xr:uid="{00000000-0006-0000-0400-0000EE000000}">
      <text>
        <r>
          <rPr>
            <sz val="11"/>
            <rFont val="Calibri"/>
          </rPr>
          <t>Ensure time synchronization is in use</t>
        </r>
      </text>
    </comment>
    <comment ref="K72" authorId="0" shapeId="0" xr:uid="{00000000-0006-0000-0400-0000EF000000}">
      <text>
        <r>
          <rPr>
            <sz val="11"/>
            <rFont val="Calibri"/>
          </rPr>
          <t>Ensure chrony is configured</t>
        </r>
      </text>
    </comment>
    <comment ref="J73" authorId="0" shapeId="0" xr:uid="{00000000-0006-0000-0400-0000F0000000}">
      <text>
        <r>
          <rPr>
            <sz val="11"/>
            <rFont val="Calibri"/>
          </rPr>
          <t>Ensure suspicious packets are logged</t>
        </r>
      </text>
    </comment>
    <comment ref="K73" authorId="0" shapeId="0" xr:uid="{00000000-0006-0000-0400-0000F1000000}">
      <text>
        <r>
          <rPr>
            <sz val="11"/>
            <rFont val="Calibri"/>
          </rPr>
          <t>Ensure sshd MaxAuthTries is configured</t>
        </r>
      </text>
    </comment>
    <comment ref="L73" authorId="0" shapeId="0" xr:uid="{00000000-0006-0000-0400-0000F2000000}">
      <text>
        <r>
          <rPr>
            <sz val="11"/>
            <rFont val="Calibri"/>
          </rPr>
          <t>Ensure sudo log file exists</t>
        </r>
      </text>
    </comment>
    <comment ref="M73" authorId="0" shapeId="0" xr:uid="{00000000-0006-0000-0400-0000F3000000}">
      <text>
        <r>
          <rPr>
            <sz val="11"/>
            <rFont val="Calibri"/>
          </rPr>
          <t>Ensure changes to system administration scope (sudoers) is collected</t>
        </r>
      </text>
    </comment>
    <comment ref="N73" authorId="0" shapeId="0" xr:uid="{00000000-0006-0000-0400-0000F4000000}">
      <text>
        <r>
          <rPr>
            <sz val="11"/>
            <rFont val="Calibri"/>
          </rPr>
          <t>Ensure actions as another user are always logged</t>
        </r>
      </text>
    </comment>
    <comment ref="O73" authorId="0" shapeId="0" xr:uid="{00000000-0006-0000-0400-0000F5000000}">
      <text>
        <r>
          <rPr>
            <sz val="11"/>
            <rFont val="Calibri"/>
          </rPr>
          <t>Ensure events that modify the sudo log file are collected</t>
        </r>
      </text>
    </comment>
    <comment ref="P73" authorId="0" shapeId="0" xr:uid="{00000000-0006-0000-0400-0000F6000000}">
      <text>
        <r>
          <rPr>
            <sz val="11"/>
            <rFont val="Calibri"/>
          </rPr>
          <t>Ensure events that modify date and time information are collected</t>
        </r>
      </text>
    </comment>
    <comment ref="Q73" authorId="0" shapeId="0" xr:uid="{00000000-0006-0000-0400-0000F7000000}">
      <text>
        <r>
          <rPr>
            <sz val="11"/>
            <rFont val="Calibri"/>
          </rPr>
          <t>Ensure events that modify the system</t>
        </r>
        <r>
          <rPr>
            <sz val="11"/>
            <color rgb="FF000000"/>
            <rFont val="Calibri"/>
          </rPr>
          <t>'</t>
        </r>
        <r>
          <rPr>
            <sz val="11"/>
            <color rgb="FF000000"/>
            <rFont val="Calibri"/>
          </rPr>
          <t>s network environment are collected</t>
        </r>
      </text>
    </comment>
    <comment ref="R73" authorId="0" shapeId="0" xr:uid="{00000000-0006-0000-0400-0000F8000000}">
      <text>
        <r>
          <rPr>
            <sz val="11"/>
            <rFont val="Calibri"/>
          </rPr>
          <t>Ensure use of privileged commands are collected</t>
        </r>
      </text>
    </comment>
    <comment ref="S73" authorId="0" shapeId="0" xr:uid="{00000000-0006-0000-0400-0000F9000000}">
      <text>
        <r>
          <rPr>
            <sz val="11"/>
            <rFont val="Calibri"/>
          </rPr>
          <t>Ensure unsuccessful file access attempts are collected</t>
        </r>
      </text>
    </comment>
    <comment ref="T73" authorId="0" shapeId="0" xr:uid="{00000000-0006-0000-0400-0000FA000000}">
      <text>
        <r>
          <rPr>
            <sz val="11"/>
            <rFont val="Calibri"/>
          </rPr>
          <t>Ensure events that modify user/group information are collected</t>
        </r>
      </text>
    </comment>
    <comment ref="U73" authorId="0" shapeId="0" xr:uid="{00000000-0006-0000-0400-0000FB000000}">
      <text>
        <r>
          <rPr>
            <sz val="11"/>
            <rFont val="Calibri"/>
          </rPr>
          <t>Ensure discretionary access control permission modification events are collected</t>
        </r>
      </text>
    </comment>
    <comment ref="V73" authorId="0" shapeId="0" xr:uid="{00000000-0006-0000-0400-0000FC000000}">
      <text>
        <r>
          <rPr>
            <sz val="11"/>
            <rFont val="Calibri"/>
          </rPr>
          <t>Ensure successful file system mounts are collected</t>
        </r>
      </text>
    </comment>
    <comment ref="W73" authorId="0" shapeId="0" xr:uid="{00000000-0006-0000-0400-0000FD000000}">
      <text>
        <r>
          <rPr>
            <sz val="11"/>
            <rFont val="Calibri"/>
          </rPr>
          <t>Ensure session initiation information is collected</t>
        </r>
      </text>
    </comment>
    <comment ref="X73" authorId="0" shapeId="0" xr:uid="{00000000-0006-0000-0400-0000FE000000}">
      <text>
        <r>
          <rPr>
            <sz val="11"/>
            <rFont val="Calibri"/>
          </rPr>
          <t>Ensure login and logout events are collected</t>
        </r>
      </text>
    </comment>
    <comment ref="Y73" authorId="0" shapeId="0" xr:uid="{00000000-0006-0000-0400-0000FF000000}">
      <text>
        <r>
          <rPr>
            <sz val="11"/>
            <rFont val="Calibri"/>
          </rPr>
          <t>Ensure file deletion events by users are collected</t>
        </r>
      </text>
    </comment>
    <comment ref="Z73" authorId="0" shapeId="0" xr:uid="{00000000-0006-0000-0400-000000010000}">
      <text>
        <r>
          <rPr>
            <sz val="11"/>
            <rFont val="Calibri"/>
          </rPr>
          <t>Ensure events that modify the system</t>
        </r>
        <r>
          <rPr>
            <sz val="11"/>
            <color rgb="FF000000"/>
            <rFont val="Calibri"/>
          </rPr>
          <t>'</t>
        </r>
        <r>
          <rPr>
            <sz val="11"/>
            <color rgb="FF000000"/>
            <rFont val="Calibri"/>
          </rPr>
          <t>s Mandatory Access Controls are collected</t>
        </r>
      </text>
    </comment>
    <comment ref="AA73" authorId="0" shapeId="0" xr:uid="{00000000-0006-0000-0400-000001010000}">
      <text>
        <r>
          <rPr>
            <sz val="11"/>
            <rFont val="Calibri"/>
          </rPr>
          <t>Ensure successful and unsuccessful attempts to use the chcon command are collected</t>
        </r>
      </text>
    </comment>
    <comment ref="AB73" authorId="0" shapeId="0" xr:uid="{00000000-0006-0000-0400-000002010000}">
      <text>
        <r>
          <rPr>
            <sz val="11"/>
            <rFont val="Calibri"/>
          </rPr>
          <t>Ensure successful and unsuccessful attempts to use the setfacl command are collected</t>
        </r>
      </text>
    </comment>
    <comment ref="AC73" authorId="0" shapeId="0" xr:uid="{00000000-0006-0000-0400-000003010000}">
      <text>
        <r>
          <rPr>
            <sz val="11"/>
            <rFont val="Calibri"/>
          </rPr>
          <t>Ensure successful and unsuccessful attempts to use the chacl command are collected</t>
        </r>
      </text>
    </comment>
    <comment ref="AD73" authorId="0" shapeId="0" xr:uid="{00000000-0006-0000-0400-000004010000}">
      <text>
        <r>
          <rPr>
            <sz val="11"/>
            <rFont val="Calibri"/>
          </rPr>
          <t>Ensure successful and unsuccessful attempts to use the usermod command are collected</t>
        </r>
      </text>
    </comment>
    <comment ref="AE73" authorId="0" shapeId="0" xr:uid="{00000000-0006-0000-0400-000005010000}">
      <text>
        <r>
          <rPr>
            <sz val="11"/>
            <rFont val="Calibri"/>
          </rPr>
          <t>Ensure kernel module loading unloading and modification is collected</t>
        </r>
      </text>
    </comment>
    <comment ref="AF73" authorId="0" shapeId="0" xr:uid="{00000000-0006-0000-0400-000006010000}">
      <text>
        <r>
          <rPr>
            <sz val="11"/>
            <rFont val="Calibri"/>
          </rPr>
          <t>Ensure the running and on disk configuration is the same</t>
        </r>
      </text>
    </comment>
    <comment ref="J74" authorId="0" shapeId="0" xr:uid="{00000000-0006-0000-0400-000007010000}">
      <text>
        <r>
          <rPr>
            <sz val="11"/>
            <rFont val="Calibri"/>
          </rPr>
          <t>Ensure the audit configuration is immutable</t>
        </r>
      </text>
    </comment>
    <comment ref="K74" authorId="0" shapeId="0" xr:uid="{00000000-0006-0000-0400-000008010000}">
      <text>
        <r>
          <rPr>
            <sz val="11"/>
            <rFont val="Calibri"/>
          </rPr>
          <t>Ensure the running and on disk configuration is the same</t>
        </r>
      </text>
    </comment>
    <comment ref="L74" authorId="0" shapeId="0" xr:uid="{00000000-0006-0000-0400-000009010000}">
      <text>
        <r>
          <rPr>
            <sz val="11"/>
            <rFont val="Calibri"/>
          </rPr>
          <t>Ensure audit configuration files mode is configured</t>
        </r>
      </text>
    </comment>
    <comment ref="M74" authorId="0" shapeId="0" xr:uid="{00000000-0006-0000-0400-00000A010000}">
      <text>
        <r>
          <rPr>
            <sz val="11"/>
            <rFont val="Calibri"/>
          </rPr>
          <t>Ensure audit configuration files owner is configured</t>
        </r>
      </text>
    </comment>
    <comment ref="N74" authorId="0" shapeId="0" xr:uid="{00000000-0006-0000-0400-00000B010000}">
      <text>
        <r>
          <rPr>
            <sz val="11"/>
            <rFont val="Calibri"/>
          </rPr>
          <t>Ensure audit configuration files group owner is configured</t>
        </r>
      </text>
    </comment>
    <comment ref="O74" authorId="0" shapeId="0" xr:uid="{00000000-0006-0000-0400-00000C010000}">
      <text>
        <r>
          <rPr>
            <sz val="11"/>
            <rFont val="Calibri"/>
          </rPr>
          <t>Ensure audit tools mode is configured</t>
        </r>
      </text>
    </comment>
    <comment ref="P74" authorId="0" shapeId="0" xr:uid="{00000000-0006-0000-0400-00000D010000}">
      <text>
        <r>
          <rPr>
            <sz val="11"/>
            <rFont val="Calibri"/>
          </rPr>
          <t>Ensure audit tools owner is configured</t>
        </r>
      </text>
    </comment>
    <comment ref="Q74" authorId="0" shapeId="0" xr:uid="{00000000-0006-0000-0400-00000E010000}">
      <text>
        <r>
          <rPr>
            <sz val="11"/>
            <rFont val="Calibri"/>
          </rPr>
          <t>Ensure audit tools group owner is configured</t>
        </r>
      </text>
    </comment>
    <comment ref="J77" authorId="0" shapeId="0" xr:uid="{00000000-0006-0000-0400-00000F010000}">
      <text>
        <r>
          <rPr>
            <sz val="11"/>
            <rFont val="Calibri"/>
          </rPr>
          <t>Ensure systemd-journal-remote is installed</t>
        </r>
      </text>
    </comment>
    <comment ref="K77" authorId="0" shapeId="0" xr:uid="{00000000-0006-0000-0400-000010010000}">
      <text>
        <r>
          <rPr>
            <sz val="11"/>
            <rFont val="Calibri"/>
          </rPr>
          <t>Ensure systemd-journal-upload authentication is configured</t>
        </r>
      </text>
    </comment>
    <comment ref="L77" authorId="0" shapeId="0" xr:uid="{00000000-0006-0000-0400-000011010000}">
      <text>
        <r>
          <rPr>
            <sz val="11"/>
            <rFont val="Calibri"/>
          </rPr>
          <t>Ensure systemd-journal-upload is enabled and active</t>
        </r>
      </text>
    </comment>
    <comment ref="M77" authorId="0" shapeId="0" xr:uid="{00000000-0006-0000-0400-000012010000}">
      <text>
        <r>
          <rPr>
            <sz val="11"/>
            <rFont val="Calibri"/>
          </rPr>
          <t>Ensure rsyslog is configured to send logs to a remote log host</t>
        </r>
      </text>
    </comment>
    <comment ref="J92" authorId="0" shapeId="0" xr:uid="{00000000-0006-0000-0400-000013010000}">
      <text>
        <r>
          <rPr>
            <sz val="11"/>
            <rFont val="Calibri"/>
          </rPr>
          <t>Ensure usb-storage kernel module is not available</t>
        </r>
      </text>
    </comment>
    <comment ref="K92" authorId="0" shapeId="0" xr:uid="{00000000-0006-0000-0400-000014010000}">
      <text>
        <r>
          <rPr>
            <sz val="11"/>
            <rFont val="Calibri"/>
          </rPr>
          <t>Ensure GDM automatic mounting of removable media is disabled</t>
        </r>
      </text>
    </comment>
    <comment ref="L92" authorId="0" shapeId="0" xr:uid="{00000000-0006-0000-0400-000015010000}">
      <text>
        <r>
          <rPr>
            <sz val="11"/>
            <rFont val="Calibri"/>
          </rPr>
          <t>Ensure GDM disabling automatic mounting of removable media is not overridden</t>
        </r>
      </text>
    </comment>
    <comment ref="M92" authorId="0" shapeId="0" xr:uid="{00000000-0006-0000-0400-000016010000}">
      <text>
        <r>
          <rPr>
            <sz val="11"/>
            <rFont val="Calibri"/>
          </rPr>
          <t>Ensure GDM autorun-never is enabled</t>
        </r>
      </text>
    </comment>
    <comment ref="N92" authorId="0" shapeId="0" xr:uid="{00000000-0006-0000-0400-000017010000}">
      <text>
        <r>
          <rPr>
            <sz val="11"/>
            <rFont val="Calibri"/>
          </rPr>
          <t>Ensure GDM autorun-never is not overridden</t>
        </r>
      </text>
    </comment>
    <comment ref="O92" authorId="0" shapeId="0" xr:uid="{00000000-0006-0000-0400-000018010000}">
      <text>
        <r>
          <rPr>
            <sz val="11"/>
            <rFont val="Calibri"/>
          </rPr>
          <t>Ensure autofs services are not in use</t>
        </r>
      </text>
    </comment>
    <comment ref="J94" authorId="0" shapeId="0" xr:uid="{00000000-0006-0000-0400-000019010000}">
      <text>
        <r>
          <rPr>
            <sz val="11"/>
            <rFont val="Calibri"/>
          </rPr>
          <t>Ensure address space layout randomization is enabled</t>
        </r>
      </text>
    </comment>
    <comment ref="K94" authorId="0" shapeId="0" xr:uid="{00000000-0006-0000-0400-00001A010000}">
      <text>
        <r>
          <rPr>
            <sz val="11"/>
            <rFont val="Calibri"/>
          </rPr>
          <t>Ensure ptrace_scope is restricted</t>
        </r>
      </text>
    </comment>
    <comment ref="J119" authorId="0" shapeId="0" xr:uid="{00000000-0006-0000-0400-00001B010000}">
      <text>
        <r>
          <rPr>
            <sz val="11"/>
            <rFont val="Calibri"/>
          </rPr>
          <t>Ensure AIDE is installed</t>
        </r>
      </text>
    </comment>
    <comment ref="K119" authorId="0" shapeId="0" xr:uid="{00000000-0006-0000-0400-00001C010000}">
      <text>
        <r>
          <rPr>
            <sz val="11"/>
            <rFont val="Calibri"/>
          </rPr>
          <t>Ensure filesystem integrity is regularly checked</t>
        </r>
      </text>
    </comment>
    <comment ref="L119" authorId="0" shapeId="0" xr:uid="{00000000-0006-0000-0400-00001D010000}">
      <text>
        <r>
          <rPr>
            <sz val="11"/>
            <rFont val="Calibri"/>
          </rPr>
          <t>Ensure cryptographic mechanisms are used to protect the integrity of audit tools</t>
        </r>
      </text>
    </comment>
    <comment ref="J144" authorId="0" shapeId="0" xr:uid="{00000000-0006-0000-0400-00001E010000}">
      <text>
        <r>
          <rPr>
            <sz val="11"/>
            <rFont val="Calibri"/>
          </rPr>
          <t>Ensure active authselect profile includes pam modules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locks when the user is idle</t>
        </r>
      </text>
    </comment>
    <comment ref="I2" authorId="0" shapeId="0" xr:uid="{00000000-0006-0000-0500-00000C000000}">
      <text>
        <r>
          <rPr>
            <sz val="11"/>
            <rFont val="Calibri"/>
          </rPr>
          <t>Ensure GDM screen locks cannot be overridden</t>
        </r>
      </text>
    </comment>
    <comment ref="J2" authorId="0" shapeId="0" xr:uid="{00000000-0006-0000-0500-000002000000}">
      <text>
        <r>
          <rPr>
            <sz val="11"/>
            <rFont val="Calibri"/>
          </rPr>
          <t>Ensure sshd ClientAliveInterval and ClientAliveCountMax are configured</t>
        </r>
      </text>
    </comment>
    <comment ref="K2" authorId="0" shapeId="0" xr:uid="{00000000-0006-0000-0500-000003000000}">
      <text>
        <r>
          <rPr>
            <sz val="11"/>
            <rFont val="Calibri"/>
          </rPr>
          <t>Ensure sshd LoginGraceTime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MaxStartups is configured</t>
        </r>
      </text>
    </comment>
    <comment ref="N2" authorId="0" shapeId="0" xr:uid="{00000000-0006-0000-0500-000006000000}">
      <text>
        <r>
          <rPr>
            <sz val="11"/>
            <rFont val="Calibri"/>
          </rPr>
          <t>Ensure sshd MaxSessions is configured</t>
        </r>
      </text>
    </comment>
    <comment ref="O2" authorId="0" shapeId="0" xr:uid="{00000000-0006-0000-0500-000007000000}">
      <text>
        <r>
          <rPr>
            <sz val="11"/>
            <rFont val="Calibri"/>
          </rPr>
          <t>Ensure pam_faillock module is enabled</t>
        </r>
      </text>
    </comment>
    <comment ref="P2" authorId="0" shapeId="0" xr:uid="{00000000-0006-0000-0500-000008000000}">
      <text>
        <r>
          <rPr>
            <sz val="11"/>
            <rFont val="Calibri"/>
          </rPr>
          <t>Ensure password failed attempts lockout is configured</t>
        </r>
      </text>
    </comment>
    <comment ref="Q2" authorId="0" shapeId="0" xr:uid="{00000000-0006-0000-0500-000009000000}">
      <text>
        <r>
          <rPr>
            <sz val="11"/>
            <rFont val="Calibri"/>
          </rPr>
          <t>Ensure password unlock time is configured</t>
        </r>
      </text>
    </comment>
    <comment ref="R2" authorId="0" shapeId="0" xr:uid="{00000000-0006-0000-0500-00000A000000}">
      <text>
        <r>
          <rPr>
            <sz val="11"/>
            <rFont val="Calibri"/>
          </rPr>
          <t>Ensure password failed attempts lockout includes root account</t>
        </r>
      </text>
    </comment>
    <comment ref="S2" authorId="0" shapeId="0" xr:uid="{00000000-0006-0000-0500-00000B000000}">
      <text>
        <r>
          <rPr>
            <sz val="11"/>
            <rFont val="Calibri"/>
          </rPr>
          <t>Ensure default user shell timeout is configured</t>
        </r>
      </text>
    </comment>
    <comment ref="H7" authorId="0" shapeId="0" xr:uid="{00000000-0006-0000-0500-00000D000000}">
      <text>
        <r>
          <rPr>
            <sz val="11"/>
            <rFont val="Calibri"/>
          </rPr>
          <t>Ensure AIDE is installed</t>
        </r>
      </text>
    </comment>
    <comment ref="I7" authorId="0" shapeId="0" xr:uid="{00000000-0006-0000-0500-00001B000000}">
      <text>
        <r>
          <rPr>
            <sz val="11"/>
            <rFont val="Calibri"/>
          </rPr>
          <t>Ensure filesystem integrity is regularly checked</t>
        </r>
      </text>
    </comment>
    <comment ref="J7" authorId="0" shapeId="0" xr:uid="{00000000-0006-0000-0500-00001C000000}">
      <text>
        <r>
          <rPr>
            <sz val="11"/>
            <rFont val="Calibri"/>
          </rPr>
          <t>Ensure cryptographic mechanisms are used to protect the integrity of audit tools</t>
        </r>
      </text>
    </comment>
    <comment ref="K7" authorId="0" shapeId="0" xr:uid="{00000000-0006-0000-0500-00001D000000}">
      <text>
        <r>
          <rPr>
            <sz val="11"/>
            <rFont val="Calibri"/>
          </rPr>
          <t>Ensure rsyslog logging is configured</t>
        </r>
      </text>
    </comment>
    <comment ref="L7" authorId="0" shapeId="0" xr:uid="{00000000-0006-0000-0500-00001E000000}">
      <text>
        <r>
          <rPr>
            <sz val="11"/>
            <rFont val="Calibri"/>
          </rPr>
          <t>Ensure changes to system administration scope (sudoers) is collected</t>
        </r>
      </text>
    </comment>
    <comment ref="M7" authorId="0" shapeId="0" xr:uid="{00000000-0006-0000-0500-00001F000000}">
      <text>
        <r>
          <rPr>
            <sz val="11"/>
            <rFont val="Calibri"/>
          </rPr>
          <t>Ensure actions as another user are always logged</t>
        </r>
      </text>
    </comment>
    <comment ref="N7" authorId="0" shapeId="0" xr:uid="{00000000-0006-0000-0500-000020000000}">
      <text>
        <r>
          <rPr>
            <sz val="11"/>
            <rFont val="Calibri"/>
          </rPr>
          <t>Ensure events that modify the sudo log file are collected</t>
        </r>
      </text>
    </comment>
    <comment ref="O7" authorId="0" shapeId="0" xr:uid="{00000000-0006-0000-0500-000021000000}">
      <text>
        <r>
          <rPr>
            <sz val="11"/>
            <rFont val="Calibri"/>
          </rPr>
          <t>Ensure events that modify date and time information are collected</t>
        </r>
      </text>
    </comment>
    <comment ref="P7" authorId="0" shapeId="0" xr:uid="{00000000-0006-0000-0500-000022000000}">
      <text>
        <r>
          <rPr>
            <sz val="11"/>
            <rFont val="Calibri"/>
          </rPr>
          <t>Ensure events that modify the system</t>
        </r>
        <r>
          <rPr>
            <sz val="11"/>
            <color rgb="FF000000"/>
            <rFont val="Calibri"/>
          </rPr>
          <t>'</t>
        </r>
        <r>
          <rPr>
            <sz val="11"/>
            <color rgb="FF000000"/>
            <rFont val="Calibri"/>
          </rPr>
          <t>s network environment are collected</t>
        </r>
      </text>
    </comment>
    <comment ref="Q7" authorId="0" shapeId="0" xr:uid="{00000000-0006-0000-0500-000023000000}">
      <text>
        <r>
          <rPr>
            <sz val="11"/>
            <rFont val="Calibri"/>
          </rPr>
          <t>Ensure use of privileged commands are collected</t>
        </r>
      </text>
    </comment>
    <comment ref="R7" authorId="0" shapeId="0" xr:uid="{00000000-0006-0000-0500-000024000000}">
      <text>
        <r>
          <rPr>
            <sz val="11"/>
            <rFont val="Calibri"/>
          </rPr>
          <t>Ensure unsuccessful file access attempts are collected</t>
        </r>
      </text>
    </comment>
    <comment ref="S7" authorId="0" shapeId="0" xr:uid="{00000000-0006-0000-0500-000025000000}">
      <text>
        <r>
          <rPr>
            <sz val="11"/>
            <rFont val="Calibri"/>
          </rPr>
          <t>Ensure events that modify user/group information are collected</t>
        </r>
      </text>
    </comment>
    <comment ref="T7" authorId="0" shapeId="0" xr:uid="{00000000-0006-0000-0500-00000E000000}">
      <text>
        <r>
          <rPr>
            <sz val="11"/>
            <rFont val="Calibri"/>
          </rPr>
          <t>Ensure discretionary access control permission modification events are collected</t>
        </r>
      </text>
    </comment>
    <comment ref="U7" authorId="0" shapeId="0" xr:uid="{00000000-0006-0000-0500-00000F000000}">
      <text>
        <r>
          <rPr>
            <sz val="11"/>
            <rFont val="Calibri"/>
          </rPr>
          <t>Ensure successful file system mounts are collected</t>
        </r>
      </text>
    </comment>
    <comment ref="V7" authorId="0" shapeId="0" xr:uid="{00000000-0006-0000-0500-000010000000}">
      <text>
        <r>
          <rPr>
            <sz val="11"/>
            <rFont val="Calibri"/>
          </rPr>
          <t>Ensure session initiation information is collected</t>
        </r>
      </text>
    </comment>
    <comment ref="W7" authorId="0" shapeId="0" xr:uid="{00000000-0006-0000-0500-000011000000}">
      <text>
        <r>
          <rPr>
            <sz val="11"/>
            <rFont val="Calibri"/>
          </rPr>
          <t>Ensure login and logout events are collected</t>
        </r>
      </text>
    </comment>
    <comment ref="X7" authorId="0" shapeId="0" xr:uid="{00000000-0006-0000-0500-000012000000}">
      <text>
        <r>
          <rPr>
            <sz val="11"/>
            <rFont val="Calibri"/>
          </rPr>
          <t>Ensure file deletion events by users are collected</t>
        </r>
      </text>
    </comment>
    <comment ref="Y7" authorId="0" shapeId="0" xr:uid="{00000000-0006-0000-0500-000013000000}">
      <text>
        <r>
          <rPr>
            <sz val="11"/>
            <rFont val="Calibri"/>
          </rPr>
          <t>Ensure events that modify the system</t>
        </r>
        <r>
          <rPr>
            <sz val="11"/>
            <color rgb="FF000000"/>
            <rFont val="Calibri"/>
          </rPr>
          <t>'</t>
        </r>
        <r>
          <rPr>
            <sz val="11"/>
            <color rgb="FF000000"/>
            <rFont val="Calibri"/>
          </rPr>
          <t>s Mandatory Access Controls are collected</t>
        </r>
      </text>
    </comment>
    <comment ref="Z7" authorId="0" shapeId="0" xr:uid="{00000000-0006-0000-0500-000014000000}">
      <text>
        <r>
          <rPr>
            <sz val="11"/>
            <rFont val="Calibri"/>
          </rPr>
          <t>Ensure successful and unsuccessful attempts to use the chcon command are collected</t>
        </r>
      </text>
    </comment>
    <comment ref="AA7" authorId="0" shapeId="0" xr:uid="{00000000-0006-0000-0500-000015000000}">
      <text>
        <r>
          <rPr>
            <sz val="11"/>
            <rFont val="Calibri"/>
          </rPr>
          <t>Ensure successful and unsuccessful attempts to use the setfacl command are collected</t>
        </r>
      </text>
    </comment>
    <comment ref="AB7" authorId="0" shapeId="0" xr:uid="{00000000-0006-0000-0500-000016000000}">
      <text>
        <r>
          <rPr>
            <sz val="11"/>
            <rFont val="Calibri"/>
          </rPr>
          <t>Ensure successful and unsuccessful attempts to use the chacl command are collected</t>
        </r>
      </text>
    </comment>
    <comment ref="AC7" authorId="0" shapeId="0" xr:uid="{00000000-0006-0000-0500-000017000000}">
      <text>
        <r>
          <rPr>
            <sz val="11"/>
            <rFont val="Calibri"/>
          </rPr>
          <t>Ensure successful and unsuccessful attempts to use the usermod command are collected</t>
        </r>
      </text>
    </comment>
    <comment ref="AD7" authorId="0" shapeId="0" xr:uid="{00000000-0006-0000-0500-000018000000}">
      <text>
        <r>
          <rPr>
            <sz val="11"/>
            <rFont val="Calibri"/>
          </rPr>
          <t>Ensure kernel module loading unloading and modification is collected</t>
        </r>
      </text>
    </comment>
    <comment ref="AE7" authorId="0" shapeId="0" xr:uid="{00000000-0006-0000-0500-000019000000}">
      <text>
        <r>
          <rPr>
            <sz val="11"/>
            <rFont val="Calibri"/>
          </rPr>
          <t>Ensure the audit configuration is immutable</t>
        </r>
      </text>
    </comment>
    <comment ref="AF7" authorId="0" shapeId="0" xr:uid="{00000000-0006-0000-0500-00001A000000}">
      <text>
        <r>
          <rPr>
            <sz val="11"/>
            <rFont val="Calibri"/>
          </rPr>
          <t>Ensure the running and on disk configuration is the same</t>
        </r>
      </text>
    </comment>
    <comment ref="H8" authorId="0" shapeId="0" xr:uid="{00000000-0006-0000-0500-000026000000}">
      <text>
        <r>
          <rPr>
            <sz val="11"/>
            <rFont val="Calibri"/>
          </rPr>
          <t>Ensure ptrace_scope is restricted</t>
        </r>
      </text>
    </comment>
    <comment ref="H9" authorId="0" shapeId="0" xr:uid="{00000000-0006-0000-0500-000027000000}">
      <text>
        <r>
          <rPr>
            <sz val="11"/>
            <rFont val="Calibri"/>
          </rPr>
          <t>Ensure bootloader password is set</t>
        </r>
      </text>
    </comment>
    <comment ref="H10" authorId="0" shapeId="0" xr:uid="{00000000-0006-0000-0500-000028000000}">
      <text>
        <r>
          <rPr>
            <sz val="11"/>
            <rFont val="Calibri"/>
          </rPr>
          <t>Ensure GPG keys are configured</t>
        </r>
      </text>
    </comment>
    <comment ref="I10" authorId="0" shapeId="0" xr:uid="{00000000-0006-0000-0500-000029000000}">
      <text>
        <r>
          <rPr>
            <sz val="11"/>
            <rFont val="Calibri"/>
          </rPr>
          <t>Ensure gpgcheck is globally activated</t>
        </r>
      </text>
    </comment>
    <comment ref="J10" authorId="0" shapeId="0" xr:uid="{00000000-0006-0000-0500-00002A000000}">
      <text>
        <r>
          <rPr>
            <sz val="11"/>
            <rFont val="Calibri"/>
          </rPr>
          <t>Ensure repo_gpgcheck is globally activated</t>
        </r>
      </text>
    </comment>
    <comment ref="H12" authorId="0" shapeId="0" xr:uid="{00000000-0006-0000-0500-00002B000000}">
      <text>
        <r>
          <rPr>
            <sz val="11"/>
            <rFont val="Calibri"/>
          </rPr>
          <t>Ensure bogus icmp responses are ignored</t>
        </r>
      </text>
    </comment>
    <comment ref="I12" authorId="0" shapeId="0" xr:uid="{00000000-0006-0000-0500-00002C000000}">
      <text>
        <r>
          <rPr>
            <sz val="11"/>
            <rFont val="Calibri"/>
          </rPr>
          <t>Ensure journald Compress is configured</t>
        </r>
      </text>
    </comment>
    <comment ref="J12" authorId="0" shapeId="0" xr:uid="{00000000-0006-0000-0500-00002D000000}">
      <text>
        <r>
          <rPr>
            <sz val="11"/>
            <rFont val="Calibri"/>
          </rPr>
          <t>Ensure audit log storage size is configured</t>
        </r>
      </text>
    </comment>
    <comment ref="H13" authorId="0" shapeId="0" xr:uid="{00000000-0006-0000-0500-00002E000000}">
      <text>
        <r>
          <rPr>
            <sz val="11"/>
            <rFont val="Calibri"/>
          </rPr>
          <t>Ensure core dump backtraces are disabled</t>
        </r>
      </text>
    </comment>
    <comment ref="I13" authorId="0" shapeId="0" xr:uid="{00000000-0006-0000-0500-00002F000000}">
      <text>
        <r>
          <rPr>
            <sz val="11"/>
            <rFont val="Calibri"/>
          </rPr>
          <t>Ensure core dump storage is disabled</t>
        </r>
      </text>
    </comment>
    <comment ref="J13" authorId="0" shapeId="0" xr:uid="{00000000-0006-0000-0500-000030000000}">
      <text>
        <r>
          <rPr>
            <sz val="11"/>
            <rFont val="Calibri"/>
          </rPr>
          <t>Ensure rsyslog is installed</t>
        </r>
      </text>
    </comment>
    <comment ref="H14" authorId="0" shapeId="0" xr:uid="{00000000-0006-0000-0500-000031000000}">
      <text>
        <r>
          <rPr>
            <sz val="11"/>
            <rFont val="Calibri"/>
          </rPr>
          <t>Ensure cramfs kernel module is not available</t>
        </r>
      </text>
    </comment>
    <comment ref="I14" authorId="0" shapeId="0" xr:uid="{00000000-0006-0000-0500-000041000000}">
      <text>
        <r>
          <rPr>
            <sz val="11"/>
            <rFont val="Calibri"/>
          </rPr>
          <t>Ensure freevxfs kernel module is not available</t>
        </r>
      </text>
    </comment>
    <comment ref="J14" authorId="0" shapeId="0" xr:uid="{00000000-0006-0000-0500-000042000000}">
      <text>
        <r>
          <rPr>
            <sz val="11"/>
            <rFont val="Calibri"/>
          </rPr>
          <t>Ensure hfs kernel module is not available</t>
        </r>
      </text>
    </comment>
    <comment ref="K14" authorId="0" shapeId="0" xr:uid="{00000000-0006-0000-0500-000043000000}">
      <text>
        <r>
          <rPr>
            <sz val="11"/>
            <rFont val="Calibri"/>
          </rPr>
          <t>Ensure hfsplus kernel module is not available</t>
        </r>
      </text>
    </comment>
    <comment ref="L14" authorId="0" shapeId="0" xr:uid="{00000000-0006-0000-0500-000044000000}">
      <text>
        <r>
          <rPr>
            <sz val="11"/>
            <rFont val="Calibri"/>
          </rPr>
          <t>Ensure jffs2 kernel module is not available</t>
        </r>
      </text>
    </comment>
    <comment ref="M14" authorId="0" shapeId="0" xr:uid="{00000000-0006-0000-0500-000045000000}">
      <text>
        <r>
          <rPr>
            <sz val="11"/>
            <rFont val="Calibri"/>
          </rPr>
          <t>Ensure squashfs kernel module is not available</t>
        </r>
      </text>
    </comment>
    <comment ref="N14" authorId="0" shapeId="0" xr:uid="{00000000-0006-0000-0500-000046000000}">
      <text>
        <r>
          <rPr>
            <sz val="11"/>
            <rFont val="Calibri"/>
          </rPr>
          <t>Ensure udf kernel module is not available</t>
        </r>
      </text>
    </comment>
    <comment ref="O14" authorId="0" shapeId="0" xr:uid="{00000000-0006-0000-0500-000047000000}">
      <text>
        <r>
          <rPr>
            <sz val="11"/>
            <rFont val="Calibri"/>
          </rPr>
          <t>Ensure unused filesystems kernel modules are not available</t>
        </r>
      </text>
    </comment>
    <comment ref="P14" authorId="0" shapeId="0" xr:uid="{00000000-0006-0000-0500-000048000000}">
      <text>
        <r>
          <rPr>
            <sz val="11"/>
            <rFont val="Calibri"/>
          </rPr>
          <t>Ensure the MCS Translation Service (mcstrans) is not installed</t>
        </r>
      </text>
    </comment>
    <comment ref="Q14" authorId="0" shapeId="0" xr:uid="{00000000-0006-0000-0500-000049000000}">
      <text>
        <r>
          <rPr>
            <sz val="11"/>
            <rFont val="Calibri"/>
          </rPr>
          <t>Ensure SETroubleshoot is not installed</t>
        </r>
      </text>
    </comment>
    <comment ref="R14" authorId="0" shapeId="0" xr:uid="{00000000-0006-0000-0500-00004A000000}">
      <text>
        <r>
          <rPr>
            <sz val="11"/>
            <rFont val="Calibri"/>
          </rPr>
          <t>Ensure GNOME Display Manager is removed</t>
        </r>
      </text>
    </comment>
    <comment ref="S14" authorId="0" shapeId="0" xr:uid="{00000000-0006-0000-0500-00004B000000}">
      <text>
        <r>
          <rPr>
            <sz val="11"/>
            <rFont val="Calibri"/>
          </rPr>
          <t>Ensure GDM automatic mounting of removable media is disabled</t>
        </r>
      </text>
    </comment>
    <comment ref="T14" authorId="0" shapeId="0" xr:uid="{00000000-0006-0000-0500-00004C000000}">
      <text>
        <r>
          <rPr>
            <sz val="11"/>
            <rFont val="Calibri"/>
          </rPr>
          <t>Ensure GDM disabling automatic mounting of removable media is not overridden</t>
        </r>
      </text>
    </comment>
    <comment ref="U14" authorId="0" shapeId="0" xr:uid="{00000000-0006-0000-0500-00004D000000}">
      <text>
        <r>
          <rPr>
            <sz val="11"/>
            <rFont val="Calibri"/>
          </rPr>
          <t>Ensure GDM autorun-never is enabled</t>
        </r>
      </text>
    </comment>
    <comment ref="V14" authorId="0" shapeId="0" xr:uid="{00000000-0006-0000-0500-00004E000000}">
      <text>
        <r>
          <rPr>
            <sz val="11"/>
            <rFont val="Calibri"/>
          </rPr>
          <t>Ensure GDM autorun-never is not overridden</t>
        </r>
      </text>
    </comment>
    <comment ref="W14" authorId="0" shapeId="0" xr:uid="{00000000-0006-0000-0500-00004F000000}">
      <text>
        <r>
          <rPr>
            <sz val="11"/>
            <rFont val="Calibri"/>
          </rPr>
          <t>Ensure autofs services are not in use</t>
        </r>
      </text>
    </comment>
    <comment ref="X14" authorId="0" shapeId="0" xr:uid="{00000000-0006-0000-0500-000050000000}">
      <text>
        <r>
          <rPr>
            <sz val="11"/>
            <rFont val="Calibri"/>
          </rPr>
          <t>Ensure avahi daemon services are not in use</t>
        </r>
      </text>
    </comment>
    <comment ref="Y14" authorId="0" shapeId="0" xr:uid="{00000000-0006-0000-0500-000051000000}">
      <text>
        <r>
          <rPr>
            <sz val="11"/>
            <rFont val="Calibri"/>
          </rPr>
          <t>Ensure dhcp server services are not in use</t>
        </r>
      </text>
    </comment>
    <comment ref="Z14" authorId="0" shapeId="0" xr:uid="{00000000-0006-0000-0500-000052000000}">
      <text>
        <r>
          <rPr>
            <sz val="11"/>
            <rFont val="Calibri"/>
          </rPr>
          <t>Ensure dns server services are not in use</t>
        </r>
      </text>
    </comment>
    <comment ref="AA14" authorId="0" shapeId="0" xr:uid="{00000000-0006-0000-0500-000053000000}">
      <text>
        <r>
          <rPr>
            <sz val="11"/>
            <rFont val="Calibri"/>
          </rPr>
          <t>Ensure dnsmasq services are not in use</t>
        </r>
      </text>
    </comment>
    <comment ref="AB14" authorId="0" shapeId="0" xr:uid="{00000000-0006-0000-0500-000054000000}">
      <text>
        <r>
          <rPr>
            <sz val="11"/>
            <rFont val="Calibri"/>
          </rPr>
          <t>Ensure samba file server services are not in use</t>
        </r>
      </text>
    </comment>
    <comment ref="AC14" authorId="0" shapeId="0" xr:uid="{00000000-0006-0000-0500-000055000000}">
      <text>
        <r>
          <rPr>
            <sz val="11"/>
            <rFont val="Calibri"/>
          </rPr>
          <t>Ensure ftp server services are not in use</t>
        </r>
      </text>
    </comment>
    <comment ref="AD14" authorId="0" shapeId="0" xr:uid="{00000000-0006-0000-0500-000056000000}">
      <text>
        <r>
          <rPr>
            <sz val="11"/>
            <rFont val="Calibri"/>
          </rPr>
          <t>Ensure message access server services are not in use</t>
        </r>
      </text>
    </comment>
    <comment ref="AE14" authorId="0" shapeId="0" xr:uid="{00000000-0006-0000-0500-000057000000}">
      <text>
        <r>
          <rPr>
            <sz val="11"/>
            <rFont val="Calibri"/>
          </rPr>
          <t>Ensure network file system services are not in use</t>
        </r>
      </text>
    </comment>
    <comment ref="AF14" authorId="0" shapeId="0" xr:uid="{00000000-0006-0000-0500-000058000000}">
      <text>
        <r>
          <rPr>
            <sz val="11"/>
            <rFont val="Calibri"/>
          </rPr>
          <t>Ensure nis server services are not in use</t>
        </r>
      </text>
    </comment>
    <comment ref="AG14" authorId="0" shapeId="0" xr:uid="{00000000-0006-0000-0500-000032000000}">
      <text>
        <r>
          <rPr>
            <sz val="11"/>
            <rFont val="Calibri"/>
          </rPr>
          <t>Ensure print server services are not in use</t>
        </r>
      </text>
    </comment>
    <comment ref="AH14" authorId="0" shapeId="0" xr:uid="{00000000-0006-0000-0500-000033000000}">
      <text>
        <r>
          <rPr>
            <sz val="11"/>
            <rFont val="Calibri"/>
          </rPr>
          <t>Ensure rpcbind services are not in use</t>
        </r>
      </text>
    </comment>
    <comment ref="AI14" authorId="0" shapeId="0" xr:uid="{00000000-0006-0000-0500-000034000000}">
      <text>
        <r>
          <rPr>
            <sz val="11"/>
            <rFont val="Calibri"/>
          </rPr>
          <t>Ensure rsync services are not in use</t>
        </r>
      </text>
    </comment>
    <comment ref="AJ14" authorId="0" shapeId="0" xr:uid="{00000000-0006-0000-0500-000035000000}">
      <text>
        <r>
          <rPr>
            <sz val="11"/>
            <rFont val="Calibri"/>
          </rPr>
          <t>Ensure snmp services are not in use</t>
        </r>
      </text>
    </comment>
    <comment ref="AK14" authorId="0" shapeId="0" xr:uid="{00000000-0006-0000-0500-000036000000}">
      <text>
        <r>
          <rPr>
            <sz val="11"/>
            <rFont val="Calibri"/>
          </rPr>
          <t>Ensure telnet server services are not in use</t>
        </r>
      </text>
    </comment>
    <comment ref="AL14" authorId="0" shapeId="0" xr:uid="{00000000-0006-0000-0500-000037000000}">
      <text>
        <r>
          <rPr>
            <sz val="11"/>
            <rFont val="Calibri"/>
          </rPr>
          <t>Ensure tftp server services are not in use</t>
        </r>
      </text>
    </comment>
    <comment ref="AM14" authorId="0" shapeId="0" xr:uid="{00000000-0006-0000-0500-000038000000}">
      <text>
        <r>
          <rPr>
            <sz val="11"/>
            <rFont val="Calibri"/>
          </rPr>
          <t>Ensure web proxy server services are not in use</t>
        </r>
      </text>
    </comment>
    <comment ref="AN14" authorId="0" shapeId="0" xr:uid="{00000000-0006-0000-0500-000039000000}">
      <text>
        <r>
          <rPr>
            <sz val="11"/>
            <rFont val="Calibri"/>
          </rPr>
          <t>Ensure web server services are not in use</t>
        </r>
      </text>
    </comment>
    <comment ref="AO14" authorId="0" shapeId="0" xr:uid="{00000000-0006-0000-0500-00003A000000}">
      <text>
        <r>
          <rPr>
            <sz val="11"/>
            <rFont val="Calibri"/>
          </rPr>
          <t>Ensure xinetd services are not in use</t>
        </r>
      </text>
    </comment>
    <comment ref="AP14" authorId="0" shapeId="0" xr:uid="{00000000-0006-0000-0500-00003B000000}">
      <text>
        <r>
          <rPr>
            <sz val="11"/>
            <rFont val="Calibri"/>
          </rPr>
          <t>Ensure X window server services are not in use</t>
        </r>
      </text>
    </comment>
    <comment ref="AQ14" authorId="0" shapeId="0" xr:uid="{00000000-0006-0000-0500-00003C000000}">
      <text>
        <r>
          <rPr>
            <sz val="11"/>
            <rFont val="Calibri"/>
          </rPr>
          <t>Ensure mail transfer agents are configured for local-only mode</t>
        </r>
      </text>
    </comment>
    <comment ref="AR14" authorId="0" shapeId="0" xr:uid="{00000000-0006-0000-0500-00003D000000}">
      <text>
        <r>
          <rPr>
            <sz val="11"/>
            <rFont val="Calibri"/>
          </rPr>
          <t>Ensure only approved services are listening on a network interface</t>
        </r>
      </text>
    </comment>
    <comment ref="AS14" authorId="0" shapeId="0" xr:uid="{00000000-0006-0000-0500-00003E000000}">
      <text>
        <r>
          <rPr>
            <sz val="11"/>
            <rFont val="Calibri"/>
          </rPr>
          <t>Ensure ftp client is not installed</t>
        </r>
      </text>
    </comment>
    <comment ref="AT14" authorId="0" shapeId="0" xr:uid="{00000000-0006-0000-0500-00003F000000}">
      <text>
        <r>
          <rPr>
            <sz val="11"/>
            <rFont val="Calibri"/>
          </rPr>
          <t>Ensure ldap client is not installed</t>
        </r>
      </text>
    </comment>
    <comment ref="AU14" authorId="0" shapeId="0" xr:uid="{00000000-0006-0000-0500-000040000000}">
      <text>
        <r>
          <rPr>
            <sz val="11"/>
            <rFont val="Calibri"/>
          </rPr>
          <t>Ensure nis client is not installed</t>
        </r>
      </text>
    </comment>
    <comment ref="H16" authorId="0" shapeId="0" xr:uid="{00000000-0006-0000-0500-000059000000}">
      <text>
        <r>
          <rPr>
            <sz val="11"/>
            <rFont val="Calibri"/>
          </rPr>
          <t>Ensure system wide crypto policy is not set to legacy</t>
        </r>
      </text>
    </comment>
    <comment ref="I16" authorId="0" shapeId="0" xr:uid="{00000000-0006-0000-0500-00005A000000}">
      <text>
        <r>
          <rPr>
            <sz val="11"/>
            <rFont val="Calibri"/>
          </rPr>
          <t>Ensure system wide crypto policy is not set in sshd configuration</t>
        </r>
      </text>
    </comment>
    <comment ref="J16" authorId="0" shapeId="0" xr:uid="{00000000-0006-0000-0500-00005B000000}">
      <text>
        <r>
          <rPr>
            <sz val="11"/>
            <rFont val="Calibri"/>
          </rPr>
          <t>Ensure system wide crypto policy disables sha1 hash and signature support</t>
        </r>
      </text>
    </comment>
    <comment ref="K16" authorId="0" shapeId="0" xr:uid="{00000000-0006-0000-0500-00005C000000}">
      <text>
        <r>
          <rPr>
            <sz val="11"/>
            <rFont val="Calibri"/>
          </rPr>
          <t>Ensure system wide crypto policy disables macs less than 128 bits</t>
        </r>
      </text>
    </comment>
    <comment ref="L16" authorId="0" shapeId="0" xr:uid="{00000000-0006-0000-0500-00005D000000}">
      <text>
        <r>
          <rPr>
            <sz val="11"/>
            <rFont val="Calibri"/>
          </rPr>
          <t>Ensure system wide crypto policy disables cbc for ssh</t>
        </r>
      </text>
    </comment>
    <comment ref="M16" authorId="0" shapeId="0" xr:uid="{00000000-0006-0000-0500-00005E000000}">
      <text>
        <r>
          <rPr>
            <sz val="11"/>
            <rFont val="Calibri"/>
          </rPr>
          <t>Ensure system wide crypto policy disables chacha20-poly1305 for ssh</t>
        </r>
      </text>
    </comment>
    <comment ref="N16" authorId="0" shapeId="0" xr:uid="{00000000-0006-0000-0500-00005F000000}">
      <text>
        <r>
          <rPr>
            <sz val="11"/>
            <rFont val="Calibri"/>
          </rPr>
          <t>Ensure system wide crypto policy disables EtM for ssh</t>
        </r>
      </text>
    </comment>
    <comment ref="O16" authorId="0" shapeId="0" xr:uid="{00000000-0006-0000-0500-000060000000}">
      <text>
        <r>
          <rPr>
            <sz val="11"/>
            <rFont val="Calibri"/>
          </rPr>
          <t>Ensure sshd Ciphers are configured</t>
        </r>
      </text>
    </comment>
    <comment ref="P16" authorId="0" shapeId="0" xr:uid="{00000000-0006-0000-0500-000061000000}">
      <text>
        <r>
          <rPr>
            <sz val="11"/>
            <rFont val="Calibri"/>
          </rPr>
          <t>Ensure sshd KexAlgorithms is configured</t>
        </r>
      </text>
    </comment>
    <comment ref="Q16" authorId="0" shapeId="0" xr:uid="{00000000-0006-0000-0500-000062000000}">
      <text>
        <r>
          <rPr>
            <sz val="11"/>
            <rFont val="Calibri"/>
          </rPr>
          <t>Ensure sshd MACs are configured</t>
        </r>
      </text>
    </comment>
    <comment ref="R16" authorId="0" shapeId="0" xr:uid="{00000000-0006-0000-0500-000063000000}">
      <text>
        <r>
          <rPr>
            <sz val="11"/>
            <rFont val="Calibri"/>
          </rPr>
          <t>Ensure pam_pwhistory includes use_authtok</t>
        </r>
      </text>
    </comment>
    <comment ref="S16" authorId="0" shapeId="0" xr:uid="{00000000-0006-0000-0500-000064000000}">
      <text>
        <r>
          <rPr>
            <sz val="11"/>
            <rFont val="Calibri"/>
          </rPr>
          <t>Ensure pam_unix does not include nullok</t>
        </r>
      </text>
    </comment>
    <comment ref="T16" authorId="0" shapeId="0" xr:uid="{00000000-0006-0000-0500-000065000000}">
      <text>
        <r>
          <rPr>
            <sz val="11"/>
            <rFont val="Calibri"/>
          </rPr>
          <t>Ensure pam_unix does not include remember</t>
        </r>
      </text>
    </comment>
    <comment ref="U16" authorId="0" shapeId="0" xr:uid="{00000000-0006-0000-0500-000066000000}">
      <text>
        <r>
          <rPr>
            <sz val="11"/>
            <rFont val="Calibri"/>
          </rPr>
          <t>Ensure pam_unix includes a strong password hashing algorithm</t>
        </r>
      </text>
    </comment>
    <comment ref="V16" authorId="0" shapeId="0" xr:uid="{00000000-0006-0000-0500-000067000000}">
      <text>
        <r>
          <rPr>
            <sz val="11"/>
            <rFont val="Calibri"/>
          </rPr>
          <t>Ensure pam_unix includes use_authtok</t>
        </r>
      </text>
    </comment>
    <comment ref="W16" authorId="0" shapeId="0" xr:uid="{00000000-0006-0000-0500-000068000000}">
      <text>
        <r>
          <rPr>
            <sz val="11"/>
            <rFont val="Calibri"/>
          </rPr>
          <t>Ensure strong password hashing algorithm is configured</t>
        </r>
      </text>
    </comment>
    <comment ref="X16" authorId="0" shapeId="0" xr:uid="{00000000-0006-0000-0500-000069000000}">
      <text>
        <r>
          <rPr>
            <sz val="11"/>
            <rFont val="Calibri"/>
          </rPr>
          <t>Ensure systemd-journal-upload authentication is configured</t>
        </r>
      </text>
    </comment>
    <comment ref="H18" authorId="0" shapeId="0" xr:uid="{00000000-0006-0000-0500-00006A000000}">
      <text>
        <r>
          <rPr>
            <sz val="11"/>
            <rFont val="Calibri"/>
          </rPr>
          <t>Ensure nosuid option set on /dev/shm partition</t>
        </r>
      </text>
    </comment>
    <comment ref="I18" authorId="0" shapeId="0" xr:uid="{00000000-0006-0000-0500-00006B000000}">
      <text>
        <r>
          <rPr>
            <sz val="11"/>
            <rFont val="Calibri"/>
          </rPr>
          <t>Ensure separate partition exists for /home</t>
        </r>
      </text>
    </comment>
    <comment ref="J18" authorId="0" shapeId="0" xr:uid="{00000000-0006-0000-0500-00006C000000}">
      <text>
        <r>
          <rPr>
            <sz val="11"/>
            <rFont val="Calibri"/>
          </rPr>
          <t>Ensure nodev option set on /home partition</t>
        </r>
      </text>
    </comment>
    <comment ref="K18" authorId="0" shapeId="0" xr:uid="{00000000-0006-0000-0500-00006D000000}">
      <text>
        <r>
          <rPr>
            <sz val="11"/>
            <rFont val="Calibri"/>
          </rPr>
          <t>Ensure nodev option set on /var/log partition</t>
        </r>
      </text>
    </comment>
    <comment ref="H19" authorId="0" shapeId="0" xr:uid="{00000000-0006-0000-0500-00006E000000}">
      <text>
        <r>
          <rPr>
            <sz val="11"/>
            <rFont val="Calibri"/>
          </rPr>
          <t>Ensure cramfs kernel module is not available</t>
        </r>
      </text>
    </comment>
    <comment ref="I19" authorId="0" shapeId="0" xr:uid="{00000000-0006-0000-0500-00006F000000}">
      <text>
        <r>
          <rPr>
            <sz val="11"/>
            <rFont val="Calibri"/>
          </rPr>
          <t>Ensure freevxfs kernel module is not available</t>
        </r>
      </text>
    </comment>
    <comment ref="J19" authorId="0" shapeId="0" xr:uid="{00000000-0006-0000-0500-000070000000}">
      <text>
        <r>
          <rPr>
            <sz val="11"/>
            <rFont val="Calibri"/>
          </rPr>
          <t>Ensure hfs kernel module is not available</t>
        </r>
      </text>
    </comment>
    <comment ref="K19" authorId="0" shapeId="0" xr:uid="{00000000-0006-0000-0500-000071000000}">
      <text>
        <r>
          <rPr>
            <sz val="11"/>
            <rFont val="Calibri"/>
          </rPr>
          <t>Ensure hfsplus kernel module is not available</t>
        </r>
      </text>
    </comment>
    <comment ref="L19" authorId="0" shapeId="0" xr:uid="{00000000-0006-0000-0500-000072000000}">
      <text>
        <r>
          <rPr>
            <sz val="11"/>
            <rFont val="Calibri"/>
          </rPr>
          <t>Ensure jffs2 kernel module is not available</t>
        </r>
      </text>
    </comment>
    <comment ref="M19" authorId="0" shapeId="0" xr:uid="{00000000-0006-0000-0500-000073000000}">
      <text>
        <r>
          <rPr>
            <sz val="11"/>
            <rFont val="Calibri"/>
          </rPr>
          <t>Ensure squashfs kernel module is not available</t>
        </r>
      </text>
    </comment>
    <comment ref="N19" authorId="0" shapeId="0" xr:uid="{00000000-0006-0000-0500-000074000000}">
      <text>
        <r>
          <rPr>
            <sz val="11"/>
            <rFont val="Calibri"/>
          </rPr>
          <t>Ensure udf kernel module is not available</t>
        </r>
      </text>
    </comment>
    <comment ref="O19" authorId="0" shapeId="0" xr:uid="{00000000-0006-0000-0500-000075000000}">
      <text>
        <r>
          <rPr>
            <sz val="11"/>
            <rFont val="Calibri"/>
          </rPr>
          <t>Ensure address space layout randomization is enabled</t>
        </r>
      </text>
    </comment>
    <comment ref="P19" authorId="0" shapeId="0" xr:uid="{00000000-0006-0000-0500-000076000000}">
      <text>
        <r>
          <rPr>
            <sz val="11"/>
            <rFont val="Calibri"/>
          </rPr>
          <t>Ensure XDMCP is not enabled</t>
        </r>
      </text>
    </comment>
    <comment ref="H20" authorId="0" shapeId="0" xr:uid="{00000000-0006-0000-0500-000077000000}">
      <text>
        <r>
          <rPr>
            <sz val="11"/>
            <rFont val="Calibri"/>
          </rPr>
          <t>Ensure broadcast icmp requests are ignored</t>
        </r>
      </text>
    </comment>
    <comment ref="I20" authorId="0" shapeId="0" xr:uid="{00000000-0006-0000-0500-000078000000}">
      <text>
        <r>
          <rPr>
            <sz val="11"/>
            <rFont val="Calibri"/>
          </rPr>
          <t>Ensure tcp syn cookies is enabled</t>
        </r>
      </text>
    </comment>
    <comment ref="J20" authorId="0" shapeId="0" xr:uid="{00000000-0006-0000-0500-000079000000}">
      <text>
        <r>
          <rPr>
            <sz val="11"/>
            <rFont val="Calibri"/>
          </rPr>
          <t>Ensure nftables is installed</t>
        </r>
      </text>
    </comment>
    <comment ref="K20" authorId="0" shapeId="0" xr:uid="{00000000-0006-0000-0500-00007A000000}">
      <text>
        <r>
          <rPr>
            <sz val="11"/>
            <rFont val="Calibri"/>
          </rPr>
          <t>Ensure a single firewall configuration utility is in use</t>
        </r>
      </text>
    </comment>
    <comment ref="L20" authorId="0" shapeId="0" xr:uid="{00000000-0006-0000-0500-00007B000000}">
      <text>
        <r>
          <rPr>
            <sz val="11"/>
            <rFont val="Calibri"/>
          </rPr>
          <t>Ensure firewalld drops unnecessary services and ports</t>
        </r>
      </text>
    </comment>
    <comment ref="M20" authorId="0" shapeId="0" xr:uid="{00000000-0006-0000-0500-00007C000000}">
      <text>
        <r>
          <rPr>
            <sz val="11"/>
            <rFont val="Calibri"/>
          </rPr>
          <t>Ensure firewalld loopback traffic is configured</t>
        </r>
      </text>
    </comment>
    <comment ref="N20" authorId="0" shapeId="0" xr:uid="{00000000-0006-0000-0500-00007D000000}">
      <text>
        <r>
          <rPr>
            <sz val="11"/>
            <rFont val="Calibri"/>
          </rPr>
          <t>Ensure nftables base chains exist</t>
        </r>
      </text>
    </comment>
    <comment ref="O20" authorId="0" shapeId="0" xr:uid="{00000000-0006-0000-0500-00007E000000}">
      <text>
        <r>
          <rPr>
            <sz val="11"/>
            <rFont val="Calibri"/>
          </rPr>
          <t>Ensure nftables established connections are configured</t>
        </r>
      </text>
    </comment>
    <comment ref="P20" authorId="0" shapeId="0" xr:uid="{00000000-0006-0000-0500-00007F000000}">
      <text>
        <r>
          <rPr>
            <sz val="11"/>
            <rFont val="Calibri"/>
          </rPr>
          <t>Ensure nftables default deny firewall policy</t>
        </r>
      </text>
    </comment>
    <comment ref="Q20" authorId="0" shapeId="0" xr:uid="{00000000-0006-0000-0500-000080000000}">
      <text>
        <r>
          <rPr>
            <sz val="11"/>
            <rFont val="Calibri"/>
          </rPr>
          <t>Ensure nftables loopback traffic is configured</t>
        </r>
      </text>
    </comment>
    <comment ref="H21" authorId="0" shapeId="0" xr:uid="{00000000-0006-0000-0500-000081000000}">
      <text>
        <r>
          <rPr>
            <sz val="11"/>
            <rFont val="Calibri"/>
          </rPr>
          <t>Ensure sshd Banner is configured</t>
        </r>
      </text>
    </comment>
    <comment ref="I21" authorId="0" shapeId="0" xr:uid="{00000000-0006-0000-0500-000082000000}">
      <text>
        <r>
          <rPr>
            <sz val="11"/>
            <rFont val="Calibri"/>
          </rPr>
          <t>Ensure sshd UsePAM is enabled</t>
        </r>
      </text>
    </comment>
    <comment ref="H22" authorId="0" shapeId="0" xr:uid="{00000000-0006-0000-0500-000083000000}">
      <text>
        <r>
          <rPr>
            <sz val="11"/>
            <rFont val="Calibri"/>
          </rPr>
          <t>Ensure usb-storage kernel module is not available</t>
        </r>
      </text>
    </comment>
    <comment ref="I22" authorId="0" shapeId="0" xr:uid="{00000000-0006-0000-0500-000084000000}">
      <text>
        <r>
          <rPr>
            <sz val="11"/>
            <rFont val="Calibri"/>
          </rPr>
          <t>Ensure GDM automatic mounting of removable media is disabled</t>
        </r>
      </text>
    </comment>
    <comment ref="J22" authorId="0" shapeId="0" xr:uid="{00000000-0006-0000-0500-000085000000}">
      <text>
        <r>
          <rPr>
            <sz val="11"/>
            <rFont val="Calibri"/>
          </rPr>
          <t>Ensure GDM disabling automatic mounting of removable media is not overridden</t>
        </r>
      </text>
    </comment>
    <comment ref="K22" authorId="0" shapeId="0" xr:uid="{00000000-0006-0000-0500-000086000000}">
      <text>
        <r>
          <rPr>
            <sz val="11"/>
            <rFont val="Calibri"/>
          </rPr>
          <t>Ensure successful file system mounts are collected</t>
        </r>
      </text>
    </comment>
    <comment ref="H25" authorId="0" shapeId="0" xr:uid="{00000000-0006-0000-0500-000087000000}">
      <text>
        <r>
          <rPr>
            <sz val="11"/>
            <rFont val="Calibri"/>
          </rPr>
          <t>Ensure bogus icmp responses are ignored</t>
        </r>
      </text>
    </comment>
    <comment ref="I25" authorId="0" shapeId="0" xr:uid="{00000000-0006-0000-0500-000088000000}">
      <text>
        <r>
          <rPr>
            <sz val="11"/>
            <rFont val="Calibri"/>
          </rPr>
          <t>Ensure broadcast icmp requests are ignored</t>
        </r>
      </text>
    </comment>
    <comment ref="J25" authorId="0" shapeId="0" xr:uid="{00000000-0006-0000-0500-000089000000}">
      <text>
        <r>
          <rPr>
            <sz val="11"/>
            <rFont val="Calibri"/>
          </rPr>
          <t>Ensure icmp redirects are not accepted</t>
        </r>
      </text>
    </comment>
    <comment ref="K25" authorId="0" shapeId="0" xr:uid="{00000000-0006-0000-0500-00008A000000}">
      <text>
        <r>
          <rPr>
            <sz val="11"/>
            <rFont val="Calibri"/>
          </rPr>
          <t>Ensure secure icmp redirects are not accepted</t>
        </r>
      </text>
    </comment>
    <comment ref="L25" authorId="0" shapeId="0" xr:uid="{00000000-0006-0000-0500-00008B000000}">
      <text>
        <r>
          <rPr>
            <sz val="11"/>
            <rFont val="Calibri"/>
          </rPr>
          <t>Ensure reverse path filtering is enabled</t>
        </r>
      </text>
    </comment>
    <comment ref="M25" authorId="0" shapeId="0" xr:uid="{00000000-0006-0000-0500-00008C000000}">
      <text>
        <r>
          <rPr>
            <sz val="11"/>
            <rFont val="Calibri"/>
          </rPr>
          <t>Ensure source routed packets are not accepted</t>
        </r>
      </text>
    </comment>
    <comment ref="N25" authorId="0" shapeId="0" xr:uid="{00000000-0006-0000-0500-00008D000000}">
      <text>
        <r>
          <rPr>
            <sz val="11"/>
            <rFont val="Calibri"/>
          </rPr>
          <t>Ensure suspicious packets are logged</t>
        </r>
      </text>
    </comment>
    <comment ref="O25" authorId="0" shapeId="0" xr:uid="{00000000-0006-0000-0500-00008E000000}">
      <text>
        <r>
          <rPr>
            <sz val="11"/>
            <rFont val="Calibri"/>
          </rPr>
          <t>Ensure tcp syn cookies is enabled</t>
        </r>
      </text>
    </comment>
    <comment ref="P25" authorId="0" shapeId="0" xr:uid="{00000000-0006-0000-0500-00008F000000}">
      <text>
        <r>
          <rPr>
            <sz val="11"/>
            <rFont val="Calibri"/>
          </rPr>
          <t>Ensure ipv6 router advertisements are not accepted</t>
        </r>
      </text>
    </comment>
    <comment ref="Q25" authorId="0" shapeId="0" xr:uid="{00000000-0006-0000-0500-000090000000}">
      <text>
        <r>
          <rPr>
            <sz val="11"/>
            <rFont val="Calibri"/>
          </rPr>
          <t>Ensure nftables is installed</t>
        </r>
      </text>
    </comment>
    <comment ref="R25" authorId="0" shapeId="0" xr:uid="{00000000-0006-0000-0500-000091000000}">
      <text>
        <r>
          <rPr>
            <sz val="11"/>
            <rFont val="Calibri"/>
          </rPr>
          <t>Ensure a single firewall configuration utility is in use</t>
        </r>
      </text>
    </comment>
    <comment ref="H26" authorId="0" shapeId="0" xr:uid="{00000000-0006-0000-0500-000092000000}">
      <text>
        <r>
          <rPr>
            <sz val="11"/>
            <rFont val="Calibri"/>
          </rPr>
          <t>Ensure ip forwarding is disabled</t>
        </r>
      </text>
    </comment>
    <comment ref="I26" authorId="0" shapeId="0" xr:uid="{00000000-0006-0000-0500-000093000000}">
      <text>
        <r>
          <rPr>
            <sz val="11"/>
            <rFont val="Calibri"/>
          </rPr>
          <t>Ensure packet redirect sending is disabled</t>
        </r>
      </text>
    </comment>
    <comment ref="J26" authorId="0" shapeId="0" xr:uid="{00000000-0006-0000-0500-000094000000}">
      <text>
        <r>
          <rPr>
            <sz val="11"/>
            <rFont val="Calibri"/>
          </rPr>
          <t>Ensure firewalld drops unnecessary services and ports</t>
        </r>
      </text>
    </comment>
    <comment ref="H27" authorId="0" shapeId="0" xr:uid="{00000000-0006-0000-0500-000095000000}">
      <text>
        <r>
          <rPr>
            <sz val="11"/>
            <rFont val="Calibri"/>
          </rPr>
          <t>Ensure nodev option set on /tmp partition</t>
        </r>
      </text>
    </comment>
    <comment ref="I27" authorId="0" shapeId="0" xr:uid="{00000000-0006-0000-0500-000096000000}">
      <text>
        <r>
          <rPr>
            <sz val="11"/>
            <rFont val="Calibri"/>
          </rPr>
          <t>Ensure nosuid option set on /tmp partition</t>
        </r>
      </text>
    </comment>
    <comment ref="J27" authorId="0" shapeId="0" xr:uid="{00000000-0006-0000-0500-000097000000}">
      <text>
        <r>
          <rPr>
            <sz val="11"/>
            <rFont val="Calibri"/>
          </rPr>
          <t>Ensure nodev option set on /dev/shm partition</t>
        </r>
      </text>
    </comment>
    <comment ref="K27" authorId="0" shapeId="0" xr:uid="{00000000-0006-0000-0500-000098000000}">
      <text>
        <r>
          <rPr>
            <sz val="11"/>
            <rFont val="Calibri"/>
          </rPr>
          <t>Ensure nosuid option set on /dev/shm partition</t>
        </r>
      </text>
    </comment>
    <comment ref="L27" authorId="0" shapeId="0" xr:uid="{00000000-0006-0000-0500-000099000000}">
      <text>
        <r>
          <rPr>
            <sz val="11"/>
            <rFont val="Calibri"/>
          </rPr>
          <t>Ensure nodev option set on /home partition</t>
        </r>
      </text>
    </comment>
    <comment ref="M27" authorId="0" shapeId="0" xr:uid="{00000000-0006-0000-0500-00009A000000}">
      <text>
        <r>
          <rPr>
            <sz val="11"/>
            <rFont val="Calibri"/>
          </rPr>
          <t>Ensure nosuid option set on /home partition</t>
        </r>
      </text>
    </comment>
    <comment ref="N27" authorId="0" shapeId="0" xr:uid="{00000000-0006-0000-0500-00009B000000}">
      <text>
        <r>
          <rPr>
            <sz val="11"/>
            <rFont val="Calibri"/>
          </rPr>
          <t>Ensure nodev option set on /var partition</t>
        </r>
      </text>
    </comment>
    <comment ref="O27" authorId="0" shapeId="0" xr:uid="{00000000-0006-0000-0500-00009C000000}">
      <text>
        <r>
          <rPr>
            <sz val="11"/>
            <rFont val="Calibri"/>
          </rPr>
          <t>Ensure nosuid option set on /var partition</t>
        </r>
      </text>
    </comment>
    <comment ref="P27" authorId="0" shapeId="0" xr:uid="{00000000-0006-0000-0500-00009D000000}">
      <text>
        <r>
          <rPr>
            <sz val="11"/>
            <rFont val="Calibri"/>
          </rPr>
          <t>Ensure nodev option set on /var/tmp partition</t>
        </r>
      </text>
    </comment>
    <comment ref="Q27" authorId="0" shapeId="0" xr:uid="{00000000-0006-0000-0500-00009E000000}">
      <text>
        <r>
          <rPr>
            <sz val="11"/>
            <rFont val="Calibri"/>
          </rPr>
          <t>Ensure nosuid option set on /var/tmp partition</t>
        </r>
      </text>
    </comment>
    <comment ref="R27" authorId="0" shapeId="0" xr:uid="{00000000-0006-0000-0500-00009F000000}">
      <text>
        <r>
          <rPr>
            <sz val="11"/>
            <rFont val="Calibri"/>
          </rPr>
          <t>Ensure nodev option set on /var/log partition</t>
        </r>
      </text>
    </comment>
    <comment ref="S27" authorId="0" shapeId="0" xr:uid="{00000000-0006-0000-0500-0000A0000000}">
      <text>
        <r>
          <rPr>
            <sz val="11"/>
            <rFont val="Calibri"/>
          </rPr>
          <t>Ensure nosuid option set on /var/log partition</t>
        </r>
      </text>
    </comment>
    <comment ref="T27" authorId="0" shapeId="0" xr:uid="{00000000-0006-0000-0500-0000A1000000}">
      <text>
        <r>
          <rPr>
            <sz val="11"/>
            <rFont val="Calibri"/>
          </rPr>
          <t>Ensure nodev option set on /var/log/audit partition</t>
        </r>
      </text>
    </comment>
    <comment ref="U27" authorId="0" shapeId="0" xr:uid="{00000000-0006-0000-0500-0000A2000000}">
      <text>
        <r>
          <rPr>
            <sz val="11"/>
            <rFont val="Calibri"/>
          </rPr>
          <t>Ensure nosuid option set on /var/log/audit partition</t>
        </r>
      </text>
    </comment>
    <comment ref="V27" authorId="0" shapeId="0" xr:uid="{00000000-0006-0000-0500-0000A3000000}">
      <text>
        <r>
          <rPr>
            <sz val="11"/>
            <rFont val="Calibri"/>
          </rPr>
          <t>Ensure SELinux is not disabled in bootloader configuration</t>
        </r>
      </text>
    </comment>
    <comment ref="W27" authorId="0" shapeId="0" xr:uid="{00000000-0006-0000-0500-0000A4000000}">
      <text>
        <r>
          <rPr>
            <sz val="11"/>
            <rFont val="Calibri"/>
          </rPr>
          <t>Ensure SELinux policy is configured</t>
        </r>
      </text>
    </comment>
    <comment ref="X27" authorId="0" shapeId="0" xr:uid="{00000000-0006-0000-0500-0000A5000000}">
      <text>
        <r>
          <rPr>
            <sz val="11"/>
            <rFont val="Calibri"/>
          </rPr>
          <t>Ensure the SELinux mode is not disabled</t>
        </r>
      </text>
    </comment>
    <comment ref="Y27" authorId="0" shapeId="0" xr:uid="{00000000-0006-0000-0500-0000A6000000}">
      <text>
        <r>
          <rPr>
            <sz val="11"/>
            <rFont val="Calibri"/>
          </rPr>
          <t>Ensure the SELinux mode is enforcing</t>
        </r>
      </text>
    </comment>
    <comment ref="Z27" authorId="0" shapeId="0" xr:uid="{00000000-0006-0000-0500-0000A7000000}">
      <text>
        <r>
          <rPr>
            <sz val="11"/>
            <rFont val="Calibri"/>
          </rPr>
          <t>Ensure no unconfined services exist</t>
        </r>
      </text>
    </comment>
    <comment ref="AA27" authorId="0" shapeId="0" xr:uid="{00000000-0006-0000-0500-0000A8000000}">
      <text>
        <r>
          <rPr>
            <sz val="11"/>
            <rFont val="Calibri"/>
          </rPr>
          <t>Ensure GDM disable-user-list option is enabled</t>
        </r>
      </text>
    </comment>
    <comment ref="AB27" authorId="0" shapeId="0" xr:uid="{00000000-0006-0000-0500-0000A9000000}">
      <text>
        <r>
          <rPr>
            <sz val="11"/>
            <rFont val="Calibri"/>
          </rPr>
          <t>Ensure wireless interfaces are disabled</t>
        </r>
      </text>
    </comment>
    <comment ref="AC27" authorId="0" shapeId="0" xr:uid="{00000000-0006-0000-0500-0000AA000000}">
      <text>
        <r>
          <rPr>
            <sz val="11"/>
            <rFont val="Calibri"/>
          </rPr>
          <t>Ensure sshd PermitUserEnvironment is disabled</t>
        </r>
      </text>
    </comment>
    <comment ref="AD27" authorId="0" shapeId="0" xr:uid="{00000000-0006-0000-0500-0000AB000000}">
      <text>
        <r>
          <rPr>
            <sz val="11"/>
            <rFont val="Calibri"/>
          </rPr>
          <t>Ensure access to all logfiles has been configured</t>
        </r>
      </text>
    </comment>
    <comment ref="AE27" authorId="0" shapeId="0" xr:uid="{00000000-0006-0000-0500-0000AC000000}">
      <text>
        <r>
          <rPr>
            <sz val="11"/>
            <rFont val="Calibri"/>
          </rPr>
          <t>Ensure SUID and SGID files are reviewed</t>
        </r>
      </text>
    </comment>
    <comment ref="H29" authorId="0" shapeId="0" xr:uid="{00000000-0006-0000-0500-0000AD000000}">
      <text>
        <r>
          <rPr>
            <sz val="11"/>
            <rFont val="Calibri"/>
          </rPr>
          <t>Ensure sshd IgnoreRhosts is enabled</t>
        </r>
      </text>
    </comment>
    <comment ref="I29" authorId="0" shapeId="0" xr:uid="{00000000-0006-0000-0500-0000AE000000}">
      <text>
        <r>
          <rPr>
            <sz val="11"/>
            <rFont val="Calibri"/>
          </rPr>
          <t>Ensure sshd PermitEmptyPasswords is disabled</t>
        </r>
      </text>
    </comment>
    <comment ref="J29" authorId="0" shapeId="0" xr:uid="{00000000-0006-0000-0500-0000AF000000}">
      <text>
        <r>
          <rPr>
            <sz val="11"/>
            <rFont val="Calibri"/>
          </rPr>
          <t>Ensure pam_pwquality module is enabled</t>
        </r>
      </text>
    </comment>
    <comment ref="K29" authorId="0" shapeId="0" xr:uid="{00000000-0006-0000-0500-0000B0000000}">
      <text>
        <r>
          <rPr>
            <sz val="11"/>
            <rFont val="Calibri"/>
          </rPr>
          <t>Ensure pam_pwhistory module is enabled</t>
        </r>
      </text>
    </comment>
    <comment ref="L29" authorId="0" shapeId="0" xr:uid="{00000000-0006-0000-0500-0000B1000000}">
      <text>
        <r>
          <rPr>
            <sz val="11"/>
            <rFont val="Calibri"/>
          </rPr>
          <t>Ensure pam_unix module is enabled</t>
        </r>
      </text>
    </comment>
    <comment ref="M29" authorId="0" shapeId="0" xr:uid="{00000000-0006-0000-0500-0000B2000000}">
      <text>
        <r>
          <rPr>
            <sz val="11"/>
            <rFont val="Calibri"/>
          </rPr>
          <t>Ensure password failed attempts lockout is configured</t>
        </r>
      </text>
    </comment>
    <comment ref="N29" authorId="0" shapeId="0" xr:uid="{00000000-0006-0000-0500-0000B3000000}">
      <text>
        <r>
          <rPr>
            <sz val="11"/>
            <rFont val="Calibri"/>
          </rPr>
          <t>Ensure password unlock time is configured</t>
        </r>
      </text>
    </comment>
    <comment ref="O29" authorId="0" shapeId="0" xr:uid="{00000000-0006-0000-0500-0000B4000000}">
      <text>
        <r>
          <rPr>
            <sz val="11"/>
            <rFont val="Calibri"/>
          </rPr>
          <t>Ensure password failed attempts lockout includes root account</t>
        </r>
      </text>
    </comment>
    <comment ref="P29" authorId="0" shapeId="0" xr:uid="{00000000-0006-0000-0500-0000B5000000}">
      <text>
        <r>
          <rPr>
            <sz val="11"/>
            <rFont val="Calibri"/>
          </rPr>
          <t>Ensure password number of changed characters is configured</t>
        </r>
      </text>
    </comment>
    <comment ref="Q29" authorId="0" shapeId="0" xr:uid="{00000000-0006-0000-0500-0000B6000000}">
      <text>
        <r>
          <rPr>
            <sz val="11"/>
            <rFont val="Calibri"/>
          </rPr>
          <t>Ensure password length is configured</t>
        </r>
      </text>
    </comment>
    <comment ref="R29" authorId="0" shapeId="0" xr:uid="{00000000-0006-0000-0500-0000B7000000}">
      <text>
        <r>
          <rPr>
            <sz val="11"/>
            <rFont val="Calibri"/>
          </rPr>
          <t>Ensure password complexity is configured</t>
        </r>
      </text>
    </comment>
    <comment ref="S29" authorId="0" shapeId="0" xr:uid="{00000000-0006-0000-0500-0000B8000000}">
      <text>
        <r>
          <rPr>
            <sz val="11"/>
            <rFont val="Calibri"/>
          </rPr>
          <t>Ensure password same consecutive characters is configured</t>
        </r>
      </text>
    </comment>
    <comment ref="T29" authorId="0" shapeId="0" xr:uid="{00000000-0006-0000-0500-0000B9000000}">
      <text>
        <r>
          <rPr>
            <sz val="11"/>
            <rFont val="Calibri"/>
          </rPr>
          <t>Ensure password maximum sequential characters is configured</t>
        </r>
      </text>
    </comment>
    <comment ref="U29" authorId="0" shapeId="0" xr:uid="{00000000-0006-0000-0500-0000BA000000}">
      <text>
        <r>
          <rPr>
            <sz val="11"/>
            <rFont val="Calibri"/>
          </rPr>
          <t>Ensure password dictionary check is enabled</t>
        </r>
      </text>
    </comment>
    <comment ref="V29" authorId="0" shapeId="0" xr:uid="{00000000-0006-0000-0500-0000BB000000}">
      <text>
        <r>
          <rPr>
            <sz val="11"/>
            <rFont val="Calibri"/>
          </rPr>
          <t>Ensure password quality is enforced for the root user</t>
        </r>
      </text>
    </comment>
    <comment ref="W29" authorId="0" shapeId="0" xr:uid="{00000000-0006-0000-0500-0000BC000000}">
      <text>
        <r>
          <rPr>
            <sz val="11"/>
            <rFont val="Calibri"/>
          </rPr>
          <t>Ensure password history remember is configured</t>
        </r>
      </text>
    </comment>
    <comment ref="X29" authorId="0" shapeId="0" xr:uid="{00000000-0006-0000-0500-0000BD000000}">
      <text>
        <r>
          <rPr>
            <sz val="11"/>
            <rFont val="Calibri"/>
          </rPr>
          <t>Ensure password history is enforced for the root user</t>
        </r>
      </text>
    </comment>
    <comment ref="Y29" authorId="0" shapeId="0" xr:uid="{00000000-0006-0000-0500-0000BE000000}">
      <text>
        <r>
          <rPr>
            <sz val="11"/>
            <rFont val="Calibri"/>
          </rPr>
          <t>Ensure pam_unix does not include nullok</t>
        </r>
      </text>
    </comment>
    <comment ref="Z29" authorId="0" shapeId="0" xr:uid="{00000000-0006-0000-0500-0000BF000000}">
      <text>
        <r>
          <rPr>
            <sz val="11"/>
            <rFont val="Calibri"/>
          </rPr>
          <t>Ensure password expiration is configured</t>
        </r>
      </text>
    </comment>
    <comment ref="AA29" authorId="0" shapeId="0" xr:uid="{00000000-0006-0000-0500-0000C0000000}">
      <text>
        <r>
          <rPr>
            <sz val="11"/>
            <rFont val="Calibri"/>
          </rPr>
          <t>Ensure minimum password days is configured</t>
        </r>
      </text>
    </comment>
    <comment ref="AB29" authorId="0" shapeId="0" xr:uid="{00000000-0006-0000-0500-0000C1000000}">
      <text>
        <r>
          <rPr>
            <sz val="11"/>
            <rFont val="Calibri"/>
          </rPr>
          <t>Ensure password expiration warning days is configured</t>
        </r>
      </text>
    </comment>
    <comment ref="AC29" authorId="0" shapeId="0" xr:uid="{00000000-0006-0000-0500-0000C2000000}">
      <text>
        <r>
          <rPr>
            <sz val="11"/>
            <rFont val="Calibri"/>
          </rPr>
          <t>Ensure inactive password lock is configured</t>
        </r>
      </text>
    </comment>
    <comment ref="AD29" authorId="0" shapeId="0" xr:uid="{00000000-0006-0000-0500-0000C3000000}">
      <text>
        <r>
          <rPr>
            <sz val="11"/>
            <rFont val="Calibri"/>
          </rPr>
          <t>Ensure accounts in /etc/passwd use shadowed passwords</t>
        </r>
      </text>
    </comment>
    <comment ref="AE29" authorId="0" shapeId="0" xr:uid="{00000000-0006-0000-0500-0000C4000000}">
      <text>
        <r>
          <rPr>
            <sz val="11"/>
            <rFont val="Calibri"/>
          </rPr>
          <t>Ensure /etc/shadow password fields are not empty</t>
        </r>
      </text>
    </comment>
    <comment ref="AF29" authorId="0" shapeId="0" xr:uid="{00000000-0006-0000-0500-0000C5000000}">
      <text>
        <r>
          <rPr>
            <sz val="11"/>
            <rFont val="Calibri"/>
          </rPr>
          <t>Ensure all groups in /etc/passwd exist in /etc/group</t>
        </r>
      </text>
    </comment>
    <comment ref="AG29" authorId="0" shapeId="0" xr:uid="{00000000-0006-0000-0500-0000C6000000}">
      <text>
        <r>
          <rPr>
            <sz val="11"/>
            <rFont val="Calibri"/>
          </rPr>
          <t>Ensure no duplicate UIDs exist</t>
        </r>
      </text>
    </comment>
    <comment ref="AH29" authorId="0" shapeId="0" xr:uid="{00000000-0006-0000-0500-0000C7000000}">
      <text>
        <r>
          <rPr>
            <sz val="11"/>
            <rFont val="Calibri"/>
          </rPr>
          <t>Ensure no duplicate GIDs exist</t>
        </r>
      </text>
    </comment>
    <comment ref="AI29" authorId="0" shapeId="0" xr:uid="{00000000-0006-0000-0500-0000C8000000}">
      <text>
        <r>
          <rPr>
            <sz val="11"/>
            <rFont val="Calibri"/>
          </rPr>
          <t>Ensure no duplicate user names exist</t>
        </r>
      </text>
    </comment>
    <comment ref="AJ29" authorId="0" shapeId="0" xr:uid="{00000000-0006-0000-0500-0000C9000000}">
      <text>
        <r>
          <rPr>
            <sz val="11"/>
            <rFont val="Calibri"/>
          </rPr>
          <t>Ensure no duplicate group names exist</t>
        </r>
      </text>
    </comment>
    <comment ref="H31" authorId="0" shapeId="0" xr:uid="{00000000-0006-0000-0500-0000CA000000}">
      <text>
        <r>
          <rPr>
            <sz val="11"/>
            <rFont val="Calibri"/>
          </rPr>
          <t>Ensure SELinux is installed</t>
        </r>
      </text>
    </comment>
    <comment ref="I31" authorId="0" shapeId="0" xr:uid="{00000000-0006-0000-0500-0000CB000000}">
      <text>
        <r>
          <rPr>
            <sz val="11"/>
            <rFont val="Calibri"/>
          </rPr>
          <t>Ensure SELinux is not disabled in bootloader configuration</t>
        </r>
      </text>
    </comment>
    <comment ref="J31" authorId="0" shapeId="0" xr:uid="{00000000-0006-0000-0500-0000CC000000}">
      <text>
        <r>
          <rPr>
            <sz val="11"/>
            <rFont val="Calibri"/>
          </rPr>
          <t>Ensure the SELinux mode is not disabled</t>
        </r>
      </text>
    </comment>
    <comment ref="K31" authorId="0" shapeId="0" xr:uid="{00000000-0006-0000-0500-0000CD000000}">
      <text>
        <r>
          <rPr>
            <sz val="11"/>
            <rFont val="Calibri"/>
          </rPr>
          <t>Ensure chrony is not run as the root user</t>
        </r>
      </text>
    </comment>
    <comment ref="L31" authorId="0" shapeId="0" xr:uid="{00000000-0006-0000-0500-0000CE000000}">
      <text>
        <r>
          <rPr>
            <sz val="11"/>
            <rFont val="Calibri"/>
          </rPr>
          <t>Ensure sshd ClientAliveInterval and ClientAliveCountMax are configured</t>
        </r>
      </text>
    </comment>
    <comment ref="M31" authorId="0" shapeId="0" xr:uid="{00000000-0006-0000-0500-0000CF000000}">
      <text>
        <r>
          <rPr>
            <sz val="11"/>
            <rFont val="Calibri"/>
          </rPr>
          <t>Ensure sshd PermitRootLogin is disabled</t>
        </r>
      </text>
    </comment>
    <comment ref="N31" authorId="0" shapeId="0" xr:uid="{00000000-0006-0000-0500-0000D0000000}">
      <text>
        <r>
          <rPr>
            <sz val="11"/>
            <rFont val="Calibri"/>
          </rPr>
          <t>Ensure sudo commands use pty</t>
        </r>
      </text>
    </comment>
    <comment ref="O31" authorId="0" shapeId="0" xr:uid="{00000000-0006-0000-0500-0000D1000000}">
      <text>
        <r>
          <rPr>
            <sz val="11"/>
            <rFont val="Calibri"/>
          </rPr>
          <t>Ensure sudo log file exists</t>
        </r>
      </text>
    </comment>
    <comment ref="P31" authorId="0" shapeId="0" xr:uid="{00000000-0006-0000-0500-0000D2000000}">
      <text>
        <r>
          <rPr>
            <sz val="11"/>
            <rFont val="Calibri"/>
          </rPr>
          <t>Ensure users must provide password for escalation</t>
        </r>
      </text>
    </comment>
    <comment ref="Q31" authorId="0" shapeId="0" xr:uid="{00000000-0006-0000-0500-0000D3000000}">
      <text>
        <r>
          <rPr>
            <sz val="11"/>
            <rFont val="Calibri"/>
          </rPr>
          <t>Ensure re-authentication for privilege escalation is not disabled globally</t>
        </r>
      </text>
    </comment>
    <comment ref="R31" authorId="0" shapeId="0" xr:uid="{00000000-0006-0000-0500-0000D4000000}">
      <text>
        <r>
          <rPr>
            <sz val="11"/>
            <rFont val="Calibri"/>
          </rPr>
          <t>Ensure sudo authentication timeout is configured correctly</t>
        </r>
      </text>
    </comment>
    <comment ref="S31" authorId="0" shapeId="0" xr:uid="{00000000-0006-0000-0500-0000D5000000}">
      <text>
        <r>
          <rPr>
            <sz val="11"/>
            <rFont val="Calibri"/>
          </rPr>
          <t>Ensure access to the su command is restricted</t>
        </r>
      </text>
    </comment>
    <comment ref="T31" authorId="0" shapeId="0" xr:uid="{00000000-0006-0000-0500-0000D6000000}">
      <text>
        <r>
          <rPr>
            <sz val="11"/>
            <rFont val="Calibri"/>
          </rPr>
          <t>Ensure root is the only UID 0 account</t>
        </r>
      </text>
    </comment>
    <comment ref="U31" authorId="0" shapeId="0" xr:uid="{00000000-0006-0000-0500-0000D7000000}">
      <text>
        <r>
          <rPr>
            <sz val="11"/>
            <rFont val="Calibri"/>
          </rPr>
          <t>Ensure root is the only GID 0 account</t>
        </r>
      </text>
    </comment>
    <comment ref="V31" authorId="0" shapeId="0" xr:uid="{00000000-0006-0000-0500-0000D8000000}">
      <text>
        <r>
          <rPr>
            <sz val="11"/>
            <rFont val="Calibri"/>
          </rPr>
          <t>Ensure group root is the only GID 0 group</t>
        </r>
      </text>
    </comment>
    <comment ref="W31" authorId="0" shapeId="0" xr:uid="{00000000-0006-0000-0500-0000D9000000}">
      <text>
        <r>
          <rPr>
            <sz val="11"/>
            <rFont val="Calibri"/>
          </rPr>
          <t>Ensure root account access is controlled</t>
        </r>
      </text>
    </comment>
    <comment ref="X31" authorId="0" shapeId="0" xr:uid="{00000000-0006-0000-0500-0000DA000000}">
      <text>
        <r>
          <rPr>
            <sz val="11"/>
            <rFont val="Calibri"/>
          </rPr>
          <t>Ensure system accounts do not have a valid login shell</t>
        </r>
      </text>
    </comment>
    <comment ref="Y31" authorId="0" shapeId="0" xr:uid="{00000000-0006-0000-0500-0000DB000000}">
      <text>
        <r>
          <rPr>
            <sz val="11"/>
            <rFont val="Calibri"/>
          </rPr>
          <t>Ensure accounts without a valid login shell are locked</t>
        </r>
      </text>
    </comment>
    <comment ref="Z31" authorId="0" shapeId="0" xr:uid="{00000000-0006-0000-0500-0000DC000000}">
      <text>
        <r>
          <rPr>
            <sz val="11"/>
            <rFont val="Calibri"/>
          </rPr>
          <t>Ensure default user shell timeout is configured</t>
        </r>
      </text>
    </comment>
    <comment ref="AA31" authorId="0" shapeId="0" xr:uid="{00000000-0006-0000-0500-0000DD000000}">
      <text>
        <r>
          <rPr>
            <sz val="11"/>
            <rFont val="Calibri"/>
          </rPr>
          <t>Ensure use of privileged commands are collected</t>
        </r>
      </text>
    </comment>
    <comment ref="H32" authorId="0" shapeId="0" xr:uid="{00000000-0006-0000-0500-0000DE000000}">
      <text>
        <r>
          <rPr>
            <sz val="11"/>
            <rFont val="Calibri"/>
          </rPr>
          <t>Ensure ptrace_scope is restricted</t>
        </r>
      </text>
    </comment>
    <comment ref="H33" authorId="0" shapeId="0" xr:uid="{00000000-0006-0000-0500-0000DF000000}">
      <text>
        <r>
          <rPr>
            <sz val="11"/>
            <rFont val="Calibri"/>
          </rPr>
          <t>Ensure journald service is enabled and active</t>
        </r>
      </text>
    </comment>
    <comment ref="I33" authorId="0" shapeId="0" xr:uid="{00000000-0006-0000-0500-0000E0000000}">
      <text>
        <r>
          <rPr>
            <sz val="11"/>
            <rFont val="Calibri"/>
          </rPr>
          <t>Ensure systemd-journal-remote is installed</t>
        </r>
      </text>
    </comment>
    <comment ref="J33" authorId="0" shapeId="0" xr:uid="{00000000-0006-0000-0500-0000E1000000}">
      <text>
        <r>
          <rPr>
            <sz val="11"/>
            <rFont val="Calibri"/>
          </rPr>
          <t>Ensure systemd-journal-upload authentication is configured</t>
        </r>
      </text>
    </comment>
    <comment ref="K33" authorId="0" shapeId="0" xr:uid="{00000000-0006-0000-0500-0000E2000000}">
      <text>
        <r>
          <rPr>
            <sz val="11"/>
            <rFont val="Calibri"/>
          </rPr>
          <t>Ensure systemd-journal-upload is enabled and active</t>
        </r>
      </text>
    </comment>
    <comment ref="L33" authorId="0" shapeId="0" xr:uid="{00000000-0006-0000-0500-0000E3000000}">
      <text>
        <r>
          <rPr>
            <sz val="11"/>
            <rFont val="Calibri"/>
          </rPr>
          <t>Ensure systemd-journal-remote service is not in use</t>
        </r>
      </text>
    </comment>
    <comment ref="M33" authorId="0" shapeId="0" xr:uid="{00000000-0006-0000-0500-0000E4000000}">
      <text>
        <r>
          <rPr>
            <sz val="11"/>
            <rFont val="Calibri"/>
          </rPr>
          <t>Ensure journald ForwardToSyslog is disabled</t>
        </r>
      </text>
    </comment>
    <comment ref="N33" authorId="0" shapeId="0" xr:uid="{00000000-0006-0000-0500-0000E5000000}">
      <text>
        <r>
          <rPr>
            <sz val="11"/>
            <rFont val="Calibri"/>
          </rPr>
          <t>Ensure rsyslog is installed</t>
        </r>
      </text>
    </comment>
    <comment ref="O33" authorId="0" shapeId="0" xr:uid="{00000000-0006-0000-0500-0000E6000000}">
      <text>
        <r>
          <rPr>
            <sz val="11"/>
            <rFont val="Calibri"/>
          </rPr>
          <t>Ensure rsyslog service is enabled and active</t>
        </r>
      </text>
    </comment>
    <comment ref="P33" authorId="0" shapeId="0" xr:uid="{00000000-0006-0000-0500-0000E7000000}">
      <text>
        <r>
          <rPr>
            <sz val="11"/>
            <rFont val="Calibri"/>
          </rPr>
          <t>Ensure journald is configured to send logs to rsyslog</t>
        </r>
      </text>
    </comment>
    <comment ref="Q33" authorId="0" shapeId="0" xr:uid="{00000000-0006-0000-0500-0000E8000000}">
      <text>
        <r>
          <rPr>
            <sz val="11"/>
            <rFont val="Calibri"/>
          </rPr>
          <t>Ensure rsyslog is configured to send logs to a remote log host</t>
        </r>
      </text>
    </comment>
    <comment ref="R33" authorId="0" shapeId="0" xr:uid="{00000000-0006-0000-0500-0000E9000000}">
      <text>
        <r>
          <rPr>
            <sz val="11"/>
            <rFont val="Calibri"/>
          </rPr>
          <t>Ensure rsyslog is not configured to receive logs from a remote client</t>
        </r>
      </text>
    </comment>
    <comment ref="H34" authorId="0" shapeId="0" xr:uid="{00000000-0006-0000-0500-0000EA000000}">
      <text>
        <r>
          <rPr>
            <sz val="11"/>
            <rFont val="Calibri"/>
          </rPr>
          <t>Ensure /tmp is a separate partition</t>
        </r>
      </text>
    </comment>
    <comment ref="I34" authorId="0" shapeId="0" xr:uid="{00000000-0006-0000-0500-0000EB000000}">
      <text>
        <r>
          <rPr>
            <sz val="11"/>
            <rFont val="Calibri"/>
          </rPr>
          <t>Ensure nodev option set on /tmp partition</t>
        </r>
      </text>
    </comment>
    <comment ref="J34" authorId="0" shapeId="0" xr:uid="{00000000-0006-0000-0500-0000EC000000}">
      <text>
        <r>
          <rPr>
            <sz val="11"/>
            <rFont val="Calibri"/>
          </rPr>
          <t>Ensure nosuid option set on /tmp partition</t>
        </r>
      </text>
    </comment>
    <comment ref="K34" authorId="0" shapeId="0" xr:uid="{00000000-0006-0000-0500-0000ED000000}">
      <text>
        <r>
          <rPr>
            <sz val="11"/>
            <rFont val="Calibri"/>
          </rPr>
          <t>Ensure noexec option set on /tmp partition</t>
        </r>
      </text>
    </comment>
    <comment ref="L34" authorId="0" shapeId="0" xr:uid="{00000000-0006-0000-0500-0000EE000000}">
      <text>
        <r>
          <rPr>
            <sz val="11"/>
            <rFont val="Calibri"/>
          </rPr>
          <t>Ensure /dev/shm is a separate partition</t>
        </r>
      </text>
    </comment>
    <comment ref="M34" authorId="0" shapeId="0" xr:uid="{00000000-0006-0000-0500-0000EF000000}">
      <text>
        <r>
          <rPr>
            <sz val="11"/>
            <rFont val="Calibri"/>
          </rPr>
          <t>Ensure nodev option set on /dev/shm partition</t>
        </r>
      </text>
    </comment>
    <comment ref="N34" authorId="0" shapeId="0" xr:uid="{00000000-0006-0000-0500-0000F0000000}">
      <text>
        <r>
          <rPr>
            <sz val="11"/>
            <rFont val="Calibri"/>
          </rPr>
          <t>Ensure noexec option set on /dev/shm partition</t>
        </r>
      </text>
    </comment>
    <comment ref="O34" authorId="0" shapeId="0" xr:uid="{00000000-0006-0000-0500-0000F1000000}">
      <text>
        <r>
          <rPr>
            <sz val="11"/>
            <rFont val="Calibri"/>
          </rPr>
          <t>Ensure nosuid option set on /home partition</t>
        </r>
      </text>
    </comment>
    <comment ref="P34" authorId="0" shapeId="0" xr:uid="{00000000-0006-0000-0500-0000F2000000}">
      <text>
        <r>
          <rPr>
            <sz val="11"/>
            <rFont val="Calibri"/>
          </rPr>
          <t>Ensure separate partition exists for /var</t>
        </r>
      </text>
    </comment>
    <comment ref="Q34" authorId="0" shapeId="0" xr:uid="{00000000-0006-0000-0500-0000F3000000}">
      <text>
        <r>
          <rPr>
            <sz val="11"/>
            <rFont val="Calibri"/>
          </rPr>
          <t>Ensure nodev option set on /var partition</t>
        </r>
      </text>
    </comment>
    <comment ref="R34" authorId="0" shapeId="0" xr:uid="{00000000-0006-0000-0500-0000F4000000}">
      <text>
        <r>
          <rPr>
            <sz val="11"/>
            <rFont val="Calibri"/>
          </rPr>
          <t>Ensure nosuid option set on /var partition</t>
        </r>
      </text>
    </comment>
    <comment ref="S34" authorId="0" shapeId="0" xr:uid="{00000000-0006-0000-0500-0000F5000000}">
      <text>
        <r>
          <rPr>
            <sz val="11"/>
            <rFont val="Calibri"/>
          </rPr>
          <t>Ensure separate partition exists for /var/tmp</t>
        </r>
      </text>
    </comment>
    <comment ref="T34" authorId="0" shapeId="0" xr:uid="{00000000-0006-0000-0500-0000F6000000}">
      <text>
        <r>
          <rPr>
            <sz val="11"/>
            <rFont val="Calibri"/>
          </rPr>
          <t>Ensure nodev option set on /var/tmp partition</t>
        </r>
      </text>
    </comment>
    <comment ref="U34" authorId="0" shapeId="0" xr:uid="{00000000-0006-0000-0500-0000F7000000}">
      <text>
        <r>
          <rPr>
            <sz val="11"/>
            <rFont val="Calibri"/>
          </rPr>
          <t>Ensure nosuid option set on /var/tmp partition</t>
        </r>
      </text>
    </comment>
    <comment ref="V34" authorId="0" shapeId="0" xr:uid="{00000000-0006-0000-0500-0000F8000000}">
      <text>
        <r>
          <rPr>
            <sz val="11"/>
            <rFont val="Calibri"/>
          </rPr>
          <t>Ensure noexec option set on /var/tmp partition</t>
        </r>
      </text>
    </comment>
    <comment ref="W34" authorId="0" shapeId="0" xr:uid="{00000000-0006-0000-0500-0000F9000000}">
      <text>
        <r>
          <rPr>
            <sz val="11"/>
            <rFont val="Calibri"/>
          </rPr>
          <t>Ensure separate partition exists for /var/log</t>
        </r>
      </text>
    </comment>
    <comment ref="X34" authorId="0" shapeId="0" xr:uid="{00000000-0006-0000-0500-0000FA000000}">
      <text>
        <r>
          <rPr>
            <sz val="11"/>
            <rFont val="Calibri"/>
          </rPr>
          <t>Ensure nosuid option set on /var/log partition</t>
        </r>
      </text>
    </comment>
    <comment ref="Y34" authorId="0" shapeId="0" xr:uid="{00000000-0006-0000-0500-0000FB000000}">
      <text>
        <r>
          <rPr>
            <sz val="11"/>
            <rFont val="Calibri"/>
          </rPr>
          <t>Ensure noexec option set on /var/log partition</t>
        </r>
      </text>
    </comment>
    <comment ref="Z34" authorId="0" shapeId="0" xr:uid="{00000000-0006-0000-0500-0000FC000000}">
      <text>
        <r>
          <rPr>
            <sz val="11"/>
            <rFont val="Calibri"/>
          </rPr>
          <t>Ensure separate partition exists for /var/log/audit</t>
        </r>
      </text>
    </comment>
    <comment ref="AA34" authorId="0" shapeId="0" xr:uid="{00000000-0006-0000-0500-0000FD000000}">
      <text>
        <r>
          <rPr>
            <sz val="11"/>
            <rFont val="Calibri"/>
          </rPr>
          <t>Ensure nodev option set on /var/log/audit partition</t>
        </r>
      </text>
    </comment>
    <comment ref="AB34" authorId="0" shapeId="0" xr:uid="{00000000-0006-0000-0500-0000FE000000}">
      <text>
        <r>
          <rPr>
            <sz val="11"/>
            <rFont val="Calibri"/>
          </rPr>
          <t>Ensure nosuid option set on /var/log/audit partition</t>
        </r>
      </text>
    </comment>
    <comment ref="AC34" authorId="0" shapeId="0" xr:uid="{00000000-0006-0000-0500-0000FF000000}">
      <text>
        <r>
          <rPr>
            <sz val="11"/>
            <rFont val="Calibri"/>
          </rPr>
          <t>Ensure noexec option set on /var/log/audit partition</t>
        </r>
      </text>
    </comment>
    <comment ref="AD34" authorId="0" shapeId="0" xr:uid="{00000000-0006-0000-0500-000000010000}">
      <text>
        <r>
          <rPr>
            <sz val="11"/>
            <rFont val="Calibri"/>
          </rPr>
          <t>Ensure no unconfined services exist</t>
        </r>
      </text>
    </comment>
    <comment ref="AE34" authorId="0" shapeId="0" xr:uid="{00000000-0006-0000-0500-000001010000}">
      <text>
        <r>
          <rPr>
            <sz val="11"/>
            <rFont val="Calibri"/>
          </rPr>
          <t>Ensure access to bootloader config is configured</t>
        </r>
      </text>
    </comment>
    <comment ref="AF34" authorId="0" shapeId="0" xr:uid="{00000000-0006-0000-0500-000002010000}">
      <text>
        <r>
          <rPr>
            <sz val="11"/>
            <rFont val="Calibri"/>
          </rPr>
          <t>Ensure access to /etc/motd is configured</t>
        </r>
      </text>
    </comment>
    <comment ref="AG34" authorId="0" shapeId="0" xr:uid="{00000000-0006-0000-0500-000003010000}">
      <text>
        <r>
          <rPr>
            <sz val="11"/>
            <rFont val="Calibri"/>
          </rPr>
          <t>Ensure access to /etc/issue is configured</t>
        </r>
      </text>
    </comment>
    <comment ref="AH34" authorId="0" shapeId="0" xr:uid="{00000000-0006-0000-0500-000004010000}">
      <text>
        <r>
          <rPr>
            <sz val="11"/>
            <rFont val="Calibri"/>
          </rPr>
          <t>Ensure access to /etc/issue.net is configured</t>
        </r>
      </text>
    </comment>
    <comment ref="AI34" authorId="0" shapeId="0" xr:uid="{00000000-0006-0000-0500-000005010000}">
      <text>
        <r>
          <rPr>
            <sz val="11"/>
            <rFont val="Calibri"/>
          </rPr>
          <t>Ensure chrony is configured</t>
        </r>
      </text>
    </comment>
    <comment ref="AJ34" authorId="0" shapeId="0" xr:uid="{00000000-0006-0000-0500-000006010000}">
      <text>
        <r>
          <rPr>
            <sz val="11"/>
            <rFont val="Calibri"/>
          </rPr>
          <t>Ensure permissions on /etc/crontab are configured</t>
        </r>
      </text>
    </comment>
    <comment ref="AK34" authorId="0" shapeId="0" xr:uid="{00000000-0006-0000-0500-000007010000}">
      <text>
        <r>
          <rPr>
            <sz val="11"/>
            <rFont val="Calibri"/>
          </rPr>
          <t>Ensure permissions on /etc/cron.hourly are configured</t>
        </r>
      </text>
    </comment>
    <comment ref="AL34" authorId="0" shapeId="0" xr:uid="{00000000-0006-0000-0500-000008010000}">
      <text>
        <r>
          <rPr>
            <sz val="11"/>
            <rFont val="Calibri"/>
          </rPr>
          <t>Ensure permissions on /etc/cron.daily are configured</t>
        </r>
      </text>
    </comment>
    <comment ref="AM34" authorId="0" shapeId="0" xr:uid="{00000000-0006-0000-0500-000009010000}">
      <text>
        <r>
          <rPr>
            <sz val="11"/>
            <rFont val="Calibri"/>
          </rPr>
          <t>Ensure permissions on /etc/cron.weekly are configured</t>
        </r>
      </text>
    </comment>
    <comment ref="AN34" authorId="0" shapeId="0" xr:uid="{00000000-0006-0000-0500-00000A010000}">
      <text>
        <r>
          <rPr>
            <sz val="11"/>
            <rFont val="Calibri"/>
          </rPr>
          <t>Ensure permissions on /etc/cron.monthly are configured</t>
        </r>
      </text>
    </comment>
    <comment ref="AO34" authorId="0" shapeId="0" xr:uid="{00000000-0006-0000-0500-00000B010000}">
      <text>
        <r>
          <rPr>
            <sz val="11"/>
            <rFont val="Calibri"/>
          </rPr>
          <t>Ensure permissions on /etc/cron.d are configured</t>
        </r>
      </text>
    </comment>
    <comment ref="AP34" authorId="0" shapeId="0" xr:uid="{00000000-0006-0000-0500-00000C010000}">
      <text>
        <r>
          <rPr>
            <sz val="11"/>
            <rFont val="Calibri"/>
          </rPr>
          <t>Ensure permissions on /etc/ssh/sshd_config are configured</t>
        </r>
      </text>
    </comment>
    <comment ref="AQ34" authorId="0" shapeId="0" xr:uid="{00000000-0006-0000-0500-00000D010000}">
      <text>
        <r>
          <rPr>
            <sz val="11"/>
            <rFont val="Calibri"/>
          </rPr>
          <t>Ensure permissions on SSH private host key files are configured</t>
        </r>
      </text>
    </comment>
    <comment ref="AR34" authorId="0" shapeId="0" xr:uid="{00000000-0006-0000-0500-00000E010000}">
      <text>
        <r>
          <rPr>
            <sz val="11"/>
            <rFont val="Calibri"/>
          </rPr>
          <t>Ensure permissions on SSH public host key files are configured</t>
        </r>
      </text>
    </comment>
    <comment ref="AS34" authorId="0" shapeId="0" xr:uid="{00000000-0006-0000-0500-00000F010000}">
      <text>
        <r>
          <rPr>
            <sz val="11"/>
            <rFont val="Calibri"/>
          </rPr>
          <t>Ensure root path integrity</t>
        </r>
      </text>
    </comment>
    <comment ref="AT34" authorId="0" shapeId="0" xr:uid="{00000000-0006-0000-0500-000010010000}">
      <text>
        <r>
          <rPr>
            <sz val="11"/>
            <rFont val="Calibri"/>
          </rPr>
          <t>Ensure root user umask is configured</t>
        </r>
      </text>
    </comment>
    <comment ref="AU34" authorId="0" shapeId="0" xr:uid="{00000000-0006-0000-0500-000011010000}">
      <text>
        <r>
          <rPr>
            <sz val="11"/>
            <rFont val="Calibri"/>
          </rPr>
          <t>Ensure default user umask is configured</t>
        </r>
      </text>
    </comment>
    <comment ref="H41" authorId="0" shapeId="0" xr:uid="{00000000-0006-0000-0500-000012010000}">
      <text>
        <r>
          <rPr>
            <sz val="11"/>
            <rFont val="Calibri"/>
          </rPr>
          <t>Ensure GPG keys are configured</t>
        </r>
      </text>
    </comment>
    <comment ref="I41" authorId="0" shapeId="0" xr:uid="{00000000-0006-0000-0500-000013010000}">
      <text>
        <r>
          <rPr>
            <sz val="11"/>
            <rFont val="Calibri"/>
          </rPr>
          <t>Ensure package manager repositories are configured</t>
        </r>
      </text>
    </comment>
    <comment ref="J41" authorId="0" shapeId="0" xr:uid="{00000000-0006-0000-0500-000014010000}">
      <text>
        <r>
          <rPr>
            <sz val="11"/>
            <rFont val="Calibri"/>
          </rPr>
          <t>Ensure updates, patches, and additional security software are installed</t>
        </r>
      </text>
    </comment>
    <comment ref="K41" authorId="0" shapeId="0" xr:uid="{00000000-0006-0000-0500-000015010000}">
      <text>
        <r>
          <rPr>
            <sz val="11"/>
            <rFont val="Calibri"/>
          </rPr>
          <t>Ensure latest version of pam is installed</t>
        </r>
      </text>
    </comment>
    <comment ref="L41" authorId="0" shapeId="0" xr:uid="{00000000-0006-0000-0500-000016010000}">
      <text>
        <r>
          <rPr>
            <sz val="11"/>
            <rFont val="Calibri"/>
          </rPr>
          <t>Ensure latest version of authselect is installed</t>
        </r>
      </text>
    </comment>
    <comment ref="M41" authorId="0" shapeId="0" xr:uid="{00000000-0006-0000-0500-000017010000}">
      <text>
        <r>
          <rPr>
            <sz val="11"/>
            <rFont val="Calibri"/>
          </rPr>
          <t>Ensure latest version of libpwquality is installed</t>
        </r>
      </text>
    </comment>
    <comment ref="H43" authorId="0" shapeId="0" xr:uid="{00000000-0006-0000-0500-000018010000}">
      <text>
        <r>
          <rPr>
            <sz val="11"/>
            <rFont val="Calibri"/>
          </rPr>
          <t>Ensure cron daemon is enabled and active</t>
        </r>
      </text>
    </comment>
    <comment ref="I43" authorId="0" shapeId="0" xr:uid="{00000000-0006-0000-0500-000019010000}">
      <text>
        <r>
          <rPr>
            <sz val="11"/>
            <rFont val="Calibri"/>
          </rPr>
          <t>Ensure permissions on /etc/crontab are configured</t>
        </r>
      </text>
    </comment>
    <comment ref="J43" authorId="0" shapeId="0" xr:uid="{00000000-0006-0000-0500-00001A010000}">
      <text>
        <r>
          <rPr>
            <sz val="11"/>
            <rFont val="Calibri"/>
          </rPr>
          <t>Ensure permissions on /etc/cron.hourly are configured</t>
        </r>
      </text>
    </comment>
    <comment ref="K43" authorId="0" shapeId="0" xr:uid="{00000000-0006-0000-0500-00001B010000}">
      <text>
        <r>
          <rPr>
            <sz val="11"/>
            <rFont val="Calibri"/>
          </rPr>
          <t>Ensure permissions on /etc/cron.daily are configured</t>
        </r>
      </text>
    </comment>
    <comment ref="L43" authorId="0" shapeId="0" xr:uid="{00000000-0006-0000-0500-00001C010000}">
      <text>
        <r>
          <rPr>
            <sz val="11"/>
            <rFont val="Calibri"/>
          </rPr>
          <t>Ensure permissions on /etc/cron.weekly are configured</t>
        </r>
      </text>
    </comment>
    <comment ref="M43" authorId="0" shapeId="0" xr:uid="{00000000-0006-0000-0500-00001D010000}">
      <text>
        <r>
          <rPr>
            <sz val="11"/>
            <rFont val="Calibri"/>
          </rPr>
          <t>Ensure permissions on /etc/cron.monthly are configured</t>
        </r>
      </text>
    </comment>
    <comment ref="N43" authorId="0" shapeId="0" xr:uid="{00000000-0006-0000-0500-00001E010000}">
      <text>
        <r>
          <rPr>
            <sz val="11"/>
            <rFont val="Calibri"/>
          </rPr>
          <t>Ensure permissions on /etc/cron.d are configured</t>
        </r>
      </text>
    </comment>
    <comment ref="O43" authorId="0" shapeId="0" xr:uid="{00000000-0006-0000-0500-00001F010000}">
      <text>
        <r>
          <rPr>
            <sz val="11"/>
            <rFont val="Calibri"/>
          </rPr>
          <t>Ensure crontab is restricted to authorized users</t>
        </r>
      </text>
    </comment>
    <comment ref="P43" authorId="0" shapeId="0" xr:uid="{00000000-0006-0000-0500-000020010000}">
      <text>
        <r>
          <rPr>
            <sz val="11"/>
            <rFont val="Calibri"/>
          </rPr>
          <t>Ensure at is restricted to authorized users</t>
        </r>
      </text>
    </comment>
    <comment ref="Q43" authorId="0" shapeId="0" xr:uid="{00000000-0006-0000-0500-000021010000}">
      <text>
        <r>
          <rPr>
            <sz val="11"/>
            <rFont val="Calibri"/>
          </rPr>
          <t>Ensure sshd access is configured</t>
        </r>
      </text>
    </comment>
    <comment ref="R43" authorId="0" shapeId="0" xr:uid="{00000000-0006-0000-0500-000022010000}">
      <text>
        <r>
          <rPr>
            <sz val="11"/>
            <rFont val="Calibri"/>
          </rPr>
          <t>Ensure inactive password lock is configured</t>
        </r>
      </text>
    </comment>
    <comment ref="S43" authorId="0" shapeId="0" xr:uid="{00000000-0006-0000-0500-000023010000}">
      <text>
        <r>
          <rPr>
            <sz val="11"/>
            <rFont val="Calibri"/>
          </rPr>
          <t>Ensure all groups in /etc/passwd exist in /etc/group</t>
        </r>
      </text>
    </comment>
    <comment ref="T43" authorId="0" shapeId="0" xr:uid="{00000000-0006-0000-0500-000024010000}">
      <text>
        <r>
          <rPr>
            <sz val="11"/>
            <rFont val="Calibri"/>
          </rPr>
          <t>Ensure no duplicate UIDs exist</t>
        </r>
      </text>
    </comment>
    <comment ref="U43" authorId="0" shapeId="0" xr:uid="{00000000-0006-0000-0500-000025010000}">
      <text>
        <r>
          <rPr>
            <sz val="11"/>
            <rFont val="Calibri"/>
          </rPr>
          <t>Ensure no duplicate GIDs exist</t>
        </r>
      </text>
    </comment>
    <comment ref="V43" authorId="0" shapeId="0" xr:uid="{00000000-0006-0000-0500-000026010000}">
      <text>
        <r>
          <rPr>
            <sz val="11"/>
            <rFont val="Calibri"/>
          </rPr>
          <t>Ensure no duplicate user names exist</t>
        </r>
      </text>
    </comment>
    <comment ref="W43" authorId="0" shapeId="0" xr:uid="{00000000-0006-0000-0500-000027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SELinux is installed</t>
        </r>
      </text>
    </comment>
    <comment ref="K4" authorId="0" shapeId="0" xr:uid="{00000000-0006-0000-0600-00000B000000}">
      <text>
        <r>
          <rPr>
            <sz val="11"/>
            <rFont val="Calibri"/>
          </rPr>
          <t>Ensure SELinux is not disabled in bootloader configuration</t>
        </r>
      </text>
    </comment>
    <comment ref="L4" authorId="0" shapeId="0" xr:uid="{00000000-0006-0000-0600-00000C000000}">
      <text>
        <r>
          <rPr>
            <sz val="11"/>
            <rFont val="Calibri"/>
          </rPr>
          <t>Ensure SELinux policy is configured</t>
        </r>
      </text>
    </comment>
    <comment ref="M4" authorId="0" shapeId="0" xr:uid="{00000000-0006-0000-0600-00000D000000}">
      <text>
        <r>
          <rPr>
            <sz val="11"/>
            <rFont val="Calibri"/>
          </rPr>
          <t>Ensure the SELinux mode is not disabled</t>
        </r>
      </text>
    </comment>
    <comment ref="N4" authorId="0" shapeId="0" xr:uid="{00000000-0006-0000-0600-00000E000000}">
      <text>
        <r>
          <rPr>
            <sz val="11"/>
            <rFont val="Calibri"/>
          </rPr>
          <t>Ensure the SELinux mode is enforcing</t>
        </r>
      </text>
    </comment>
    <comment ref="O4" authorId="0" shapeId="0" xr:uid="{00000000-0006-0000-0600-00000F000000}">
      <text>
        <r>
          <rPr>
            <sz val="11"/>
            <rFont val="Calibri"/>
          </rPr>
          <t>Ensure sshd access is configured</t>
        </r>
      </text>
    </comment>
    <comment ref="J7" authorId="0" shapeId="0" xr:uid="{00000000-0006-0000-0600-000010000000}">
      <text>
        <r>
          <rPr>
            <sz val="11"/>
            <rFont val="Calibri"/>
          </rPr>
          <t>Ensure no unconfined services exist</t>
        </r>
      </text>
    </comment>
    <comment ref="K7" authorId="0" shapeId="0" xr:uid="{00000000-0006-0000-0600-000011000000}">
      <text>
        <r>
          <rPr>
            <sz val="11"/>
            <rFont val="Calibri"/>
          </rPr>
          <t>Ensure crontab is restricted to authorized users</t>
        </r>
      </text>
    </comment>
    <comment ref="L7" authorId="0" shapeId="0" xr:uid="{00000000-0006-0000-0600-000012000000}">
      <text>
        <r>
          <rPr>
            <sz val="11"/>
            <rFont val="Calibri"/>
          </rPr>
          <t>Ensure at is restricted to authorized users</t>
        </r>
      </text>
    </comment>
    <comment ref="J8" authorId="0" shapeId="0" xr:uid="{00000000-0006-0000-0600-000013000000}">
      <text>
        <r>
          <rPr>
            <sz val="11"/>
            <rFont val="Calibri"/>
          </rPr>
          <t>Ensure ptrace_scope is restricted</t>
        </r>
      </text>
    </comment>
    <comment ref="K8" authorId="0" shapeId="0" xr:uid="{00000000-0006-0000-0600-000019000000}">
      <text>
        <r>
          <rPr>
            <sz val="11"/>
            <rFont val="Calibri"/>
          </rPr>
          <t>Ensure chrony is not run as the root user</t>
        </r>
      </text>
    </comment>
    <comment ref="L8" authorId="0" shapeId="0" xr:uid="{00000000-0006-0000-0600-00001A000000}">
      <text>
        <r>
          <rPr>
            <sz val="11"/>
            <rFont val="Calibri"/>
          </rPr>
          <t>Ensure sshd PermitRootLogin is disabled</t>
        </r>
      </text>
    </comment>
    <comment ref="M8" authorId="0" shapeId="0" xr:uid="{00000000-0006-0000-0600-00001B000000}">
      <text>
        <r>
          <rPr>
            <sz val="11"/>
            <rFont val="Calibri"/>
          </rPr>
          <t>Ensure sudo is installed</t>
        </r>
      </text>
    </comment>
    <comment ref="N8" authorId="0" shapeId="0" xr:uid="{00000000-0006-0000-0600-00001C000000}">
      <text>
        <r>
          <rPr>
            <sz val="11"/>
            <rFont val="Calibri"/>
          </rPr>
          <t>Ensure sudo commands use pty</t>
        </r>
      </text>
    </comment>
    <comment ref="O8" authorId="0" shapeId="0" xr:uid="{00000000-0006-0000-0600-00001D000000}">
      <text>
        <r>
          <rPr>
            <sz val="11"/>
            <rFont val="Calibri"/>
          </rPr>
          <t>Ensure users must provide password for escalation</t>
        </r>
      </text>
    </comment>
    <comment ref="P8" authorId="0" shapeId="0" xr:uid="{00000000-0006-0000-0600-00001E000000}">
      <text>
        <r>
          <rPr>
            <sz val="11"/>
            <rFont val="Calibri"/>
          </rPr>
          <t>Ensure re-authentication for privilege escalation is not disabled globally</t>
        </r>
      </text>
    </comment>
    <comment ref="Q8" authorId="0" shapeId="0" xr:uid="{00000000-0006-0000-0600-00001F000000}">
      <text>
        <r>
          <rPr>
            <sz val="11"/>
            <rFont val="Calibri"/>
          </rPr>
          <t>Ensure access to the su command is restricted</t>
        </r>
      </text>
    </comment>
    <comment ref="R8" authorId="0" shapeId="0" xr:uid="{00000000-0006-0000-0600-000020000000}">
      <text>
        <r>
          <rPr>
            <sz val="11"/>
            <rFont val="Calibri"/>
          </rPr>
          <t>Ensure password failed attempts lockout includes root account</t>
        </r>
      </text>
    </comment>
    <comment ref="S8" authorId="0" shapeId="0" xr:uid="{00000000-0006-0000-0600-000014000000}">
      <text>
        <r>
          <rPr>
            <sz val="11"/>
            <rFont val="Calibri"/>
          </rPr>
          <t>Ensure root is the only UID 0 account</t>
        </r>
      </text>
    </comment>
    <comment ref="T8" authorId="0" shapeId="0" xr:uid="{00000000-0006-0000-0600-000015000000}">
      <text>
        <r>
          <rPr>
            <sz val="11"/>
            <rFont val="Calibri"/>
          </rPr>
          <t>Ensure root is the only GID 0 account</t>
        </r>
      </text>
    </comment>
    <comment ref="U8" authorId="0" shapeId="0" xr:uid="{00000000-0006-0000-0600-000016000000}">
      <text>
        <r>
          <rPr>
            <sz val="11"/>
            <rFont val="Calibri"/>
          </rPr>
          <t>Ensure group root is the only GID 0 group</t>
        </r>
      </text>
    </comment>
    <comment ref="V8" authorId="0" shapeId="0" xr:uid="{00000000-0006-0000-0600-000017000000}">
      <text>
        <r>
          <rPr>
            <sz val="11"/>
            <rFont val="Calibri"/>
          </rPr>
          <t>Ensure root account access is controlled</t>
        </r>
      </text>
    </comment>
    <comment ref="W8" authorId="0" shapeId="0" xr:uid="{00000000-0006-0000-0600-000018000000}">
      <text>
        <r>
          <rPr>
            <sz val="11"/>
            <rFont val="Calibri"/>
          </rPr>
          <t>Ensure system accounts do not have a valid login shell</t>
        </r>
      </text>
    </comment>
    <comment ref="J9" authorId="0" shapeId="0" xr:uid="{00000000-0006-0000-0600-000021000000}">
      <text>
        <r>
          <rPr>
            <sz val="11"/>
            <rFont val="Calibri"/>
          </rPr>
          <t>Ensure sudo is installed</t>
        </r>
      </text>
    </comment>
    <comment ref="K9" authorId="0" shapeId="0" xr:uid="{00000000-0006-0000-0600-000022000000}">
      <text>
        <r>
          <rPr>
            <sz val="11"/>
            <rFont val="Calibri"/>
          </rPr>
          <t>Ensure users must provide password for escalation</t>
        </r>
      </text>
    </comment>
    <comment ref="L9" authorId="0" shapeId="0" xr:uid="{00000000-0006-0000-0600-000023000000}">
      <text>
        <r>
          <rPr>
            <sz val="11"/>
            <rFont val="Calibri"/>
          </rPr>
          <t>Ensure re-authentication for privilege escalation is not disabled globally</t>
        </r>
      </text>
    </comment>
    <comment ref="M9" authorId="0" shapeId="0" xr:uid="{00000000-0006-0000-0600-000024000000}">
      <text>
        <r>
          <rPr>
            <sz val="11"/>
            <rFont val="Calibri"/>
          </rPr>
          <t>Ensure access to the su command is restricted</t>
        </r>
      </text>
    </comment>
    <comment ref="N9" authorId="0" shapeId="0" xr:uid="{00000000-0006-0000-0600-000025000000}">
      <text>
        <r>
          <rPr>
            <sz val="11"/>
            <rFont val="Calibri"/>
          </rPr>
          <t>Ensure use of privileged commands are collected</t>
        </r>
      </text>
    </comment>
    <comment ref="J10" authorId="0" shapeId="0" xr:uid="{00000000-0006-0000-0600-000026000000}">
      <text>
        <r>
          <rPr>
            <sz val="11"/>
            <rFont val="Calibri"/>
          </rPr>
          <t>Ensure sshd MaxAuthTries is configured</t>
        </r>
      </text>
    </comment>
    <comment ref="K10" authorId="0" shapeId="0" xr:uid="{00000000-0006-0000-0600-000027000000}">
      <text>
        <r>
          <rPr>
            <sz val="11"/>
            <rFont val="Calibri"/>
          </rPr>
          <t>Ensure pam_faillock module is enabled</t>
        </r>
      </text>
    </comment>
    <comment ref="L10" authorId="0" shapeId="0" xr:uid="{00000000-0006-0000-0600-000028000000}">
      <text>
        <r>
          <rPr>
            <sz val="11"/>
            <rFont val="Calibri"/>
          </rPr>
          <t>Ensure password failed attempts lockout is configured</t>
        </r>
      </text>
    </comment>
    <comment ref="M10" authorId="0" shapeId="0" xr:uid="{00000000-0006-0000-0600-000029000000}">
      <text>
        <r>
          <rPr>
            <sz val="11"/>
            <rFont val="Calibri"/>
          </rPr>
          <t>Ensure password unlock time is configured</t>
        </r>
      </text>
    </comment>
    <comment ref="N10" authorId="0" shapeId="0" xr:uid="{00000000-0006-0000-0600-00002A000000}">
      <text>
        <r>
          <rPr>
            <sz val="11"/>
            <rFont val="Calibri"/>
          </rPr>
          <t>Ensure password failed attempts lockout includes root account</t>
        </r>
      </text>
    </comment>
    <comment ref="J11" authorId="0" shapeId="0" xr:uid="{00000000-0006-0000-0600-00002B000000}">
      <text>
        <r>
          <rPr>
            <sz val="11"/>
            <rFont val="Calibri"/>
          </rPr>
          <t>Ensure message of the day is configured properly</t>
        </r>
      </text>
    </comment>
    <comment ref="K11" authorId="0" shapeId="0" xr:uid="{00000000-0006-0000-0600-00002C000000}">
      <text>
        <r>
          <rPr>
            <sz val="11"/>
            <rFont val="Calibri"/>
          </rPr>
          <t>Ensure local login warning banner is configured properly</t>
        </r>
      </text>
    </comment>
    <comment ref="L11" authorId="0" shapeId="0" xr:uid="{00000000-0006-0000-0600-00002D000000}">
      <text>
        <r>
          <rPr>
            <sz val="11"/>
            <rFont val="Calibri"/>
          </rPr>
          <t>Ensure remote login warning banner is configured properly</t>
        </r>
      </text>
    </comment>
    <comment ref="M11" authorId="0" shapeId="0" xr:uid="{00000000-0006-0000-0600-00002E000000}">
      <text>
        <r>
          <rPr>
            <sz val="11"/>
            <rFont val="Calibri"/>
          </rPr>
          <t>Ensure access to /etc/motd is configured</t>
        </r>
      </text>
    </comment>
    <comment ref="N11" authorId="0" shapeId="0" xr:uid="{00000000-0006-0000-0600-00002F000000}">
      <text>
        <r>
          <rPr>
            <sz val="11"/>
            <rFont val="Calibri"/>
          </rPr>
          <t>Ensure access to /etc/issue is configured</t>
        </r>
      </text>
    </comment>
    <comment ref="O11" authorId="0" shapeId="0" xr:uid="{00000000-0006-0000-0600-000030000000}">
      <text>
        <r>
          <rPr>
            <sz val="11"/>
            <rFont val="Calibri"/>
          </rPr>
          <t>Ensure access to /etc/issue.net is configured</t>
        </r>
      </text>
    </comment>
    <comment ref="P11" authorId="0" shapeId="0" xr:uid="{00000000-0006-0000-0600-000031000000}">
      <text>
        <r>
          <rPr>
            <sz val="11"/>
            <rFont val="Calibri"/>
          </rPr>
          <t>Ensure GDM login banner is configured</t>
        </r>
      </text>
    </comment>
    <comment ref="Q11" authorId="0" shapeId="0" xr:uid="{00000000-0006-0000-0600-000032000000}">
      <text>
        <r>
          <rPr>
            <sz val="11"/>
            <rFont val="Calibri"/>
          </rPr>
          <t>Ensure sshd Banner is configured</t>
        </r>
      </text>
    </comment>
    <comment ref="J12" authorId="0" shapeId="0" xr:uid="{00000000-0006-0000-0600-000033000000}">
      <text>
        <r>
          <rPr>
            <sz val="11"/>
            <rFont val="Calibri"/>
          </rPr>
          <t>Ensure GDM screen locks when the user is idle</t>
        </r>
      </text>
    </comment>
    <comment ref="K12" authorId="0" shapeId="0" xr:uid="{00000000-0006-0000-0600-000034000000}">
      <text>
        <r>
          <rPr>
            <sz val="11"/>
            <rFont val="Calibri"/>
          </rPr>
          <t>Ensure GDM screen locks cannot be overridden</t>
        </r>
      </text>
    </comment>
    <comment ref="L12" authorId="0" shapeId="0" xr:uid="{00000000-0006-0000-0600-000035000000}">
      <text>
        <r>
          <rPr>
            <sz val="11"/>
            <rFont val="Calibri"/>
          </rPr>
          <t>Ensure sshd ClientAliveInterval and ClientAliveCountMax are configured</t>
        </r>
      </text>
    </comment>
    <comment ref="M12" authorId="0" shapeId="0" xr:uid="{00000000-0006-0000-0600-000036000000}">
      <text>
        <r>
          <rPr>
            <sz val="11"/>
            <rFont val="Calibri"/>
          </rPr>
          <t>Ensure sudo authentication timeout is configured correctly</t>
        </r>
      </text>
    </comment>
    <comment ref="N12" authorId="0" shapeId="0" xr:uid="{00000000-0006-0000-0600-000037000000}">
      <text>
        <r>
          <rPr>
            <sz val="11"/>
            <rFont val="Calibri"/>
          </rPr>
          <t>Ensure default user shell timeout is configured</t>
        </r>
      </text>
    </comment>
    <comment ref="J13" authorId="0" shapeId="0" xr:uid="{00000000-0006-0000-0600-000038000000}">
      <text>
        <r>
          <rPr>
            <sz val="11"/>
            <rFont val="Calibri"/>
          </rPr>
          <t>Ensure sshd ClientAliveInterval and ClientAliveCountMax are configured</t>
        </r>
      </text>
    </comment>
    <comment ref="K13" authorId="0" shapeId="0" xr:uid="{00000000-0006-0000-0600-000039000000}">
      <text>
        <r>
          <rPr>
            <sz val="11"/>
            <rFont val="Calibri"/>
          </rPr>
          <t>Ensure sudo authentication timeout is configured correctly</t>
        </r>
      </text>
    </comment>
    <comment ref="L13" authorId="0" shapeId="0" xr:uid="{00000000-0006-0000-0600-00003A000000}">
      <text>
        <r>
          <rPr>
            <sz val="11"/>
            <rFont val="Calibri"/>
          </rPr>
          <t>Ensure default user shell timeout is configured</t>
        </r>
      </text>
    </comment>
    <comment ref="J14" authorId="0" shapeId="0" xr:uid="{00000000-0006-0000-0600-00003B000000}">
      <text>
        <r>
          <rPr>
            <sz val="11"/>
            <rFont val="Calibri"/>
          </rPr>
          <t>Ensure wireless interfaces are disabled</t>
        </r>
      </text>
    </comment>
    <comment ref="J23" authorId="0" shapeId="0" xr:uid="{00000000-0006-0000-0600-00003C000000}">
      <text>
        <r>
          <rPr>
            <sz val="11"/>
            <rFont val="Calibri"/>
          </rPr>
          <t>Ensure suspicious packets are logged</t>
        </r>
      </text>
    </comment>
    <comment ref="K23" authorId="0" shapeId="0" xr:uid="{00000000-0006-0000-0600-000057000000}">
      <text>
        <r>
          <rPr>
            <sz val="11"/>
            <rFont val="Calibri"/>
          </rPr>
          <t>Ensure sshd LogLevel is configured</t>
        </r>
      </text>
    </comment>
    <comment ref="L23" authorId="0" shapeId="0" xr:uid="{00000000-0006-0000-0600-000058000000}">
      <text>
        <r>
          <rPr>
            <sz val="11"/>
            <rFont val="Calibri"/>
          </rPr>
          <t>Ensure sudo log file exists</t>
        </r>
      </text>
    </comment>
    <comment ref="M23" authorId="0" shapeId="0" xr:uid="{00000000-0006-0000-0600-000059000000}">
      <text>
        <r>
          <rPr>
            <sz val="11"/>
            <rFont val="Calibri"/>
          </rPr>
          <t>Ensure journald service is enabled and active</t>
        </r>
      </text>
    </comment>
    <comment ref="N23" authorId="0" shapeId="0" xr:uid="{00000000-0006-0000-0600-00005A000000}">
      <text>
        <r>
          <rPr>
            <sz val="11"/>
            <rFont val="Calibri"/>
          </rPr>
          <t>Ensure journald log file rotation is configured</t>
        </r>
      </text>
    </comment>
    <comment ref="O23" authorId="0" shapeId="0" xr:uid="{00000000-0006-0000-0600-00005B000000}">
      <text>
        <r>
          <rPr>
            <sz val="11"/>
            <rFont val="Calibri"/>
          </rPr>
          <t>Ensure only one logging system is in use</t>
        </r>
      </text>
    </comment>
    <comment ref="P23" authorId="0" shapeId="0" xr:uid="{00000000-0006-0000-0600-00005C000000}">
      <text>
        <r>
          <rPr>
            <sz val="11"/>
            <rFont val="Calibri"/>
          </rPr>
          <t>Ensure systemd-journal-remote is installed</t>
        </r>
      </text>
    </comment>
    <comment ref="Q23" authorId="0" shapeId="0" xr:uid="{00000000-0006-0000-0600-00005D000000}">
      <text>
        <r>
          <rPr>
            <sz val="11"/>
            <rFont val="Calibri"/>
          </rPr>
          <t>Ensure systemd-journal-upload is enabled and active</t>
        </r>
      </text>
    </comment>
    <comment ref="R23" authorId="0" shapeId="0" xr:uid="{00000000-0006-0000-0600-00005E000000}">
      <text>
        <r>
          <rPr>
            <sz val="11"/>
            <rFont val="Calibri"/>
          </rPr>
          <t>Ensure journald ForwardToSyslog is disabled</t>
        </r>
      </text>
    </comment>
    <comment ref="S23" authorId="0" shapeId="0" xr:uid="{00000000-0006-0000-0600-00005F000000}">
      <text>
        <r>
          <rPr>
            <sz val="11"/>
            <rFont val="Calibri"/>
          </rPr>
          <t>Ensure journald Compress is configured</t>
        </r>
      </text>
    </comment>
    <comment ref="T23" authorId="0" shapeId="0" xr:uid="{00000000-0006-0000-0600-000060000000}">
      <text>
        <r>
          <rPr>
            <sz val="11"/>
            <rFont val="Calibri"/>
          </rPr>
          <t>Ensure journald Storage is configured</t>
        </r>
      </text>
    </comment>
    <comment ref="U23" authorId="0" shapeId="0" xr:uid="{00000000-0006-0000-0600-000061000000}">
      <text>
        <r>
          <rPr>
            <sz val="11"/>
            <rFont val="Calibri"/>
          </rPr>
          <t>Ensure rsyslog is installed</t>
        </r>
      </text>
    </comment>
    <comment ref="V23" authorId="0" shapeId="0" xr:uid="{00000000-0006-0000-0600-000062000000}">
      <text>
        <r>
          <rPr>
            <sz val="11"/>
            <rFont val="Calibri"/>
          </rPr>
          <t>Ensure rsyslog service is enabled and active</t>
        </r>
      </text>
    </comment>
    <comment ref="W23" authorId="0" shapeId="0" xr:uid="{00000000-0006-0000-0600-000063000000}">
      <text>
        <r>
          <rPr>
            <sz val="11"/>
            <rFont val="Calibri"/>
          </rPr>
          <t>Ensure journald is configured to send logs to rsyslog</t>
        </r>
      </text>
    </comment>
    <comment ref="X23" authorId="0" shapeId="0" xr:uid="{00000000-0006-0000-0600-00003D000000}">
      <text>
        <r>
          <rPr>
            <sz val="11"/>
            <rFont val="Calibri"/>
          </rPr>
          <t>Ensure rsyslog logging is configured</t>
        </r>
      </text>
    </comment>
    <comment ref="Y23" authorId="0" shapeId="0" xr:uid="{00000000-0006-0000-0600-00003E000000}">
      <text>
        <r>
          <rPr>
            <sz val="11"/>
            <rFont val="Calibri"/>
          </rPr>
          <t>Ensure rsyslog is configured to send logs to a remote log host</t>
        </r>
      </text>
    </comment>
    <comment ref="Z23" authorId="0" shapeId="0" xr:uid="{00000000-0006-0000-0600-00003F000000}">
      <text>
        <r>
          <rPr>
            <sz val="11"/>
            <rFont val="Calibri"/>
          </rPr>
          <t>Ensure rsyslog logrotate is configured</t>
        </r>
      </text>
    </comment>
    <comment ref="AA23" authorId="0" shapeId="0" xr:uid="{00000000-0006-0000-0600-000040000000}">
      <text>
        <r>
          <rPr>
            <sz val="11"/>
            <rFont val="Calibri"/>
          </rPr>
          <t>Ensure auditd packages are installed</t>
        </r>
      </text>
    </comment>
    <comment ref="AB23" authorId="0" shapeId="0" xr:uid="{00000000-0006-0000-0600-000041000000}">
      <text>
        <r>
          <rPr>
            <sz val="11"/>
            <rFont val="Calibri"/>
          </rPr>
          <t>Ensure auditing for processes that start prior to auditd is enabled</t>
        </r>
      </text>
    </comment>
    <comment ref="AC23" authorId="0" shapeId="0" xr:uid="{00000000-0006-0000-0600-000042000000}">
      <text>
        <r>
          <rPr>
            <sz val="11"/>
            <rFont val="Calibri"/>
          </rPr>
          <t>Ensure audit_backlog_limit is sufficient</t>
        </r>
      </text>
    </comment>
    <comment ref="AD23" authorId="0" shapeId="0" xr:uid="{00000000-0006-0000-0600-000043000000}">
      <text>
        <r>
          <rPr>
            <sz val="11"/>
            <rFont val="Calibri"/>
          </rPr>
          <t>Ensure auditd service is enabled and active</t>
        </r>
      </text>
    </comment>
    <comment ref="AE23" authorId="0" shapeId="0" xr:uid="{00000000-0006-0000-0600-000044000000}">
      <text>
        <r>
          <rPr>
            <sz val="11"/>
            <rFont val="Calibri"/>
          </rPr>
          <t>Ensure audit log storage size is configured</t>
        </r>
      </text>
    </comment>
    <comment ref="AF23" authorId="0" shapeId="0" xr:uid="{00000000-0006-0000-0600-000045000000}">
      <text>
        <r>
          <rPr>
            <sz val="11"/>
            <rFont val="Calibri"/>
          </rPr>
          <t>Ensure audit logs are not automatically deleted</t>
        </r>
      </text>
    </comment>
    <comment ref="AG23" authorId="0" shapeId="0" xr:uid="{00000000-0006-0000-0600-000046000000}">
      <text>
        <r>
          <rPr>
            <sz val="11"/>
            <rFont val="Calibri"/>
          </rPr>
          <t>Ensure changes to system administration scope (sudoers) is collected</t>
        </r>
      </text>
    </comment>
    <comment ref="AH23" authorId="0" shapeId="0" xr:uid="{00000000-0006-0000-0600-000047000000}">
      <text>
        <r>
          <rPr>
            <sz val="11"/>
            <rFont val="Calibri"/>
          </rPr>
          <t>Ensure actions as another user are always logged</t>
        </r>
      </text>
    </comment>
    <comment ref="AI23" authorId="0" shapeId="0" xr:uid="{00000000-0006-0000-0600-000048000000}">
      <text>
        <r>
          <rPr>
            <sz val="11"/>
            <rFont val="Calibri"/>
          </rPr>
          <t>Ensure events that modify the sudo log file are collected</t>
        </r>
      </text>
    </comment>
    <comment ref="AJ23" authorId="0" shapeId="0" xr:uid="{00000000-0006-0000-0600-000049000000}">
      <text>
        <r>
          <rPr>
            <sz val="11"/>
            <rFont val="Calibri"/>
          </rPr>
          <t>Ensure events that modify date and time information are collected</t>
        </r>
      </text>
    </comment>
    <comment ref="AK23" authorId="0" shapeId="0" xr:uid="{00000000-0006-0000-0600-00004A000000}">
      <text>
        <r>
          <rPr>
            <sz val="11"/>
            <rFont val="Calibri"/>
          </rPr>
          <t>Ensure events that modify the system</t>
        </r>
        <r>
          <rPr>
            <sz val="11"/>
            <color rgb="FF000000"/>
            <rFont val="Calibri"/>
          </rPr>
          <t>'</t>
        </r>
        <r>
          <rPr>
            <sz val="11"/>
            <color rgb="FF000000"/>
            <rFont val="Calibri"/>
          </rPr>
          <t>s network environment are collected</t>
        </r>
      </text>
    </comment>
    <comment ref="AL23" authorId="0" shapeId="0" xr:uid="{00000000-0006-0000-0600-00004B000000}">
      <text>
        <r>
          <rPr>
            <sz val="11"/>
            <rFont val="Calibri"/>
          </rPr>
          <t>Ensure use of privileged commands are collected</t>
        </r>
      </text>
    </comment>
    <comment ref="AM23" authorId="0" shapeId="0" xr:uid="{00000000-0006-0000-0600-00004C000000}">
      <text>
        <r>
          <rPr>
            <sz val="11"/>
            <rFont val="Calibri"/>
          </rPr>
          <t>Ensure unsuccessful file access attempts are collected</t>
        </r>
      </text>
    </comment>
    <comment ref="AN23" authorId="0" shapeId="0" xr:uid="{00000000-0006-0000-0600-00004D000000}">
      <text>
        <r>
          <rPr>
            <sz val="11"/>
            <rFont val="Calibri"/>
          </rPr>
          <t>Ensure events that modify user/group information are collected</t>
        </r>
      </text>
    </comment>
    <comment ref="AO23" authorId="0" shapeId="0" xr:uid="{00000000-0006-0000-0600-00004E000000}">
      <text>
        <r>
          <rPr>
            <sz val="11"/>
            <rFont val="Calibri"/>
          </rPr>
          <t>Ensure discretionary access control permission modification events are collected</t>
        </r>
      </text>
    </comment>
    <comment ref="AP23" authorId="0" shapeId="0" xr:uid="{00000000-0006-0000-0600-00004F000000}">
      <text>
        <r>
          <rPr>
            <sz val="11"/>
            <rFont val="Calibri"/>
          </rPr>
          <t>Ensure successful file system mounts are collected</t>
        </r>
      </text>
    </comment>
    <comment ref="AQ23" authorId="0" shapeId="0" xr:uid="{00000000-0006-0000-0600-000050000000}">
      <text>
        <r>
          <rPr>
            <sz val="11"/>
            <rFont val="Calibri"/>
          </rPr>
          <t>Ensure session initiation information is collected</t>
        </r>
      </text>
    </comment>
    <comment ref="AR23" authorId="0" shapeId="0" xr:uid="{00000000-0006-0000-0600-000051000000}">
      <text>
        <r>
          <rPr>
            <sz val="11"/>
            <rFont val="Calibri"/>
          </rPr>
          <t>Ensure login and logout events are collected</t>
        </r>
      </text>
    </comment>
    <comment ref="AS23" authorId="0" shapeId="0" xr:uid="{00000000-0006-0000-0600-000052000000}">
      <text>
        <r>
          <rPr>
            <sz val="11"/>
            <rFont val="Calibri"/>
          </rPr>
          <t>Ensure file deletion events by users are collected</t>
        </r>
      </text>
    </comment>
    <comment ref="AT23" authorId="0" shapeId="0" xr:uid="{00000000-0006-0000-0600-000053000000}">
      <text>
        <r>
          <rPr>
            <sz val="11"/>
            <rFont val="Calibri"/>
          </rPr>
          <t>Ensure events that modify the system</t>
        </r>
        <r>
          <rPr>
            <sz val="11"/>
            <color rgb="FF000000"/>
            <rFont val="Calibri"/>
          </rPr>
          <t>'</t>
        </r>
        <r>
          <rPr>
            <sz val="11"/>
            <color rgb="FF000000"/>
            <rFont val="Calibri"/>
          </rPr>
          <t>s Mandatory Access Controls are collected</t>
        </r>
      </text>
    </comment>
    <comment ref="AU23" authorId="0" shapeId="0" xr:uid="{00000000-0006-0000-0600-000054000000}">
      <text>
        <r>
          <rPr>
            <sz val="11"/>
            <rFont val="Calibri"/>
          </rPr>
          <t>Ensure successful and unsuccessful attempts to use the chcon command are collected</t>
        </r>
      </text>
    </comment>
    <comment ref="AV23" authorId="0" shapeId="0" xr:uid="{00000000-0006-0000-0600-000055000000}">
      <text>
        <r>
          <rPr>
            <sz val="11"/>
            <rFont val="Calibri"/>
          </rPr>
          <t>Ensure successful and unsuccessful attempts to use the setfacl command are collected</t>
        </r>
      </text>
    </comment>
    <comment ref="AW23" authorId="0" shapeId="0" xr:uid="{00000000-0006-0000-0600-000056000000}">
      <text>
        <r>
          <rPr>
            <sz val="11"/>
            <rFont val="Calibri"/>
          </rPr>
          <t>Ensure successful and unsuccessful attempts to use the chacl command are collected</t>
        </r>
      </text>
    </comment>
    <comment ref="J24" authorId="0" shapeId="0" xr:uid="{00000000-0006-0000-0600-000064000000}">
      <text>
        <r>
          <rPr>
            <sz val="11"/>
            <rFont val="Calibri"/>
          </rPr>
          <t>Ensure sshd LogLevel is configured</t>
        </r>
      </text>
    </comment>
    <comment ref="K24" authorId="0" shapeId="0" xr:uid="{00000000-0006-0000-0600-000065000000}">
      <text>
        <r>
          <rPr>
            <sz val="11"/>
            <rFont val="Calibri"/>
          </rPr>
          <t>Ensure sudo log file exists</t>
        </r>
      </text>
    </comment>
    <comment ref="L24" authorId="0" shapeId="0" xr:uid="{00000000-0006-0000-0600-000066000000}">
      <text>
        <r>
          <rPr>
            <sz val="11"/>
            <rFont val="Calibri"/>
          </rPr>
          <t>Ensure rsyslog logging is configured</t>
        </r>
      </text>
    </comment>
    <comment ref="M24" authorId="0" shapeId="0" xr:uid="{00000000-0006-0000-0600-000067000000}">
      <text>
        <r>
          <rPr>
            <sz val="11"/>
            <rFont val="Calibri"/>
          </rPr>
          <t>Ensure changes to system administration scope (sudoers) is collected</t>
        </r>
      </text>
    </comment>
    <comment ref="N24" authorId="0" shapeId="0" xr:uid="{00000000-0006-0000-0600-000068000000}">
      <text>
        <r>
          <rPr>
            <sz val="11"/>
            <rFont val="Calibri"/>
          </rPr>
          <t>Ensure actions as another user are always logged</t>
        </r>
      </text>
    </comment>
    <comment ref="O24" authorId="0" shapeId="0" xr:uid="{00000000-0006-0000-0600-000069000000}">
      <text>
        <r>
          <rPr>
            <sz val="11"/>
            <rFont val="Calibri"/>
          </rPr>
          <t>Ensure events that modify date and time information are collected</t>
        </r>
      </text>
    </comment>
    <comment ref="P24" authorId="0" shapeId="0" xr:uid="{00000000-0006-0000-0600-00006A000000}">
      <text>
        <r>
          <rPr>
            <sz val="11"/>
            <rFont val="Calibri"/>
          </rPr>
          <t>Ensure events that modify the system</t>
        </r>
        <r>
          <rPr>
            <sz val="11"/>
            <color rgb="FF000000"/>
            <rFont val="Calibri"/>
          </rPr>
          <t>'</t>
        </r>
        <r>
          <rPr>
            <sz val="11"/>
            <color rgb="FF000000"/>
            <rFont val="Calibri"/>
          </rPr>
          <t>s network environment are collected</t>
        </r>
      </text>
    </comment>
    <comment ref="Q24" authorId="0" shapeId="0" xr:uid="{00000000-0006-0000-0600-00006B000000}">
      <text>
        <r>
          <rPr>
            <sz val="11"/>
            <rFont val="Calibri"/>
          </rPr>
          <t>Ensure use of privileged commands are collected</t>
        </r>
      </text>
    </comment>
    <comment ref="R24" authorId="0" shapeId="0" xr:uid="{00000000-0006-0000-0600-00006C000000}">
      <text>
        <r>
          <rPr>
            <sz val="11"/>
            <rFont val="Calibri"/>
          </rPr>
          <t>Ensure unsuccessful file access attempts are collected</t>
        </r>
      </text>
    </comment>
    <comment ref="S24" authorId="0" shapeId="0" xr:uid="{00000000-0006-0000-0600-00006D000000}">
      <text>
        <r>
          <rPr>
            <sz val="11"/>
            <rFont val="Calibri"/>
          </rPr>
          <t>Ensure events that modify user/group information are collected</t>
        </r>
      </text>
    </comment>
    <comment ref="T24" authorId="0" shapeId="0" xr:uid="{00000000-0006-0000-0600-00006E000000}">
      <text>
        <r>
          <rPr>
            <sz val="11"/>
            <rFont val="Calibri"/>
          </rPr>
          <t>Ensure discretionary access control permission modification events are collected</t>
        </r>
      </text>
    </comment>
    <comment ref="U24" authorId="0" shapeId="0" xr:uid="{00000000-0006-0000-0600-00006F000000}">
      <text>
        <r>
          <rPr>
            <sz val="11"/>
            <rFont val="Calibri"/>
          </rPr>
          <t>Ensure successful file system mounts are collected</t>
        </r>
      </text>
    </comment>
    <comment ref="V24" authorId="0" shapeId="0" xr:uid="{00000000-0006-0000-0600-000070000000}">
      <text>
        <r>
          <rPr>
            <sz val="11"/>
            <rFont val="Calibri"/>
          </rPr>
          <t>Ensure session initiation information is collected</t>
        </r>
      </text>
    </comment>
    <comment ref="W24" authorId="0" shapeId="0" xr:uid="{00000000-0006-0000-0600-000071000000}">
      <text>
        <r>
          <rPr>
            <sz val="11"/>
            <rFont val="Calibri"/>
          </rPr>
          <t>Ensure login and logout events are collected</t>
        </r>
      </text>
    </comment>
    <comment ref="X24" authorId="0" shapeId="0" xr:uid="{00000000-0006-0000-0600-000072000000}">
      <text>
        <r>
          <rPr>
            <sz val="11"/>
            <rFont val="Calibri"/>
          </rPr>
          <t>Ensure file deletion events by users are collected</t>
        </r>
      </text>
    </comment>
    <comment ref="Y24" authorId="0" shapeId="0" xr:uid="{00000000-0006-0000-0600-000073000000}">
      <text>
        <r>
          <rPr>
            <sz val="11"/>
            <rFont val="Calibri"/>
          </rPr>
          <t>Ensure events that modify the system</t>
        </r>
        <r>
          <rPr>
            <sz val="11"/>
            <color rgb="FF000000"/>
            <rFont val="Calibri"/>
          </rPr>
          <t>'</t>
        </r>
        <r>
          <rPr>
            <sz val="11"/>
            <color rgb="FF000000"/>
            <rFont val="Calibri"/>
          </rPr>
          <t>s Mandatory Access Controls are collected</t>
        </r>
      </text>
    </comment>
    <comment ref="Z24" authorId="0" shapeId="0" xr:uid="{00000000-0006-0000-0600-000074000000}">
      <text>
        <r>
          <rPr>
            <sz val="11"/>
            <rFont val="Calibri"/>
          </rPr>
          <t>Ensure successful and unsuccessful attempts to use the chcon command are collected</t>
        </r>
      </text>
    </comment>
    <comment ref="AA24" authorId="0" shapeId="0" xr:uid="{00000000-0006-0000-0600-000075000000}">
      <text>
        <r>
          <rPr>
            <sz val="11"/>
            <rFont val="Calibri"/>
          </rPr>
          <t>Ensure successful and unsuccessful attempts to use the setfacl command are collected</t>
        </r>
      </text>
    </comment>
    <comment ref="AB24" authorId="0" shapeId="0" xr:uid="{00000000-0006-0000-0600-000076000000}">
      <text>
        <r>
          <rPr>
            <sz val="11"/>
            <rFont val="Calibri"/>
          </rPr>
          <t>Ensure successful and unsuccessful attempts to use the chacl command are collected</t>
        </r>
      </text>
    </comment>
    <comment ref="AC24" authorId="0" shapeId="0" xr:uid="{00000000-0006-0000-0600-000077000000}">
      <text>
        <r>
          <rPr>
            <sz val="11"/>
            <rFont val="Calibri"/>
          </rPr>
          <t>Ensure successful and unsuccessful attempts to use the usermod command are collected</t>
        </r>
      </text>
    </comment>
    <comment ref="AD24" authorId="0" shapeId="0" xr:uid="{00000000-0006-0000-0600-000078000000}">
      <text>
        <r>
          <rPr>
            <sz val="11"/>
            <rFont val="Calibri"/>
          </rPr>
          <t>Ensure kernel module loading unloading and modification is collected</t>
        </r>
      </text>
    </comment>
    <comment ref="J25" authorId="0" shapeId="0" xr:uid="{00000000-0006-0000-0600-000079000000}">
      <text>
        <r>
          <rPr>
            <sz val="11"/>
            <rFont val="Calibri"/>
          </rPr>
          <t>Ensure auditing for processes that start prior to auditd is enabled</t>
        </r>
      </text>
    </comment>
    <comment ref="J26" authorId="0" shapeId="0" xr:uid="{00000000-0006-0000-0600-00007A000000}">
      <text>
        <r>
          <rPr>
            <sz val="11"/>
            <rFont val="Calibri"/>
          </rPr>
          <t>Ensure system is disabled when audit logs are full</t>
        </r>
      </text>
    </comment>
    <comment ref="K26" authorId="0" shapeId="0" xr:uid="{00000000-0006-0000-0600-00007B000000}">
      <text>
        <r>
          <rPr>
            <sz val="11"/>
            <rFont val="Calibri"/>
          </rPr>
          <t>Ensure system warns when audit logs are low on space</t>
        </r>
      </text>
    </comment>
    <comment ref="J29" authorId="0" shapeId="0" xr:uid="{00000000-0006-0000-0600-00007C000000}">
      <text>
        <r>
          <rPr>
            <sz val="11"/>
            <rFont val="Calibri"/>
          </rPr>
          <t>Ensure time synchronization is in use</t>
        </r>
      </text>
    </comment>
    <comment ref="K29" authorId="0" shapeId="0" xr:uid="{00000000-0006-0000-0600-00007D000000}">
      <text>
        <r>
          <rPr>
            <sz val="11"/>
            <rFont val="Calibri"/>
          </rPr>
          <t>Ensure chrony is configured</t>
        </r>
      </text>
    </comment>
    <comment ref="J30" authorId="0" shapeId="0" xr:uid="{00000000-0006-0000-0600-00007E000000}">
      <text>
        <r>
          <rPr>
            <sz val="11"/>
            <rFont val="Calibri"/>
          </rPr>
          <t>Ensure separate partition exists for /var/log</t>
        </r>
      </text>
    </comment>
    <comment ref="K30" authorId="0" shapeId="0" xr:uid="{00000000-0006-0000-0600-00007F000000}">
      <text>
        <r>
          <rPr>
            <sz val="11"/>
            <rFont val="Calibri"/>
          </rPr>
          <t>Ensure separate partition exists for /var/log/audit</t>
        </r>
      </text>
    </comment>
    <comment ref="L30" authorId="0" shapeId="0" xr:uid="{00000000-0006-0000-0600-000080000000}">
      <text>
        <r>
          <rPr>
            <sz val="11"/>
            <rFont val="Calibri"/>
          </rPr>
          <t>Ensure cryptographic mechanisms are used to protect the integrity of audit tools</t>
        </r>
      </text>
    </comment>
    <comment ref="M30" authorId="0" shapeId="0" xr:uid="{00000000-0006-0000-0600-000081000000}">
      <text>
        <r>
          <rPr>
            <sz val="11"/>
            <rFont val="Calibri"/>
          </rPr>
          <t>Ensure journald log file access is configured</t>
        </r>
      </text>
    </comment>
    <comment ref="N30" authorId="0" shapeId="0" xr:uid="{00000000-0006-0000-0600-000082000000}">
      <text>
        <r>
          <rPr>
            <sz val="11"/>
            <rFont val="Calibri"/>
          </rPr>
          <t>Ensure systemd-journal-upload authentication is configured</t>
        </r>
      </text>
    </comment>
    <comment ref="O30" authorId="0" shapeId="0" xr:uid="{00000000-0006-0000-0600-000083000000}">
      <text>
        <r>
          <rPr>
            <sz val="11"/>
            <rFont val="Calibri"/>
          </rPr>
          <t>Ensure rsyslog log file creation mode is configured</t>
        </r>
      </text>
    </comment>
    <comment ref="P30" authorId="0" shapeId="0" xr:uid="{00000000-0006-0000-0600-000084000000}">
      <text>
        <r>
          <rPr>
            <sz val="11"/>
            <rFont val="Calibri"/>
          </rPr>
          <t>Ensure access to all logfiles has been configured</t>
        </r>
      </text>
    </comment>
    <comment ref="Q30" authorId="0" shapeId="0" xr:uid="{00000000-0006-0000-0600-000085000000}">
      <text>
        <r>
          <rPr>
            <sz val="11"/>
            <rFont val="Calibri"/>
          </rPr>
          <t>Ensure events that modify the sudo log file are collected</t>
        </r>
      </text>
    </comment>
    <comment ref="R30" authorId="0" shapeId="0" xr:uid="{00000000-0006-0000-0600-000086000000}">
      <text>
        <r>
          <rPr>
            <sz val="11"/>
            <rFont val="Calibri"/>
          </rPr>
          <t>Ensure the audit configuration is immutable</t>
        </r>
      </text>
    </comment>
    <comment ref="S30" authorId="0" shapeId="0" xr:uid="{00000000-0006-0000-0600-000087000000}">
      <text>
        <r>
          <rPr>
            <sz val="11"/>
            <rFont val="Calibri"/>
          </rPr>
          <t>Ensure the running and on disk configuration is the same</t>
        </r>
      </text>
    </comment>
    <comment ref="T30" authorId="0" shapeId="0" xr:uid="{00000000-0006-0000-0600-000088000000}">
      <text>
        <r>
          <rPr>
            <sz val="11"/>
            <rFont val="Calibri"/>
          </rPr>
          <t>Ensure the audit log file directory mode is configured</t>
        </r>
      </text>
    </comment>
    <comment ref="U30" authorId="0" shapeId="0" xr:uid="{00000000-0006-0000-0600-000089000000}">
      <text>
        <r>
          <rPr>
            <sz val="11"/>
            <rFont val="Calibri"/>
          </rPr>
          <t>Ensure audit log files mode is configured</t>
        </r>
      </text>
    </comment>
    <comment ref="V30" authorId="0" shapeId="0" xr:uid="{00000000-0006-0000-0600-00008A000000}">
      <text>
        <r>
          <rPr>
            <sz val="11"/>
            <rFont val="Calibri"/>
          </rPr>
          <t>Ensure audit log files owner is configured</t>
        </r>
      </text>
    </comment>
    <comment ref="W30" authorId="0" shapeId="0" xr:uid="{00000000-0006-0000-0600-00008B000000}">
      <text>
        <r>
          <rPr>
            <sz val="11"/>
            <rFont val="Calibri"/>
          </rPr>
          <t>Ensure audit log files group owner is configured</t>
        </r>
      </text>
    </comment>
    <comment ref="X30" authorId="0" shapeId="0" xr:uid="{00000000-0006-0000-0600-00008C000000}">
      <text>
        <r>
          <rPr>
            <sz val="11"/>
            <rFont val="Calibri"/>
          </rPr>
          <t>Ensure audit configuration files mode is configured</t>
        </r>
      </text>
    </comment>
    <comment ref="Y30" authorId="0" shapeId="0" xr:uid="{00000000-0006-0000-0600-00008D000000}">
      <text>
        <r>
          <rPr>
            <sz val="11"/>
            <rFont val="Calibri"/>
          </rPr>
          <t>Ensure audit configuration files owner is configured</t>
        </r>
      </text>
    </comment>
    <comment ref="Z30" authorId="0" shapeId="0" xr:uid="{00000000-0006-0000-0600-00008E000000}">
      <text>
        <r>
          <rPr>
            <sz val="11"/>
            <rFont val="Calibri"/>
          </rPr>
          <t>Ensure audit configuration files group owner is configured</t>
        </r>
      </text>
    </comment>
    <comment ref="AA30" authorId="0" shapeId="0" xr:uid="{00000000-0006-0000-0600-00008F000000}">
      <text>
        <r>
          <rPr>
            <sz val="11"/>
            <rFont val="Calibri"/>
          </rPr>
          <t>Ensure audit tools mode is configured</t>
        </r>
      </text>
    </comment>
    <comment ref="AB30" authorId="0" shapeId="0" xr:uid="{00000000-0006-0000-0600-000090000000}">
      <text>
        <r>
          <rPr>
            <sz val="11"/>
            <rFont val="Calibri"/>
          </rPr>
          <t>Ensure audit tools owner is configured</t>
        </r>
      </text>
    </comment>
    <comment ref="AC30" authorId="0" shapeId="0" xr:uid="{00000000-0006-0000-0600-000091000000}">
      <text>
        <r>
          <rPr>
            <sz val="11"/>
            <rFont val="Calibri"/>
          </rPr>
          <t>Ensure audit tools group owner is configured</t>
        </r>
      </text>
    </comment>
    <comment ref="J32" authorId="0" shapeId="0" xr:uid="{00000000-0006-0000-0600-000092000000}">
      <text>
        <r>
          <rPr>
            <sz val="11"/>
            <rFont val="Calibri"/>
          </rPr>
          <t>Ensure GPG keys are configured</t>
        </r>
      </text>
    </comment>
    <comment ref="K32" authorId="0" shapeId="0" xr:uid="{00000000-0006-0000-0600-000093000000}">
      <text>
        <r>
          <rPr>
            <sz val="11"/>
            <rFont val="Calibri"/>
          </rPr>
          <t>Ensure gpgcheck is globally activated</t>
        </r>
      </text>
    </comment>
    <comment ref="L32" authorId="0" shapeId="0" xr:uid="{00000000-0006-0000-0600-000094000000}">
      <text>
        <r>
          <rPr>
            <sz val="11"/>
            <rFont val="Calibri"/>
          </rPr>
          <t>Ensure repo_gpgcheck is globally activated</t>
        </r>
      </text>
    </comment>
    <comment ref="M32" authorId="0" shapeId="0" xr:uid="{00000000-0006-0000-0600-000095000000}">
      <text>
        <r>
          <rPr>
            <sz val="11"/>
            <rFont val="Calibri"/>
          </rPr>
          <t>Ensure package manager repositories are configured</t>
        </r>
      </text>
    </comment>
    <comment ref="N32" authorId="0" shapeId="0" xr:uid="{00000000-0006-0000-0600-000096000000}">
      <text>
        <r>
          <rPr>
            <sz val="11"/>
            <rFont val="Calibri"/>
          </rPr>
          <t>Ensure bootloader password is set</t>
        </r>
      </text>
    </comment>
    <comment ref="O32" authorId="0" shapeId="0" xr:uid="{00000000-0006-0000-0600-000097000000}">
      <text>
        <r>
          <rPr>
            <sz val="11"/>
            <rFont val="Calibri"/>
          </rPr>
          <t>Ensure access to bootloader config is configured</t>
        </r>
      </text>
    </comment>
    <comment ref="P32" authorId="0" shapeId="0" xr:uid="{00000000-0006-0000-0600-000098000000}">
      <text>
        <r>
          <rPr>
            <sz val="11"/>
            <rFont val="Calibri"/>
          </rPr>
          <t>Ensure cron daemon is enabled and active</t>
        </r>
      </text>
    </comment>
    <comment ref="Q32" authorId="0" shapeId="0" xr:uid="{00000000-0006-0000-0600-000099000000}">
      <text>
        <r>
          <rPr>
            <sz val="11"/>
            <rFont val="Calibri"/>
          </rPr>
          <t>Ensure IPv6 status is identified</t>
        </r>
      </text>
    </comment>
    <comment ref="J33" authorId="0" shapeId="0" xr:uid="{00000000-0006-0000-0600-00009A000000}">
      <text>
        <r>
          <rPr>
            <sz val="11"/>
            <rFont val="Calibri"/>
          </rPr>
          <t>Ensure gpgcheck is globally activated</t>
        </r>
      </text>
    </comment>
    <comment ref="K33" authorId="0" shapeId="0" xr:uid="{00000000-0006-0000-0600-00009B000000}">
      <text>
        <r>
          <rPr>
            <sz val="11"/>
            <rFont val="Calibri"/>
          </rPr>
          <t>Ensure repo_gpgcheck is globally activated</t>
        </r>
      </text>
    </comment>
    <comment ref="L33" authorId="0" shapeId="0" xr:uid="{00000000-0006-0000-0600-00009C000000}">
      <text>
        <r>
          <rPr>
            <sz val="11"/>
            <rFont val="Calibri"/>
          </rPr>
          <t>Ensure GDM disable-user-list option is enabled</t>
        </r>
      </text>
    </comment>
    <comment ref="M33" authorId="0" shapeId="0" xr:uid="{00000000-0006-0000-0600-00009D000000}">
      <text>
        <r>
          <rPr>
            <sz val="11"/>
            <rFont val="Calibri"/>
          </rPr>
          <t>Ensure permissions on /etc/crontab are configured</t>
        </r>
      </text>
    </comment>
    <comment ref="N33" authorId="0" shapeId="0" xr:uid="{00000000-0006-0000-0600-00009E000000}">
      <text>
        <r>
          <rPr>
            <sz val="11"/>
            <rFont val="Calibri"/>
          </rPr>
          <t>Ensure permissions on /etc/cron.hourly are configured</t>
        </r>
      </text>
    </comment>
    <comment ref="O33" authorId="0" shapeId="0" xr:uid="{00000000-0006-0000-0600-00009F000000}">
      <text>
        <r>
          <rPr>
            <sz val="11"/>
            <rFont val="Calibri"/>
          </rPr>
          <t>Ensure permissions on /etc/cron.daily are configured</t>
        </r>
      </text>
    </comment>
    <comment ref="P33" authorId="0" shapeId="0" xr:uid="{00000000-0006-0000-0600-0000A0000000}">
      <text>
        <r>
          <rPr>
            <sz val="11"/>
            <rFont val="Calibri"/>
          </rPr>
          <t>Ensure permissions on /etc/cron.weekly are configured</t>
        </r>
      </text>
    </comment>
    <comment ref="Q33" authorId="0" shapeId="0" xr:uid="{00000000-0006-0000-0600-0000A1000000}">
      <text>
        <r>
          <rPr>
            <sz val="11"/>
            <rFont val="Calibri"/>
          </rPr>
          <t>Ensure permissions on /etc/cron.monthly are configured</t>
        </r>
      </text>
    </comment>
    <comment ref="R33" authorId="0" shapeId="0" xr:uid="{00000000-0006-0000-0600-0000A2000000}">
      <text>
        <r>
          <rPr>
            <sz val="11"/>
            <rFont val="Calibri"/>
          </rPr>
          <t>Ensure permissions on /etc/cron.d are configured</t>
        </r>
      </text>
    </comment>
    <comment ref="S33" authorId="0" shapeId="0" xr:uid="{00000000-0006-0000-0600-0000A3000000}">
      <text>
        <r>
          <rPr>
            <sz val="11"/>
            <rFont val="Calibri"/>
          </rPr>
          <t>Ensure a single firewall configuration utility is in use</t>
        </r>
      </text>
    </comment>
    <comment ref="T33" authorId="0" shapeId="0" xr:uid="{00000000-0006-0000-0600-0000A4000000}">
      <text>
        <r>
          <rPr>
            <sz val="11"/>
            <rFont val="Calibri"/>
          </rPr>
          <t>Ensure permissions on /etc/ssh/sshd_config are configured</t>
        </r>
      </text>
    </comment>
    <comment ref="U33" authorId="0" shapeId="0" xr:uid="{00000000-0006-0000-0600-0000A5000000}">
      <text>
        <r>
          <rPr>
            <sz val="11"/>
            <rFont val="Calibri"/>
          </rPr>
          <t>Ensure permissions on SSH private host key files are configured</t>
        </r>
      </text>
    </comment>
    <comment ref="V33" authorId="0" shapeId="0" xr:uid="{00000000-0006-0000-0600-0000A6000000}">
      <text>
        <r>
          <rPr>
            <sz val="11"/>
            <rFont val="Calibri"/>
          </rPr>
          <t>Ensure permissions on SSH public host key files are configured</t>
        </r>
      </text>
    </comment>
    <comment ref="W33" authorId="0" shapeId="0" xr:uid="{00000000-0006-0000-0600-0000A7000000}">
      <text>
        <r>
          <rPr>
            <sz val="11"/>
            <rFont val="Calibri"/>
          </rPr>
          <t>Ensure root path integrity</t>
        </r>
      </text>
    </comment>
    <comment ref="X33" authorId="0" shapeId="0" xr:uid="{00000000-0006-0000-0600-0000A8000000}">
      <text>
        <r>
          <rPr>
            <sz val="11"/>
            <rFont val="Calibri"/>
          </rPr>
          <t>Ensure root user umask is configured</t>
        </r>
      </text>
    </comment>
    <comment ref="Y33" authorId="0" shapeId="0" xr:uid="{00000000-0006-0000-0600-0000A9000000}">
      <text>
        <r>
          <rPr>
            <sz val="11"/>
            <rFont val="Calibri"/>
          </rPr>
          <t>Ensure nologin is not listed in /etc/shells</t>
        </r>
      </text>
    </comment>
    <comment ref="Z33" authorId="0" shapeId="0" xr:uid="{00000000-0006-0000-0600-0000AA000000}">
      <text>
        <r>
          <rPr>
            <sz val="11"/>
            <rFont val="Calibri"/>
          </rPr>
          <t>Ensure default user umask is configured</t>
        </r>
      </text>
    </comment>
    <comment ref="AA33" authorId="0" shapeId="0" xr:uid="{00000000-0006-0000-0600-0000AB000000}">
      <text>
        <r>
          <rPr>
            <sz val="11"/>
            <rFont val="Calibri"/>
          </rPr>
          <t>Ensure permissions on /etc/passwd are configured</t>
        </r>
      </text>
    </comment>
    <comment ref="AB33" authorId="0" shapeId="0" xr:uid="{00000000-0006-0000-0600-0000AC000000}">
      <text>
        <r>
          <rPr>
            <sz val="11"/>
            <rFont val="Calibri"/>
          </rPr>
          <t>Ensure permissions on /etc/passwd- are configured</t>
        </r>
      </text>
    </comment>
    <comment ref="AC33" authorId="0" shapeId="0" xr:uid="{00000000-0006-0000-0600-0000AD000000}">
      <text>
        <r>
          <rPr>
            <sz val="11"/>
            <rFont val="Calibri"/>
          </rPr>
          <t>Ensure permissions on /etc/group are configured</t>
        </r>
      </text>
    </comment>
    <comment ref="AD33" authorId="0" shapeId="0" xr:uid="{00000000-0006-0000-0600-0000AE000000}">
      <text>
        <r>
          <rPr>
            <sz val="11"/>
            <rFont val="Calibri"/>
          </rPr>
          <t>Ensure permissions on /etc/group- are configured</t>
        </r>
      </text>
    </comment>
    <comment ref="AE33" authorId="0" shapeId="0" xr:uid="{00000000-0006-0000-0600-0000AF000000}">
      <text>
        <r>
          <rPr>
            <sz val="11"/>
            <rFont val="Calibri"/>
          </rPr>
          <t>Ensure permissions on /etc/shadow are configured</t>
        </r>
      </text>
    </comment>
    <comment ref="AF33" authorId="0" shapeId="0" xr:uid="{00000000-0006-0000-0600-0000B0000000}">
      <text>
        <r>
          <rPr>
            <sz val="11"/>
            <rFont val="Calibri"/>
          </rPr>
          <t>Ensure permissions on /etc/shadow- are configured</t>
        </r>
      </text>
    </comment>
    <comment ref="AG33" authorId="0" shapeId="0" xr:uid="{00000000-0006-0000-0600-0000B1000000}">
      <text>
        <r>
          <rPr>
            <sz val="11"/>
            <rFont val="Calibri"/>
          </rPr>
          <t>Ensure permissions on /etc/gshadow are configured</t>
        </r>
      </text>
    </comment>
    <comment ref="AH33" authorId="0" shapeId="0" xr:uid="{00000000-0006-0000-0600-0000B2000000}">
      <text>
        <r>
          <rPr>
            <sz val="11"/>
            <rFont val="Calibri"/>
          </rPr>
          <t>Ensure permissions on /etc/gshadow- are configured</t>
        </r>
      </text>
    </comment>
    <comment ref="AI33" authorId="0" shapeId="0" xr:uid="{00000000-0006-0000-0600-0000B3000000}">
      <text>
        <r>
          <rPr>
            <sz val="11"/>
            <rFont val="Calibri"/>
          </rPr>
          <t>Ensure permissions on /etc/shells are configured</t>
        </r>
      </text>
    </comment>
    <comment ref="AJ33" authorId="0" shapeId="0" xr:uid="{00000000-0006-0000-0600-0000B4000000}">
      <text>
        <r>
          <rPr>
            <sz val="11"/>
            <rFont val="Calibri"/>
          </rPr>
          <t>Ensure permissions on /etc/security/opasswd are configured</t>
        </r>
      </text>
    </comment>
    <comment ref="AK33" authorId="0" shapeId="0" xr:uid="{00000000-0006-0000-0600-0000B5000000}">
      <text>
        <r>
          <rPr>
            <sz val="11"/>
            <rFont val="Calibri"/>
          </rPr>
          <t>Ensure world writable files and directories are secured</t>
        </r>
      </text>
    </comment>
    <comment ref="AL33" authorId="0" shapeId="0" xr:uid="{00000000-0006-0000-0600-0000B6000000}">
      <text>
        <r>
          <rPr>
            <sz val="11"/>
            <rFont val="Calibri"/>
          </rPr>
          <t>Ensure no files or directories without an owner and a group exist</t>
        </r>
      </text>
    </comment>
    <comment ref="AM33" authorId="0" shapeId="0" xr:uid="{00000000-0006-0000-0600-0000B7000000}">
      <text>
        <r>
          <rPr>
            <sz val="11"/>
            <rFont val="Calibri"/>
          </rPr>
          <t>Ensure SUID and SGID files are reviewed</t>
        </r>
      </text>
    </comment>
    <comment ref="AN33" authorId="0" shapeId="0" xr:uid="{00000000-0006-0000-0600-0000B8000000}">
      <text>
        <r>
          <rPr>
            <sz val="11"/>
            <rFont val="Calibri"/>
          </rPr>
          <t>Ensure local interactive user home directories are configured</t>
        </r>
      </text>
    </comment>
    <comment ref="AO33" authorId="0" shapeId="0" xr:uid="{00000000-0006-0000-0600-0000B9000000}">
      <text>
        <r>
          <rPr>
            <sz val="11"/>
            <rFont val="Calibri"/>
          </rPr>
          <t>Ensure local interactive user dot files access is configured</t>
        </r>
      </text>
    </comment>
    <comment ref="J34" authorId="0" shapeId="0" xr:uid="{00000000-0006-0000-0600-0000BA000000}">
      <text>
        <r>
          <rPr>
            <sz val="11"/>
            <rFont val="Calibri"/>
          </rPr>
          <t>Ensure kernel module loading unloading and modification is collected</t>
        </r>
      </text>
    </comment>
    <comment ref="J37" authorId="0" shapeId="0" xr:uid="{00000000-0006-0000-0600-0000BB000000}">
      <text>
        <r>
          <rPr>
            <sz val="11"/>
            <rFont val="Calibri"/>
          </rPr>
          <t>Ensure cramfs kernel module is not available</t>
        </r>
      </text>
    </comment>
    <comment ref="K37" authorId="0" shapeId="0" xr:uid="{00000000-0006-0000-0600-0000BC000000}">
      <text>
        <r>
          <rPr>
            <sz val="11"/>
            <rFont val="Calibri"/>
          </rPr>
          <t>Ensure freevxfs kernel module is not available</t>
        </r>
      </text>
    </comment>
    <comment ref="L37" authorId="0" shapeId="0" xr:uid="{00000000-0006-0000-0600-0000BD000000}">
      <text>
        <r>
          <rPr>
            <sz val="11"/>
            <rFont val="Calibri"/>
          </rPr>
          <t>Ensure hfs kernel module is not available</t>
        </r>
      </text>
    </comment>
    <comment ref="M37" authorId="0" shapeId="0" xr:uid="{00000000-0006-0000-0600-0000BE000000}">
      <text>
        <r>
          <rPr>
            <sz val="11"/>
            <rFont val="Calibri"/>
          </rPr>
          <t>Ensure hfsplus kernel module is not available</t>
        </r>
      </text>
    </comment>
    <comment ref="N37" authorId="0" shapeId="0" xr:uid="{00000000-0006-0000-0600-0000BF000000}">
      <text>
        <r>
          <rPr>
            <sz val="11"/>
            <rFont val="Calibri"/>
          </rPr>
          <t>Ensure jffs2 kernel module is not available</t>
        </r>
      </text>
    </comment>
    <comment ref="O37" authorId="0" shapeId="0" xr:uid="{00000000-0006-0000-0600-0000C0000000}">
      <text>
        <r>
          <rPr>
            <sz val="11"/>
            <rFont val="Calibri"/>
          </rPr>
          <t>Ensure squashfs kernel module is not available</t>
        </r>
      </text>
    </comment>
    <comment ref="P37" authorId="0" shapeId="0" xr:uid="{00000000-0006-0000-0600-0000C1000000}">
      <text>
        <r>
          <rPr>
            <sz val="11"/>
            <rFont val="Calibri"/>
          </rPr>
          <t>Ensure udf kernel module is not available</t>
        </r>
      </text>
    </comment>
    <comment ref="Q37" authorId="0" shapeId="0" xr:uid="{00000000-0006-0000-0600-0000C2000000}">
      <text>
        <r>
          <rPr>
            <sz val="11"/>
            <rFont val="Calibri"/>
          </rPr>
          <t>Ensure usb-storage kernel module is not available</t>
        </r>
      </text>
    </comment>
    <comment ref="R37" authorId="0" shapeId="0" xr:uid="{00000000-0006-0000-0600-0000C3000000}">
      <text>
        <r>
          <rPr>
            <sz val="11"/>
            <rFont val="Calibri"/>
          </rPr>
          <t>Ensure unused filesystems kernel modules are not available</t>
        </r>
      </text>
    </comment>
    <comment ref="S37" authorId="0" shapeId="0" xr:uid="{00000000-0006-0000-0600-0000C4000000}">
      <text>
        <r>
          <rPr>
            <sz val="11"/>
            <rFont val="Calibri"/>
          </rPr>
          <t>Ensure /tmp is a separate partition</t>
        </r>
      </text>
    </comment>
    <comment ref="T37" authorId="0" shapeId="0" xr:uid="{00000000-0006-0000-0600-0000C5000000}">
      <text>
        <r>
          <rPr>
            <sz val="11"/>
            <rFont val="Calibri"/>
          </rPr>
          <t>Ensure nodev option set on /tmp partition</t>
        </r>
      </text>
    </comment>
    <comment ref="U37" authorId="0" shapeId="0" xr:uid="{00000000-0006-0000-0600-0000C6000000}">
      <text>
        <r>
          <rPr>
            <sz val="11"/>
            <rFont val="Calibri"/>
          </rPr>
          <t>Ensure nosuid option set on /tmp partition</t>
        </r>
      </text>
    </comment>
    <comment ref="V37" authorId="0" shapeId="0" xr:uid="{00000000-0006-0000-0600-0000C7000000}">
      <text>
        <r>
          <rPr>
            <sz val="11"/>
            <rFont val="Calibri"/>
          </rPr>
          <t>Ensure noexec option set on /tmp partition</t>
        </r>
      </text>
    </comment>
    <comment ref="W37" authorId="0" shapeId="0" xr:uid="{00000000-0006-0000-0600-0000C8000000}">
      <text>
        <r>
          <rPr>
            <sz val="11"/>
            <rFont val="Calibri"/>
          </rPr>
          <t>Ensure /dev/shm is a separate partition</t>
        </r>
      </text>
    </comment>
    <comment ref="X37" authorId="0" shapeId="0" xr:uid="{00000000-0006-0000-0600-0000C9000000}">
      <text>
        <r>
          <rPr>
            <sz val="11"/>
            <rFont val="Calibri"/>
          </rPr>
          <t>Ensure nodev option set on /dev/shm partition</t>
        </r>
      </text>
    </comment>
    <comment ref="Y37" authorId="0" shapeId="0" xr:uid="{00000000-0006-0000-0600-0000CA000000}">
      <text>
        <r>
          <rPr>
            <sz val="11"/>
            <rFont val="Calibri"/>
          </rPr>
          <t>Ensure nosuid option set on /dev/shm partition</t>
        </r>
      </text>
    </comment>
    <comment ref="Z37" authorId="0" shapeId="0" xr:uid="{00000000-0006-0000-0600-0000CB000000}">
      <text>
        <r>
          <rPr>
            <sz val="11"/>
            <rFont val="Calibri"/>
          </rPr>
          <t>Ensure noexec option set on /dev/shm partition</t>
        </r>
      </text>
    </comment>
    <comment ref="AA37" authorId="0" shapeId="0" xr:uid="{00000000-0006-0000-0600-0000CC000000}">
      <text>
        <r>
          <rPr>
            <sz val="11"/>
            <rFont val="Calibri"/>
          </rPr>
          <t>Ensure separate partition exists for /home</t>
        </r>
      </text>
    </comment>
    <comment ref="AB37" authorId="0" shapeId="0" xr:uid="{00000000-0006-0000-0600-0000CD000000}">
      <text>
        <r>
          <rPr>
            <sz val="11"/>
            <rFont val="Calibri"/>
          </rPr>
          <t>Ensure nodev option set on /home partition</t>
        </r>
      </text>
    </comment>
    <comment ref="AC37" authorId="0" shapeId="0" xr:uid="{00000000-0006-0000-0600-0000CE000000}">
      <text>
        <r>
          <rPr>
            <sz val="11"/>
            <rFont val="Calibri"/>
          </rPr>
          <t>Ensure nosuid option set on /home partition</t>
        </r>
      </text>
    </comment>
    <comment ref="AD37" authorId="0" shapeId="0" xr:uid="{00000000-0006-0000-0600-0000CF000000}">
      <text>
        <r>
          <rPr>
            <sz val="11"/>
            <rFont val="Calibri"/>
          </rPr>
          <t>Ensure separate partition exists for /var</t>
        </r>
      </text>
    </comment>
    <comment ref="AE37" authorId="0" shapeId="0" xr:uid="{00000000-0006-0000-0600-0000D0000000}">
      <text>
        <r>
          <rPr>
            <sz val="11"/>
            <rFont val="Calibri"/>
          </rPr>
          <t>Ensure nodev option set on /var partition</t>
        </r>
      </text>
    </comment>
    <comment ref="AF37" authorId="0" shapeId="0" xr:uid="{00000000-0006-0000-0600-0000D1000000}">
      <text>
        <r>
          <rPr>
            <sz val="11"/>
            <rFont val="Calibri"/>
          </rPr>
          <t>Ensure nosuid option set on /var partition</t>
        </r>
      </text>
    </comment>
    <comment ref="AG37" authorId="0" shapeId="0" xr:uid="{00000000-0006-0000-0600-0000D2000000}">
      <text>
        <r>
          <rPr>
            <sz val="11"/>
            <rFont val="Calibri"/>
          </rPr>
          <t>Ensure separate partition exists for /var/tmp</t>
        </r>
      </text>
    </comment>
    <comment ref="AH37" authorId="0" shapeId="0" xr:uid="{00000000-0006-0000-0600-0000D3000000}">
      <text>
        <r>
          <rPr>
            <sz val="11"/>
            <rFont val="Calibri"/>
          </rPr>
          <t>Ensure nodev option set on /var/tmp partition</t>
        </r>
      </text>
    </comment>
    <comment ref="AI37" authorId="0" shapeId="0" xr:uid="{00000000-0006-0000-0600-0000D4000000}">
      <text>
        <r>
          <rPr>
            <sz val="11"/>
            <rFont val="Calibri"/>
          </rPr>
          <t>Ensure nosuid option set on /var/tmp partition</t>
        </r>
      </text>
    </comment>
    <comment ref="AJ37" authorId="0" shapeId="0" xr:uid="{00000000-0006-0000-0600-0000D5000000}">
      <text>
        <r>
          <rPr>
            <sz val="11"/>
            <rFont val="Calibri"/>
          </rPr>
          <t>Ensure noexec option set on /var/tmp partition</t>
        </r>
      </text>
    </comment>
    <comment ref="AK37" authorId="0" shapeId="0" xr:uid="{00000000-0006-0000-0600-0000D6000000}">
      <text>
        <r>
          <rPr>
            <sz val="11"/>
            <rFont val="Calibri"/>
          </rPr>
          <t>Ensure separate partition exists for /var/log</t>
        </r>
      </text>
    </comment>
    <comment ref="AL37" authorId="0" shapeId="0" xr:uid="{00000000-0006-0000-0600-0000D7000000}">
      <text>
        <r>
          <rPr>
            <sz val="11"/>
            <rFont val="Calibri"/>
          </rPr>
          <t>Ensure nodev option set on /var/log partition</t>
        </r>
      </text>
    </comment>
    <comment ref="AM37" authorId="0" shapeId="0" xr:uid="{00000000-0006-0000-0600-0000D8000000}">
      <text>
        <r>
          <rPr>
            <sz val="11"/>
            <rFont val="Calibri"/>
          </rPr>
          <t>Ensure nosuid option set on /var/log partition</t>
        </r>
      </text>
    </comment>
    <comment ref="AN37" authorId="0" shapeId="0" xr:uid="{00000000-0006-0000-0600-0000D9000000}">
      <text>
        <r>
          <rPr>
            <sz val="11"/>
            <rFont val="Calibri"/>
          </rPr>
          <t>Ensure noexec option set on /var/log partition</t>
        </r>
      </text>
    </comment>
    <comment ref="AO37" authorId="0" shapeId="0" xr:uid="{00000000-0006-0000-0600-0000DA000000}">
      <text>
        <r>
          <rPr>
            <sz val="11"/>
            <rFont val="Calibri"/>
          </rPr>
          <t>Ensure separate partition exists for /var/log/audit</t>
        </r>
      </text>
    </comment>
    <comment ref="AP37" authorId="0" shapeId="0" xr:uid="{00000000-0006-0000-0600-0000DB000000}">
      <text>
        <r>
          <rPr>
            <sz val="11"/>
            <rFont val="Calibri"/>
          </rPr>
          <t>Ensure nodev option set on /var/log/audit partition</t>
        </r>
      </text>
    </comment>
    <comment ref="AQ37" authorId="0" shapeId="0" xr:uid="{00000000-0006-0000-0600-0000DC000000}">
      <text>
        <r>
          <rPr>
            <sz val="11"/>
            <rFont val="Calibri"/>
          </rPr>
          <t>Ensure nosuid option set on /var/log/audit partition</t>
        </r>
      </text>
    </comment>
    <comment ref="AR37" authorId="0" shapeId="0" xr:uid="{00000000-0006-0000-0600-0000DD000000}">
      <text>
        <r>
          <rPr>
            <sz val="11"/>
            <rFont val="Calibri"/>
          </rPr>
          <t>Ensure noexec option set on /var/log/audit partition</t>
        </r>
      </text>
    </comment>
    <comment ref="AS37" authorId="0" shapeId="0" xr:uid="{00000000-0006-0000-0600-0000DE000000}">
      <text>
        <r>
          <rPr>
            <sz val="11"/>
            <rFont val="Calibri"/>
          </rPr>
          <t>Ensure SELinux is installed</t>
        </r>
      </text>
    </comment>
    <comment ref="AT37" authorId="0" shapeId="0" xr:uid="{00000000-0006-0000-0600-0000DF000000}">
      <text>
        <r>
          <rPr>
            <sz val="11"/>
            <rFont val="Calibri"/>
          </rPr>
          <t>Ensure SELinux is not disabled in bootloader configuration</t>
        </r>
      </text>
    </comment>
    <comment ref="AU37" authorId="0" shapeId="0" xr:uid="{00000000-0006-0000-0600-0000E0000000}">
      <text>
        <r>
          <rPr>
            <sz val="11"/>
            <rFont val="Calibri"/>
          </rPr>
          <t>Ensure SELinux policy is configured</t>
        </r>
      </text>
    </comment>
    <comment ref="AV37" authorId="0" shapeId="0" xr:uid="{00000000-0006-0000-0600-0000E1000000}">
      <text>
        <r>
          <rPr>
            <sz val="11"/>
            <rFont val="Calibri"/>
          </rPr>
          <t>Ensure the SELinux mode is not disabled</t>
        </r>
      </text>
    </comment>
    <comment ref="AW37" authorId="0" shapeId="0" xr:uid="{00000000-0006-0000-0600-0000E2000000}">
      <text>
        <r>
          <rPr>
            <sz val="11"/>
            <rFont val="Calibri"/>
          </rPr>
          <t>Ensure the SELinux mode is enforcing</t>
        </r>
      </text>
    </comment>
    <comment ref="J43" authorId="0" shapeId="0" xr:uid="{00000000-0006-0000-0600-0000E3000000}">
      <text>
        <r>
          <rPr>
            <sz val="11"/>
            <rFont val="Calibri"/>
          </rPr>
          <t>Ensure sshd HostbasedAuthentication is disabled</t>
        </r>
      </text>
    </comment>
    <comment ref="K43" authorId="0" shapeId="0" xr:uid="{00000000-0006-0000-0600-0000E4000000}">
      <text>
        <r>
          <rPr>
            <sz val="11"/>
            <rFont val="Calibri"/>
          </rPr>
          <t>Ensure sshd IgnoreRhosts is enabled</t>
        </r>
      </text>
    </comment>
    <comment ref="L43" authorId="0" shapeId="0" xr:uid="{00000000-0006-0000-0600-0000E5000000}">
      <text>
        <r>
          <rPr>
            <sz val="11"/>
            <rFont val="Calibri"/>
          </rPr>
          <t>Ensure sshd PermitEmptyPasswords is disabled</t>
        </r>
      </text>
    </comment>
    <comment ref="M43" authorId="0" shapeId="0" xr:uid="{00000000-0006-0000-0600-0000E6000000}">
      <text>
        <r>
          <rPr>
            <sz val="11"/>
            <rFont val="Calibri"/>
          </rPr>
          <t>Ensure sshd PermitRootLogin is disabled</t>
        </r>
      </text>
    </comment>
    <comment ref="N43" authorId="0" shapeId="0" xr:uid="{00000000-0006-0000-0600-0000E7000000}">
      <text>
        <r>
          <rPr>
            <sz val="11"/>
            <rFont val="Calibri"/>
          </rPr>
          <t>Ensure sshd UsePAM is enabled</t>
        </r>
      </text>
    </comment>
    <comment ref="O43" authorId="0" shapeId="0" xr:uid="{00000000-0006-0000-0600-0000E8000000}">
      <text>
        <r>
          <rPr>
            <sz val="11"/>
            <rFont val="Calibri"/>
          </rPr>
          <t>Ensure active authselect profile includes pam modules</t>
        </r>
      </text>
    </comment>
    <comment ref="P43" authorId="0" shapeId="0" xr:uid="{00000000-0006-0000-0600-0000E9000000}">
      <text>
        <r>
          <rPr>
            <sz val="11"/>
            <rFont val="Calibri"/>
          </rPr>
          <t>Ensure pam_unix module is enabled</t>
        </r>
      </text>
    </comment>
    <comment ref="Q43" authorId="0" shapeId="0" xr:uid="{00000000-0006-0000-0600-0000EA000000}">
      <text>
        <r>
          <rPr>
            <sz val="11"/>
            <rFont val="Calibri"/>
          </rPr>
          <t>Ensure pam_unix does not include nullok</t>
        </r>
      </text>
    </comment>
    <comment ref="R43" authorId="0" shapeId="0" xr:uid="{00000000-0006-0000-0600-0000EB000000}">
      <text>
        <r>
          <rPr>
            <sz val="11"/>
            <rFont val="Calibri"/>
          </rPr>
          <t>Ensure pam_unix includes use_authtok</t>
        </r>
      </text>
    </comment>
    <comment ref="S43" authorId="0" shapeId="0" xr:uid="{00000000-0006-0000-0600-0000EC000000}">
      <text>
        <r>
          <rPr>
            <sz val="11"/>
            <rFont val="Calibri"/>
          </rPr>
          <t>Ensure accounts in /etc/passwd use shadowed passwords</t>
        </r>
      </text>
    </comment>
    <comment ref="T43" authorId="0" shapeId="0" xr:uid="{00000000-0006-0000-0600-0000ED000000}">
      <text>
        <r>
          <rPr>
            <sz val="11"/>
            <rFont val="Calibri"/>
          </rPr>
          <t>Ensure /etc/shadow password fields are not empty</t>
        </r>
      </text>
    </comment>
    <comment ref="U43" authorId="0" shapeId="0" xr:uid="{00000000-0006-0000-0600-0000EE000000}">
      <text>
        <r>
          <rPr>
            <sz val="11"/>
            <rFont val="Calibri"/>
          </rPr>
          <t>Ensure no duplicate UIDs exist</t>
        </r>
      </text>
    </comment>
    <comment ref="V43" authorId="0" shapeId="0" xr:uid="{00000000-0006-0000-0600-0000EF000000}">
      <text>
        <r>
          <rPr>
            <sz val="11"/>
            <rFont val="Calibri"/>
          </rPr>
          <t>Ensure no duplicate user names exist</t>
        </r>
      </text>
    </comment>
    <comment ref="J45" authorId="0" shapeId="0" xr:uid="{00000000-0006-0000-0600-0000F0000000}">
      <text>
        <r>
          <rPr>
            <sz val="11"/>
            <rFont val="Calibri"/>
          </rPr>
          <t>Ensure sshd UsePAM is enabled</t>
        </r>
      </text>
    </comment>
    <comment ref="J48" authorId="0" shapeId="0" xr:uid="{00000000-0006-0000-0600-0000F1000000}">
      <text>
        <r>
          <rPr>
            <sz val="11"/>
            <rFont val="Calibri"/>
          </rPr>
          <t>Ensure sshd PermitEmptyPasswords is disabled</t>
        </r>
      </text>
    </comment>
    <comment ref="K48" authorId="0" shapeId="0" xr:uid="{00000000-0006-0000-0600-0000F2000000}">
      <text>
        <r>
          <rPr>
            <sz val="11"/>
            <rFont val="Calibri"/>
          </rPr>
          <t>Ensure pam_pwquality module is enabled</t>
        </r>
      </text>
    </comment>
    <comment ref="L48" authorId="0" shapeId="0" xr:uid="{00000000-0006-0000-0600-0000F3000000}">
      <text>
        <r>
          <rPr>
            <sz val="11"/>
            <rFont val="Calibri"/>
          </rPr>
          <t>Ensure pam_pwhistory module is enabled</t>
        </r>
      </text>
    </comment>
    <comment ref="M48" authorId="0" shapeId="0" xr:uid="{00000000-0006-0000-0600-0000F4000000}">
      <text>
        <r>
          <rPr>
            <sz val="11"/>
            <rFont val="Calibri"/>
          </rPr>
          <t>Ensure password number of changed characters is configured</t>
        </r>
      </text>
    </comment>
    <comment ref="N48" authorId="0" shapeId="0" xr:uid="{00000000-0006-0000-0600-0000F5000000}">
      <text>
        <r>
          <rPr>
            <sz val="11"/>
            <rFont val="Calibri"/>
          </rPr>
          <t>Ensure password length is configured</t>
        </r>
      </text>
    </comment>
    <comment ref="O48" authorId="0" shapeId="0" xr:uid="{00000000-0006-0000-0600-0000F6000000}">
      <text>
        <r>
          <rPr>
            <sz val="11"/>
            <rFont val="Calibri"/>
          </rPr>
          <t>Ensure password complexity is configured</t>
        </r>
      </text>
    </comment>
    <comment ref="P48" authorId="0" shapeId="0" xr:uid="{00000000-0006-0000-0600-0000F7000000}">
      <text>
        <r>
          <rPr>
            <sz val="11"/>
            <rFont val="Calibri"/>
          </rPr>
          <t>Ensure password same consecutive characters is configured</t>
        </r>
      </text>
    </comment>
    <comment ref="Q48" authorId="0" shapeId="0" xr:uid="{00000000-0006-0000-0600-0000F8000000}">
      <text>
        <r>
          <rPr>
            <sz val="11"/>
            <rFont val="Calibri"/>
          </rPr>
          <t>Ensure password maximum sequential characters is configured</t>
        </r>
      </text>
    </comment>
    <comment ref="R48" authorId="0" shapeId="0" xr:uid="{00000000-0006-0000-0600-0000F9000000}">
      <text>
        <r>
          <rPr>
            <sz val="11"/>
            <rFont val="Calibri"/>
          </rPr>
          <t>Ensure password dictionary check is enabled</t>
        </r>
      </text>
    </comment>
    <comment ref="S48" authorId="0" shapeId="0" xr:uid="{00000000-0006-0000-0600-0000FA000000}">
      <text>
        <r>
          <rPr>
            <sz val="11"/>
            <rFont val="Calibri"/>
          </rPr>
          <t>Ensure password quality is enforced for the root user</t>
        </r>
      </text>
    </comment>
    <comment ref="T48" authorId="0" shapeId="0" xr:uid="{00000000-0006-0000-0600-0000FB000000}">
      <text>
        <r>
          <rPr>
            <sz val="11"/>
            <rFont val="Calibri"/>
          </rPr>
          <t>Ensure password history remember is configured</t>
        </r>
      </text>
    </comment>
    <comment ref="U48" authorId="0" shapeId="0" xr:uid="{00000000-0006-0000-0600-0000FC000000}">
      <text>
        <r>
          <rPr>
            <sz val="11"/>
            <rFont val="Calibri"/>
          </rPr>
          <t>Ensure password history is enforced for the root user</t>
        </r>
      </text>
    </comment>
    <comment ref="V48" authorId="0" shapeId="0" xr:uid="{00000000-0006-0000-0600-0000FD000000}">
      <text>
        <r>
          <rPr>
            <sz val="11"/>
            <rFont val="Calibri"/>
          </rPr>
          <t>Ensure pam_pwhistory includes use_authtok</t>
        </r>
      </text>
    </comment>
    <comment ref="W48" authorId="0" shapeId="0" xr:uid="{00000000-0006-0000-0600-0000FE000000}">
      <text>
        <r>
          <rPr>
            <sz val="11"/>
            <rFont val="Calibri"/>
          </rPr>
          <t>Ensure pam_unix does not include nullok</t>
        </r>
      </text>
    </comment>
    <comment ref="X48" authorId="0" shapeId="0" xr:uid="{00000000-0006-0000-0600-0000FF000000}">
      <text>
        <r>
          <rPr>
            <sz val="11"/>
            <rFont val="Calibri"/>
          </rPr>
          <t>Ensure pam_unix does not include remember</t>
        </r>
      </text>
    </comment>
    <comment ref="Y48" authorId="0" shapeId="0" xr:uid="{00000000-0006-0000-0600-000000010000}">
      <text>
        <r>
          <rPr>
            <sz val="11"/>
            <rFont val="Calibri"/>
          </rPr>
          <t>Ensure password expiration is configured</t>
        </r>
      </text>
    </comment>
    <comment ref="Z48" authorId="0" shapeId="0" xr:uid="{00000000-0006-0000-0600-000001010000}">
      <text>
        <r>
          <rPr>
            <sz val="11"/>
            <rFont val="Calibri"/>
          </rPr>
          <t>Ensure minimum password days is configured</t>
        </r>
      </text>
    </comment>
    <comment ref="AA48" authorId="0" shapeId="0" xr:uid="{00000000-0006-0000-0600-000002010000}">
      <text>
        <r>
          <rPr>
            <sz val="11"/>
            <rFont val="Calibri"/>
          </rPr>
          <t>Ensure password expiration warning days is configured</t>
        </r>
      </text>
    </comment>
    <comment ref="AB48" authorId="0" shapeId="0" xr:uid="{00000000-0006-0000-0600-000003010000}">
      <text>
        <r>
          <rPr>
            <sz val="11"/>
            <rFont val="Calibri"/>
          </rPr>
          <t>Ensure all users last password change date is in the past</t>
        </r>
      </text>
    </comment>
    <comment ref="AC48" authorId="0" shapeId="0" xr:uid="{00000000-0006-0000-0600-000004010000}">
      <text>
        <r>
          <rPr>
            <sz val="11"/>
            <rFont val="Calibri"/>
          </rPr>
          <t>Ensure /etc/shadow password fields are not empty</t>
        </r>
      </text>
    </comment>
    <comment ref="J67" authorId="0" shapeId="0" xr:uid="{00000000-0006-0000-0600-000005010000}">
      <text>
        <r>
          <rPr>
            <sz val="11"/>
            <rFont val="Calibri"/>
          </rPr>
          <t>Ensure usb-storage kernel module is not available</t>
        </r>
      </text>
    </comment>
    <comment ref="K67" authorId="0" shapeId="0" xr:uid="{00000000-0006-0000-0600-000006010000}">
      <text>
        <r>
          <rPr>
            <sz val="11"/>
            <rFont val="Calibri"/>
          </rPr>
          <t>Ensure GDM automatic mounting of removable media is disabled</t>
        </r>
      </text>
    </comment>
    <comment ref="L67" authorId="0" shapeId="0" xr:uid="{00000000-0006-0000-0600-000007010000}">
      <text>
        <r>
          <rPr>
            <sz val="11"/>
            <rFont val="Calibri"/>
          </rPr>
          <t>Ensure GDM disabling automatic mounting of removable media is not overridden</t>
        </r>
      </text>
    </comment>
    <comment ref="J71" authorId="0" shapeId="0" xr:uid="{00000000-0006-0000-0600-000008010000}">
      <text>
        <r>
          <rPr>
            <sz val="11"/>
            <rFont val="Calibri"/>
          </rPr>
          <t>Ensure accounts without a valid login shell are locked</t>
        </r>
      </text>
    </comment>
    <comment ref="J88" authorId="0" shapeId="0" xr:uid="{00000000-0006-0000-0600-000009010000}">
      <text>
        <r>
          <rPr>
            <sz val="11"/>
            <rFont val="Calibri"/>
          </rPr>
          <t>Ensure XDMCP is not enabled</t>
        </r>
      </text>
    </comment>
    <comment ref="K88" authorId="0" shapeId="0" xr:uid="{00000000-0006-0000-0600-00000A010000}">
      <text>
        <r>
          <rPr>
            <sz val="11"/>
            <rFont val="Calibri"/>
          </rPr>
          <t>Ensure only approved services are listening on a network interface</t>
        </r>
      </text>
    </comment>
    <comment ref="L88" authorId="0" shapeId="0" xr:uid="{00000000-0006-0000-0600-00000B010000}">
      <text>
        <r>
          <rPr>
            <sz val="11"/>
            <rFont val="Calibri"/>
          </rPr>
          <t>Ensure ip forwarding is disabled</t>
        </r>
      </text>
    </comment>
    <comment ref="M88" authorId="0" shapeId="0" xr:uid="{00000000-0006-0000-0600-00000C010000}">
      <text>
        <r>
          <rPr>
            <sz val="11"/>
            <rFont val="Calibri"/>
          </rPr>
          <t>Ensure packet redirect sending is disabled</t>
        </r>
      </text>
    </comment>
    <comment ref="N88" authorId="0" shapeId="0" xr:uid="{00000000-0006-0000-0600-00000D010000}">
      <text>
        <r>
          <rPr>
            <sz val="11"/>
            <rFont val="Calibri"/>
          </rPr>
          <t>Ensure bogus icmp responses are ignored</t>
        </r>
      </text>
    </comment>
    <comment ref="O88" authorId="0" shapeId="0" xr:uid="{00000000-0006-0000-0600-00000E010000}">
      <text>
        <r>
          <rPr>
            <sz val="11"/>
            <rFont val="Calibri"/>
          </rPr>
          <t>Ensure broadcast icmp requests are ignored</t>
        </r>
      </text>
    </comment>
    <comment ref="P88" authorId="0" shapeId="0" xr:uid="{00000000-0006-0000-0600-00000F010000}">
      <text>
        <r>
          <rPr>
            <sz val="11"/>
            <rFont val="Calibri"/>
          </rPr>
          <t>Ensure icmp redirects are not accepted</t>
        </r>
      </text>
    </comment>
    <comment ref="Q88" authorId="0" shapeId="0" xr:uid="{00000000-0006-0000-0600-000010010000}">
      <text>
        <r>
          <rPr>
            <sz val="11"/>
            <rFont val="Calibri"/>
          </rPr>
          <t>Ensure secure icmp redirects are not accepted</t>
        </r>
      </text>
    </comment>
    <comment ref="R88" authorId="0" shapeId="0" xr:uid="{00000000-0006-0000-0600-000011010000}">
      <text>
        <r>
          <rPr>
            <sz val="11"/>
            <rFont val="Calibri"/>
          </rPr>
          <t>Ensure reverse path filtering is enabled</t>
        </r>
      </text>
    </comment>
    <comment ref="S88" authorId="0" shapeId="0" xr:uid="{00000000-0006-0000-0600-000012010000}">
      <text>
        <r>
          <rPr>
            <sz val="11"/>
            <rFont val="Calibri"/>
          </rPr>
          <t>Ensure source routed packets are not accepted</t>
        </r>
      </text>
    </comment>
    <comment ref="T88" authorId="0" shapeId="0" xr:uid="{00000000-0006-0000-0600-000013010000}">
      <text>
        <r>
          <rPr>
            <sz val="11"/>
            <rFont val="Calibri"/>
          </rPr>
          <t>Ensure tcp syn cookies is enabled</t>
        </r>
      </text>
    </comment>
    <comment ref="U88" authorId="0" shapeId="0" xr:uid="{00000000-0006-0000-0600-000014010000}">
      <text>
        <r>
          <rPr>
            <sz val="11"/>
            <rFont val="Calibri"/>
          </rPr>
          <t>Ensure ipv6 router advertisements are not accepted</t>
        </r>
      </text>
    </comment>
    <comment ref="V88" authorId="0" shapeId="0" xr:uid="{00000000-0006-0000-0600-000015010000}">
      <text>
        <r>
          <rPr>
            <sz val="11"/>
            <rFont val="Calibri"/>
          </rPr>
          <t>Ensure firewalld drops unnecessary services and ports</t>
        </r>
      </text>
    </comment>
    <comment ref="W88" authorId="0" shapeId="0" xr:uid="{00000000-0006-0000-0600-000016010000}">
      <text>
        <r>
          <rPr>
            <sz val="11"/>
            <rFont val="Calibri"/>
          </rPr>
          <t>Ensure sshd DisableForwarding is enabled</t>
        </r>
      </text>
    </comment>
    <comment ref="J89" authorId="0" shapeId="0" xr:uid="{00000000-0006-0000-0600-000017010000}">
      <text>
        <r>
          <rPr>
            <sz val="11"/>
            <rFont val="Calibri"/>
          </rPr>
          <t>Ensure permissions on /etc/shadow are configured</t>
        </r>
      </text>
    </comment>
    <comment ref="K89" authorId="0" shapeId="0" xr:uid="{00000000-0006-0000-0600-000018010000}">
      <text>
        <r>
          <rPr>
            <sz val="11"/>
            <rFont val="Calibri"/>
          </rPr>
          <t>Ensure permissions on /etc/shadow- are configured</t>
        </r>
      </text>
    </comment>
    <comment ref="L89" authorId="0" shapeId="0" xr:uid="{00000000-0006-0000-0600-000019010000}">
      <text>
        <r>
          <rPr>
            <sz val="11"/>
            <rFont val="Calibri"/>
          </rPr>
          <t>Ensure permissions on /etc/gshadow are configured</t>
        </r>
      </text>
    </comment>
    <comment ref="M89" authorId="0" shapeId="0" xr:uid="{00000000-0006-0000-0600-00001A010000}">
      <text>
        <r>
          <rPr>
            <sz val="11"/>
            <rFont val="Calibri"/>
          </rPr>
          <t>Ensure permissions on /etc/gshadow- are configured</t>
        </r>
      </text>
    </comment>
    <comment ref="N89" authorId="0" shapeId="0" xr:uid="{00000000-0006-0000-0600-00001B010000}">
      <text>
        <r>
          <rPr>
            <sz val="11"/>
            <rFont val="Calibri"/>
          </rPr>
          <t>Ensure permissions on /etc/security/opasswd are configured</t>
        </r>
      </text>
    </comment>
    <comment ref="J90" authorId="0" shapeId="0" xr:uid="{00000000-0006-0000-0600-00001C010000}">
      <text>
        <r>
          <rPr>
            <sz val="11"/>
            <rFont val="Calibri"/>
          </rPr>
          <t>Ensure mail transfer agents are configured for local-only mode</t>
        </r>
      </text>
    </comment>
    <comment ref="K90" authorId="0" shapeId="0" xr:uid="{00000000-0006-0000-0600-00001D010000}">
      <text>
        <r>
          <rPr>
            <sz val="11"/>
            <rFont val="Calibri"/>
          </rPr>
          <t>Ensure nftables is installed</t>
        </r>
      </text>
    </comment>
    <comment ref="L90" authorId="0" shapeId="0" xr:uid="{00000000-0006-0000-0600-00001E010000}">
      <text>
        <r>
          <rPr>
            <sz val="11"/>
            <rFont val="Calibri"/>
          </rPr>
          <t>Ensure firewalld drops unnecessary services and ports</t>
        </r>
      </text>
    </comment>
    <comment ref="M90" authorId="0" shapeId="0" xr:uid="{00000000-0006-0000-0600-00001F010000}">
      <text>
        <r>
          <rPr>
            <sz val="11"/>
            <rFont val="Calibri"/>
          </rPr>
          <t>Ensure firewalld loopback traffic is configured</t>
        </r>
      </text>
    </comment>
    <comment ref="N90" authorId="0" shapeId="0" xr:uid="{00000000-0006-0000-0600-000020010000}">
      <text>
        <r>
          <rPr>
            <sz val="11"/>
            <rFont val="Calibri"/>
          </rPr>
          <t>Ensure nftables base chains exist</t>
        </r>
      </text>
    </comment>
    <comment ref="O90" authorId="0" shapeId="0" xr:uid="{00000000-0006-0000-0600-000021010000}">
      <text>
        <r>
          <rPr>
            <sz val="11"/>
            <rFont val="Calibri"/>
          </rPr>
          <t>Ensure nftables established connections are configured</t>
        </r>
      </text>
    </comment>
    <comment ref="P90" authorId="0" shapeId="0" xr:uid="{00000000-0006-0000-0600-000022010000}">
      <text>
        <r>
          <rPr>
            <sz val="11"/>
            <rFont val="Calibri"/>
          </rPr>
          <t>Ensure nftables default deny firewall policy</t>
        </r>
      </text>
    </comment>
    <comment ref="Q90" authorId="0" shapeId="0" xr:uid="{00000000-0006-0000-0600-000023010000}">
      <text>
        <r>
          <rPr>
            <sz val="11"/>
            <rFont val="Calibri"/>
          </rPr>
          <t>Ensure nftables loopback traffic is configured</t>
        </r>
      </text>
    </comment>
    <comment ref="J91" authorId="0" shapeId="0" xr:uid="{00000000-0006-0000-0600-000024010000}">
      <text>
        <r>
          <rPr>
            <sz val="11"/>
            <rFont val="Calibri"/>
          </rPr>
          <t>Ensure system wide crypto policy is not set to legacy</t>
        </r>
      </text>
    </comment>
    <comment ref="K91" authorId="0" shapeId="0" xr:uid="{00000000-0006-0000-0600-000025010000}">
      <text>
        <r>
          <rPr>
            <sz val="11"/>
            <rFont val="Calibri"/>
          </rPr>
          <t>Ensure system wide crypto policy is not set in sshd configuration</t>
        </r>
      </text>
    </comment>
    <comment ref="L91" authorId="0" shapeId="0" xr:uid="{00000000-0006-0000-0600-000026010000}">
      <text>
        <r>
          <rPr>
            <sz val="11"/>
            <rFont val="Calibri"/>
          </rPr>
          <t>Ensure system wide crypto policy disables sha1 hash and signature support</t>
        </r>
      </text>
    </comment>
    <comment ref="M91" authorId="0" shapeId="0" xr:uid="{00000000-0006-0000-0600-000027010000}">
      <text>
        <r>
          <rPr>
            <sz val="11"/>
            <rFont val="Calibri"/>
          </rPr>
          <t>Ensure system wide crypto policy disables macs less than 128 bits</t>
        </r>
      </text>
    </comment>
    <comment ref="N91" authorId="0" shapeId="0" xr:uid="{00000000-0006-0000-0600-000028010000}">
      <text>
        <r>
          <rPr>
            <sz val="11"/>
            <rFont val="Calibri"/>
          </rPr>
          <t>Ensure system wide crypto policy disables cbc for ssh</t>
        </r>
      </text>
    </comment>
    <comment ref="O91" authorId="0" shapeId="0" xr:uid="{00000000-0006-0000-0600-000029010000}">
      <text>
        <r>
          <rPr>
            <sz val="11"/>
            <rFont val="Calibri"/>
          </rPr>
          <t>Ensure system wide crypto policy disables chacha20-poly1305 for ssh</t>
        </r>
      </text>
    </comment>
    <comment ref="P91" authorId="0" shapeId="0" xr:uid="{00000000-0006-0000-0600-00002A010000}">
      <text>
        <r>
          <rPr>
            <sz val="11"/>
            <rFont val="Calibri"/>
          </rPr>
          <t>Ensure system wide crypto policy disables EtM for ssh</t>
        </r>
      </text>
    </comment>
    <comment ref="Q91" authorId="0" shapeId="0" xr:uid="{00000000-0006-0000-0600-00002B010000}">
      <text>
        <r>
          <rPr>
            <sz val="11"/>
            <rFont val="Calibri"/>
          </rPr>
          <t>Ensure telnet server services are not in use</t>
        </r>
      </text>
    </comment>
    <comment ref="R91" authorId="0" shapeId="0" xr:uid="{00000000-0006-0000-0600-00002C010000}">
      <text>
        <r>
          <rPr>
            <sz val="11"/>
            <rFont val="Calibri"/>
          </rPr>
          <t>Ensure telnet client is not installed</t>
        </r>
      </text>
    </comment>
    <comment ref="S91" authorId="0" shapeId="0" xr:uid="{00000000-0006-0000-0600-00002D010000}">
      <text>
        <r>
          <rPr>
            <sz val="11"/>
            <rFont val="Calibri"/>
          </rPr>
          <t>Ensure sshd Ciphers are configured</t>
        </r>
      </text>
    </comment>
    <comment ref="T91" authorId="0" shapeId="0" xr:uid="{00000000-0006-0000-0600-00002E010000}">
      <text>
        <r>
          <rPr>
            <sz val="11"/>
            <rFont val="Calibri"/>
          </rPr>
          <t>Ensure sshd KexAlgorithms is configured</t>
        </r>
      </text>
    </comment>
    <comment ref="U91" authorId="0" shapeId="0" xr:uid="{00000000-0006-0000-0600-00002F010000}">
      <text>
        <r>
          <rPr>
            <sz val="11"/>
            <rFont val="Calibri"/>
          </rPr>
          <t>Ensure sshd MACs are configured</t>
        </r>
      </text>
    </comment>
    <comment ref="V91" authorId="0" shapeId="0" xr:uid="{00000000-0006-0000-0600-000030010000}">
      <text>
        <r>
          <rPr>
            <sz val="11"/>
            <rFont val="Calibri"/>
          </rPr>
          <t>Ensure systemd-journal-upload authentication is configured</t>
        </r>
      </text>
    </comment>
    <comment ref="J92" authorId="0" shapeId="0" xr:uid="{00000000-0006-0000-0600-000031010000}">
      <text>
        <r>
          <rPr>
            <sz val="11"/>
            <rFont val="Calibri"/>
          </rPr>
          <t>Ensure sshd LoginGraceTime is configured</t>
        </r>
      </text>
    </comment>
    <comment ref="J93" authorId="0" shapeId="0" xr:uid="{00000000-0006-0000-0600-000032010000}">
      <text>
        <r>
          <rPr>
            <sz val="11"/>
            <rFont val="Calibri"/>
          </rPr>
          <t>Ensure permissions on SSH private host key files are configured</t>
        </r>
      </text>
    </comment>
    <comment ref="J94" authorId="0" shapeId="0" xr:uid="{00000000-0006-0000-0600-000033010000}">
      <text>
        <r>
          <rPr>
            <sz val="11"/>
            <rFont val="Calibri"/>
          </rPr>
          <t>Ensure system wide crypto policy is not set to legacy</t>
        </r>
      </text>
    </comment>
    <comment ref="K94" authorId="0" shapeId="0" xr:uid="{00000000-0006-0000-0600-000034010000}">
      <text>
        <r>
          <rPr>
            <sz val="11"/>
            <rFont val="Calibri"/>
          </rPr>
          <t>Ensure system wide crypto policy disables sha1 hash and signature support</t>
        </r>
      </text>
    </comment>
    <comment ref="L94" authorId="0" shapeId="0" xr:uid="{00000000-0006-0000-0600-000035010000}">
      <text>
        <r>
          <rPr>
            <sz val="11"/>
            <rFont val="Calibri"/>
          </rPr>
          <t>Ensure system wide crypto policy disables macs less than 128 bits</t>
        </r>
      </text>
    </comment>
    <comment ref="M94" authorId="0" shapeId="0" xr:uid="{00000000-0006-0000-0600-000036010000}">
      <text>
        <r>
          <rPr>
            <sz val="11"/>
            <rFont val="Calibri"/>
          </rPr>
          <t>Ensure system wide crypto policy disables cbc for ssh</t>
        </r>
      </text>
    </comment>
    <comment ref="N94" authorId="0" shapeId="0" xr:uid="{00000000-0006-0000-0600-000037010000}">
      <text>
        <r>
          <rPr>
            <sz val="11"/>
            <rFont val="Calibri"/>
          </rPr>
          <t>Ensure system wide crypto policy disables chacha20-poly1305 for ssh</t>
        </r>
      </text>
    </comment>
    <comment ref="O94" authorId="0" shapeId="0" xr:uid="{00000000-0006-0000-0600-000038010000}">
      <text>
        <r>
          <rPr>
            <sz val="11"/>
            <rFont val="Calibri"/>
          </rPr>
          <t>Ensure system wide crypto policy disables EtM for ssh</t>
        </r>
      </text>
    </comment>
    <comment ref="P94" authorId="0" shapeId="0" xr:uid="{00000000-0006-0000-0600-000039010000}">
      <text>
        <r>
          <rPr>
            <sz val="11"/>
            <rFont val="Calibri"/>
          </rPr>
          <t>Ensure sshd Ciphers are configured</t>
        </r>
      </text>
    </comment>
    <comment ref="Q94" authorId="0" shapeId="0" xr:uid="{00000000-0006-0000-0600-00003A010000}">
      <text>
        <r>
          <rPr>
            <sz val="11"/>
            <rFont val="Calibri"/>
          </rPr>
          <t>Ensure sshd KexAlgorithms is configured</t>
        </r>
      </text>
    </comment>
    <comment ref="R94" authorId="0" shapeId="0" xr:uid="{00000000-0006-0000-0600-00003B010000}">
      <text>
        <r>
          <rPr>
            <sz val="11"/>
            <rFont val="Calibri"/>
          </rPr>
          <t>Ensure sshd MACs are configured</t>
        </r>
      </text>
    </comment>
    <comment ref="S94" authorId="0" shapeId="0" xr:uid="{00000000-0006-0000-0600-00003C010000}">
      <text>
        <r>
          <rPr>
            <sz val="11"/>
            <rFont val="Calibri"/>
          </rPr>
          <t>Ensure pam_unix includes a strong password hashing algorithm</t>
        </r>
      </text>
    </comment>
    <comment ref="T94" authorId="0" shapeId="0" xr:uid="{00000000-0006-0000-0600-00003D010000}">
      <text>
        <r>
          <rPr>
            <sz val="11"/>
            <rFont val="Calibri"/>
          </rPr>
          <t>Ensure strong password hashing algorithm is configured</t>
        </r>
      </text>
    </comment>
    <comment ref="J99" authorId="0" shapeId="0" xr:uid="{00000000-0006-0000-0600-00003E010000}">
      <text>
        <r>
          <rPr>
            <sz val="11"/>
            <rFont val="Calibri"/>
          </rPr>
          <t>Ensure updates, patches, and additional security software are installed</t>
        </r>
      </text>
    </comment>
    <comment ref="K99" authorId="0" shapeId="0" xr:uid="{00000000-0006-0000-0600-00003F010000}">
      <text>
        <r>
          <rPr>
            <sz val="11"/>
            <rFont val="Calibri"/>
          </rPr>
          <t>Ensure latest version of pam is installed</t>
        </r>
      </text>
    </comment>
    <comment ref="L99" authorId="0" shapeId="0" xr:uid="{00000000-0006-0000-0600-000040010000}">
      <text>
        <r>
          <rPr>
            <sz val="11"/>
            <rFont val="Calibri"/>
          </rPr>
          <t>Ensure latest version of authselect is installed</t>
        </r>
      </text>
    </comment>
    <comment ref="M99" authorId="0" shapeId="0" xr:uid="{00000000-0006-0000-0600-000041010000}">
      <text>
        <r>
          <rPr>
            <sz val="11"/>
            <rFont val="Calibri"/>
          </rPr>
          <t>Ensure latest version of libpwquality is installed</t>
        </r>
      </text>
    </comment>
    <comment ref="J102" authorId="0" shapeId="0" xr:uid="{00000000-0006-0000-0600-000042010000}">
      <text>
        <r>
          <rPr>
            <sz val="11"/>
            <rFont val="Calibri"/>
          </rPr>
          <t>Ensure AIDE is installed</t>
        </r>
      </text>
    </comment>
    <comment ref="K102" authorId="0" shapeId="0" xr:uid="{00000000-0006-0000-0600-000043010000}">
      <text>
        <r>
          <rPr>
            <sz val="11"/>
            <rFont val="Calibri"/>
          </rPr>
          <t>Ensure filesystem integrity is regularly checked</t>
        </r>
      </text>
    </comment>
    <comment ref="L102" authorId="0" shapeId="0" xr:uid="{00000000-0006-0000-0600-000044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active authselect profile includes pam modules</t>
        </r>
      </text>
    </comment>
    <comment ref="M91" authorId="0" shapeId="0" xr:uid="{00000000-0006-0000-0700-00000F000000}">
      <text>
        <r>
          <rPr>
            <sz val="11"/>
            <rFont val="Calibri"/>
          </rPr>
          <t>Ensure pam_unix module is enabled</t>
        </r>
      </text>
    </comment>
    <comment ref="N91" authorId="0" shapeId="0" xr:uid="{00000000-0006-0000-0700-000010000000}">
      <text>
        <r>
          <rPr>
            <sz val="11"/>
            <rFont val="Calibri"/>
          </rPr>
          <t>Ensure pam_unix does not include nullok</t>
        </r>
      </text>
    </comment>
    <comment ref="O91" authorId="0" shapeId="0" xr:uid="{00000000-0006-0000-0700-000009000000}">
      <text>
        <r>
          <rPr>
            <sz val="11"/>
            <rFont val="Calibri"/>
          </rPr>
          <t>Ensure pam_unix includes use_authtok</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SELinux policy is configured</t>
        </r>
      </text>
    </comment>
    <comment ref="I93" authorId="0" shapeId="0" xr:uid="{00000000-0006-0000-0700-000031000000}">
      <text>
        <r>
          <rPr>
            <sz val="11"/>
            <rFont val="Calibri"/>
          </rPr>
          <t>Ensure the SELinux mode is enforcing</t>
        </r>
      </text>
    </comment>
    <comment ref="J93" authorId="0" shapeId="0" xr:uid="{00000000-0006-0000-0700-000032000000}">
      <text>
        <r>
          <rPr>
            <sz val="11"/>
            <rFont val="Calibri"/>
          </rPr>
          <t>Ensure GDM screen locks when the user is idle</t>
        </r>
      </text>
    </comment>
    <comment ref="K93" authorId="0" shapeId="0" xr:uid="{00000000-0006-0000-0700-000033000000}">
      <text>
        <r>
          <rPr>
            <sz val="11"/>
            <rFont val="Calibri"/>
          </rPr>
          <t>Ensure GDM screen locks cannot be overridden</t>
        </r>
      </text>
    </comment>
    <comment ref="L93" authorId="0" shapeId="0" xr:uid="{00000000-0006-0000-0700-000034000000}">
      <text>
        <r>
          <rPr>
            <sz val="11"/>
            <rFont val="Calibri"/>
          </rPr>
          <t>Ensure chrony is not run as the root user</t>
        </r>
      </text>
    </comment>
    <comment ref="M93" authorId="0" shapeId="0" xr:uid="{00000000-0006-0000-0700-000035000000}">
      <text>
        <r>
          <rPr>
            <sz val="11"/>
            <rFont val="Calibri"/>
          </rPr>
          <t>Ensure crontab is restricted to authorized users</t>
        </r>
      </text>
    </comment>
    <comment ref="N93" authorId="0" shapeId="0" xr:uid="{00000000-0006-0000-0700-000036000000}">
      <text>
        <r>
          <rPr>
            <sz val="11"/>
            <rFont val="Calibri"/>
          </rPr>
          <t>Ensure at is restricted to authorized users</t>
        </r>
      </text>
    </comment>
    <comment ref="O93" authorId="0" shapeId="0" xr:uid="{00000000-0006-0000-0700-000037000000}">
      <text>
        <r>
          <rPr>
            <sz val="11"/>
            <rFont val="Calibri"/>
          </rPr>
          <t>Ensure sshd access is configured</t>
        </r>
      </text>
    </comment>
    <comment ref="P93" authorId="0" shapeId="0" xr:uid="{00000000-0006-0000-0700-000038000000}">
      <text>
        <r>
          <rPr>
            <sz val="11"/>
            <rFont val="Calibri"/>
          </rPr>
          <t>Ensure sshd ClientAliveInterval and ClientAliveCountMax are configured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authentication timeout is configured correctly</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pam_faillock module is enabled</t>
        </r>
      </text>
    </comment>
    <comment ref="Z93" authorId="0" shapeId="0" xr:uid="{00000000-0006-0000-0700-00001B000000}">
      <text>
        <r>
          <rPr>
            <sz val="11"/>
            <rFont val="Calibri"/>
          </rPr>
          <t>Ensure pam_pwquality module is enabled</t>
        </r>
      </text>
    </comment>
    <comment ref="AA93" authorId="0" shapeId="0" xr:uid="{00000000-0006-0000-0700-00001C000000}">
      <text>
        <r>
          <rPr>
            <sz val="11"/>
            <rFont val="Calibri"/>
          </rPr>
          <t>Ensure pam_pwhistory module is enabled</t>
        </r>
      </text>
    </comment>
    <comment ref="AB93" authorId="0" shapeId="0" xr:uid="{00000000-0006-0000-0700-00001D000000}">
      <text>
        <r>
          <rPr>
            <sz val="11"/>
            <rFont val="Calibri"/>
          </rPr>
          <t>Ensure password failed attempts lockout is configured</t>
        </r>
      </text>
    </comment>
    <comment ref="AC93" authorId="0" shapeId="0" xr:uid="{00000000-0006-0000-0700-00001E000000}">
      <text>
        <r>
          <rPr>
            <sz val="11"/>
            <rFont val="Calibri"/>
          </rPr>
          <t>Ensure password unlock time is configured</t>
        </r>
      </text>
    </comment>
    <comment ref="AD93" authorId="0" shapeId="0" xr:uid="{00000000-0006-0000-0700-00001F000000}">
      <text>
        <r>
          <rPr>
            <sz val="11"/>
            <rFont val="Calibri"/>
          </rPr>
          <t>Ensure password failed attempts lockout includes root account</t>
        </r>
      </text>
    </comment>
    <comment ref="AE93" authorId="0" shapeId="0" xr:uid="{00000000-0006-0000-0700-000020000000}">
      <text>
        <r>
          <rPr>
            <sz val="11"/>
            <rFont val="Calibri"/>
          </rPr>
          <t>Ensure password number of changed characters is configured</t>
        </r>
      </text>
    </comment>
    <comment ref="AF93" authorId="0" shapeId="0" xr:uid="{00000000-0006-0000-0700-000021000000}">
      <text>
        <r>
          <rPr>
            <sz val="11"/>
            <rFont val="Calibri"/>
          </rPr>
          <t>Ensure password length is configured</t>
        </r>
      </text>
    </comment>
    <comment ref="AG93" authorId="0" shapeId="0" xr:uid="{00000000-0006-0000-0700-000022000000}">
      <text>
        <r>
          <rPr>
            <sz val="11"/>
            <rFont val="Calibri"/>
          </rPr>
          <t>Ensure password complexity is configured</t>
        </r>
      </text>
    </comment>
    <comment ref="AH93" authorId="0" shapeId="0" xr:uid="{00000000-0006-0000-0700-000023000000}">
      <text>
        <r>
          <rPr>
            <sz val="11"/>
            <rFont val="Calibri"/>
          </rPr>
          <t>Ensure password same consecutive characters is configured</t>
        </r>
      </text>
    </comment>
    <comment ref="AI93" authorId="0" shapeId="0" xr:uid="{00000000-0006-0000-0700-000024000000}">
      <text>
        <r>
          <rPr>
            <sz val="11"/>
            <rFont val="Calibri"/>
          </rPr>
          <t>Ensure password maximum sequential characters is configured</t>
        </r>
      </text>
    </comment>
    <comment ref="AJ93" authorId="0" shapeId="0" xr:uid="{00000000-0006-0000-0700-000025000000}">
      <text>
        <r>
          <rPr>
            <sz val="11"/>
            <rFont val="Calibri"/>
          </rPr>
          <t>Ensure password dictionary check is enabled</t>
        </r>
      </text>
    </comment>
    <comment ref="AK93" authorId="0" shapeId="0" xr:uid="{00000000-0006-0000-0700-000026000000}">
      <text>
        <r>
          <rPr>
            <sz val="11"/>
            <rFont val="Calibri"/>
          </rPr>
          <t>Ensure password quality is enforced for the root user</t>
        </r>
      </text>
    </comment>
    <comment ref="AL93" authorId="0" shapeId="0" xr:uid="{00000000-0006-0000-0700-000027000000}">
      <text>
        <r>
          <rPr>
            <sz val="11"/>
            <rFont val="Calibri"/>
          </rPr>
          <t>Ensure password history remember is configured</t>
        </r>
      </text>
    </comment>
    <comment ref="AM93" authorId="0" shapeId="0" xr:uid="{00000000-0006-0000-0700-000028000000}">
      <text>
        <r>
          <rPr>
            <sz val="11"/>
            <rFont val="Calibri"/>
          </rPr>
          <t>Ensure password history is enforced for the root user</t>
        </r>
      </text>
    </comment>
    <comment ref="AN93" authorId="0" shapeId="0" xr:uid="{00000000-0006-0000-0700-000029000000}">
      <text>
        <r>
          <rPr>
            <sz val="11"/>
            <rFont val="Calibri"/>
          </rPr>
          <t>Ensure pam_pwhistory includes use_authtok</t>
        </r>
      </text>
    </comment>
    <comment ref="AO93" authorId="0" shapeId="0" xr:uid="{00000000-0006-0000-0700-00002A000000}">
      <text>
        <r>
          <rPr>
            <sz val="11"/>
            <rFont val="Calibri"/>
          </rPr>
          <t>Ensure pam_unix does not include remember</t>
        </r>
      </text>
    </comment>
    <comment ref="AP93" authorId="0" shapeId="0" xr:uid="{00000000-0006-0000-0700-00002B000000}">
      <text>
        <r>
          <rPr>
            <sz val="11"/>
            <rFont val="Calibri"/>
          </rPr>
          <t>Ensure password expiration is configured</t>
        </r>
      </text>
    </comment>
    <comment ref="AQ93" authorId="0" shapeId="0" xr:uid="{00000000-0006-0000-0700-00002C000000}">
      <text>
        <r>
          <rPr>
            <sz val="11"/>
            <rFont val="Calibri"/>
          </rPr>
          <t>Ensure minimum password days is configured</t>
        </r>
      </text>
    </comment>
    <comment ref="AR93" authorId="0" shapeId="0" xr:uid="{00000000-0006-0000-0700-00002D000000}">
      <text>
        <r>
          <rPr>
            <sz val="11"/>
            <rFont val="Calibri"/>
          </rPr>
          <t>Ensure password expiration warning days is configured</t>
        </r>
      </text>
    </comment>
    <comment ref="AS93" authorId="0" shapeId="0" xr:uid="{00000000-0006-0000-0700-00002E000000}">
      <text>
        <r>
          <rPr>
            <sz val="11"/>
            <rFont val="Calibri"/>
          </rPr>
          <t>Ensure inactive password lock is configured</t>
        </r>
      </text>
    </comment>
    <comment ref="AT93" authorId="0" shapeId="0" xr:uid="{00000000-0006-0000-0700-00002F000000}">
      <text>
        <r>
          <rPr>
            <sz val="11"/>
            <rFont val="Calibri"/>
          </rPr>
          <t>Ensure all users last password change date is in the past</t>
        </r>
      </text>
    </comment>
    <comment ref="AU93" authorId="0" shapeId="0" xr:uid="{00000000-0006-0000-0700-000030000000}">
      <text>
        <r>
          <rPr>
            <sz val="11"/>
            <rFont val="Calibri"/>
          </rPr>
          <t>Ensure root is the only UID 0 account</t>
        </r>
      </text>
    </comment>
    <comment ref="H110" authorId="0" shapeId="0" xr:uid="{00000000-0006-0000-0700-000039000000}">
      <text>
        <r>
          <rPr>
            <sz val="11"/>
            <rFont val="Calibri"/>
          </rPr>
          <t>Ensure permissions on SSH private host key files are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permissions on /etc/shadow are configured</t>
        </r>
      </text>
    </comment>
    <comment ref="L110" authorId="0" shapeId="0" xr:uid="{00000000-0006-0000-0700-00003D000000}">
      <text>
        <r>
          <rPr>
            <sz val="11"/>
            <rFont val="Calibri"/>
          </rPr>
          <t>Ensure permissions on /etc/shadow- are configured</t>
        </r>
      </text>
    </comment>
    <comment ref="M110" authorId="0" shapeId="0" xr:uid="{00000000-0006-0000-0700-00003E000000}">
      <text>
        <r>
          <rPr>
            <sz val="11"/>
            <rFont val="Calibri"/>
          </rPr>
          <t>Ensure permissions on /etc/gshadow are configured</t>
        </r>
      </text>
    </comment>
    <comment ref="N110" authorId="0" shapeId="0" xr:uid="{00000000-0006-0000-0700-00003F000000}">
      <text>
        <r>
          <rPr>
            <sz val="11"/>
            <rFont val="Calibri"/>
          </rPr>
          <t>Ensure permissions on /etc/gshadow- are configured</t>
        </r>
      </text>
    </comment>
    <comment ref="O110" authorId="0" shapeId="0" xr:uid="{00000000-0006-0000-0700-000040000000}">
      <text>
        <r>
          <rPr>
            <sz val="11"/>
            <rFont val="Calibri"/>
          </rPr>
          <t>Ensure permissions on /etc/security/opasswd are configured</t>
        </r>
      </text>
    </comment>
    <comment ref="H111" authorId="0" shapeId="0" xr:uid="{00000000-0006-0000-0700-000041000000}">
      <text>
        <r>
          <rPr>
            <sz val="11"/>
            <rFont val="Calibri"/>
          </rPr>
          <t>Ensure system wide crypto policy is not set to legacy</t>
        </r>
      </text>
    </comment>
    <comment ref="I111" authorId="0" shapeId="0" xr:uid="{00000000-0006-0000-0700-000042000000}">
      <text>
        <r>
          <rPr>
            <sz val="11"/>
            <rFont val="Calibri"/>
          </rPr>
          <t>Ensure system wide crypto policy is not set in sshd configuration</t>
        </r>
      </text>
    </comment>
    <comment ref="J111" authorId="0" shapeId="0" xr:uid="{00000000-0006-0000-0700-000043000000}">
      <text>
        <r>
          <rPr>
            <sz val="11"/>
            <rFont val="Calibri"/>
          </rPr>
          <t>Ensure system wide crypto policy disables sha1 hash and signature support</t>
        </r>
      </text>
    </comment>
    <comment ref="K111" authorId="0" shapeId="0" xr:uid="{00000000-0006-0000-0700-000044000000}">
      <text>
        <r>
          <rPr>
            <sz val="11"/>
            <rFont val="Calibri"/>
          </rPr>
          <t>Ensure system wide crypto policy disables macs less than 128 bits</t>
        </r>
      </text>
    </comment>
    <comment ref="L111" authorId="0" shapeId="0" xr:uid="{00000000-0006-0000-0700-000045000000}">
      <text>
        <r>
          <rPr>
            <sz val="11"/>
            <rFont val="Calibri"/>
          </rPr>
          <t>Ensure system wide crypto policy disables cbc for ssh</t>
        </r>
      </text>
    </comment>
    <comment ref="M111" authorId="0" shapeId="0" xr:uid="{00000000-0006-0000-0700-000046000000}">
      <text>
        <r>
          <rPr>
            <sz val="11"/>
            <rFont val="Calibri"/>
          </rPr>
          <t>Ensure system wide crypto policy disables chacha20-poly1305 for ssh</t>
        </r>
      </text>
    </comment>
    <comment ref="N111" authorId="0" shapeId="0" xr:uid="{00000000-0006-0000-0700-000047000000}">
      <text>
        <r>
          <rPr>
            <sz val="11"/>
            <rFont val="Calibri"/>
          </rPr>
          <t>Ensure system wide crypto policy disables EtM for ssh</t>
        </r>
      </text>
    </comment>
    <comment ref="O111" authorId="0" shapeId="0" xr:uid="{00000000-0006-0000-0700-000048000000}">
      <text>
        <r>
          <rPr>
            <sz val="11"/>
            <rFont val="Calibri"/>
          </rPr>
          <t>Ensure sshd Ciphers are configured</t>
        </r>
      </text>
    </comment>
    <comment ref="P111" authorId="0" shapeId="0" xr:uid="{00000000-0006-0000-0700-000049000000}">
      <text>
        <r>
          <rPr>
            <sz val="11"/>
            <rFont val="Calibri"/>
          </rPr>
          <t>Ensure sshd KexAlgorithms is configured</t>
        </r>
      </text>
    </comment>
    <comment ref="Q111" authorId="0" shapeId="0" xr:uid="{00000000-0006-0000-0700-00004A000000}">
      <text>
        <r>
          <rPr>
            <sz val="11"/>
            <rFont val="Calibri"/>
          </rPr>
          <t>Ensure sshd MACs are configured</t>
        </r>
      </text>
    </comment>
    <comment ref="R111" authorId="0" shapeId="0" xr:uid="{00000000-0006-0000-0700-00004B000000}">
      <text>
        <r>
          <rPr>
            <sz val="11"/>
            <rFont val="Calibri"/>
          </rPr>
          <t>Ensure systemd-journal-upload authentication is configured</t>
        </r>
      </text>
    </comment>
    <comment ref="H115" authorId="0" shapeId="0" xr:uid="{00000000-0006-0000-0700-00004C000000}">
      <text>
        <r>
          <rPr>
            <sz val="11"/>
            <rFont val="Calibri"/>
          </rPr>
          <t>Ensure GPG keys are configured</t>
        </r>
      </text>
    </comment>
    <comment ref="I115" authorId="0" shapeId="0" xr:uid="{00000000-0006-0000-0700-00004D000000}">
      <text>
        <r>
          <rPr>
            <sz val="11"/>
            <rFont val="Calibri"/>
          </rPr>
          <t>Ensure gpgcheck is globally activated</t>
        </r>
      </text>
    </comment>
    <comment ref="J115" authorId="0" shapeId="0" xr:uid="{00000000-0006-0000-0700-00004E000000}">
      <text>
        <r>
          <rPr>
            <sz val="11"/>
            <rFont val="Calibri"/>
          </rPr>
          <t>Ensure repo_gpgcheck is globally activated</t>
        </r>
      </text>
    </comment>
    <comment ref="K115" authorId="0" shapeId="0" xr:uid="{00000000-0006-0000-0700-00004F000000}">
      <text>
        <r>
          <rPr>
            <sz val="11"/>
            <rFont val="Calibri"/>
          </rPr>
          <t>Ensure AIDE is installed</t>
        </r>
      </text>
    </comment>
    <comment ref="L115" authorId="0" shapeId="0" xr:uid="{00000000-0006-0000-0700-000050000000}">
      <text>
        <r>
          <rPr>
            <sz val="11"/>
            <rFont val="Calibri"/>
          </rPr>
          <t>Ensure filesystem integrity is regularly checked</t>
        </r>
      </text>
    </comment>
    <comment ref="M115" authorId="0" shapeId="0" xr:uid="{00000000-0006-0000-0700-000051000000}">
      <text>
        <r>
          <rPr>
            <sz val="11"/>
            <rFont val="Calibri"/>
          </rPr>
          <t>Ensure cryptographic mechanisms are used to protect the integrity of audit tools</t>
        </r>
      </text>
    </comment>
    <comment ref="H134" authorId="0" shapeId="0" xr:uid="{00000000-0006-0000-0700-000052000000}">
      <text>
        <r>
          <rPr>
            <sz val="11"/>
            <rFont val="Calibri"/>
          </rPr>
          <t>Ensure nftables default deny firewall policy</t>
        </r>
      </text>
    </comment>
    <comment ref="H142" authorId="0" shapeId="0" xr:uid="{00000000-0006-0000-0700-000053000000}">
      <text>
        <r>
          <rPr>
            <sz val="11"/>
            <rFont val="Calibri"/>
          </rPr>
          <t>Ensure cramfs kernel module is not available</t>
        </r>
      </text>
    </comment>
    <comment ref="I142" authorId="0" shapeId="0" xr:uid="{00000000-0006-0000-0700-000054000000}">
      <text>
        <r>
          <rPr>
            <sz val="11"/>
            <rFont val="Calibri"/>
          </rPr>
          <t>Ensure freevxfs kernel module is not available</t>
        </r>
      </text>
    </comment>
    <comment ref="J142" authorId="0" shapeId="0" xr:uid="{00000000-0006-0000-0700-000055000000}">
      <text>
        <r>
          <rPr>
            <sz val="11"/>
            <rFont val="Calibri"/>
          </rPr>
          <t>Ensure hfs kernel module is not available</t>
        </r>
      </text>
    </comment>
    <comment ref="K142" authorId="0" shapeId="0" xr:uid="{00000000-0006-0000-0700-000056000000}">
      <text>
        <r>
          <rPr>
            <sz val="11"/>
            <rFont val="Calibri"/>
          </rPr>
          <t>Ensure hfsplus kernel module is not available</t>
        </r>
      </text>
    </comment>
    <comment ref="L142" authorId="0" shapeId="0" xr:uid="{00000000-0006-0000-0700-000057000000}">
      <text>
        <r>
          <rPr>
            <sz val="11"/>
            <rFont val="Calibri"/>
          </rPr>
          <t>Ensure jffs2 kernel module is not available</t>
        </r>
      </text>
    </comment>
    <comment ref="M142" authorId="0" shapeId="0" xr:uid="{00000000-0006-0000-0700-000058000000}">
      <text>
        <r>
          <rPr>
            <sz val="11"/>
            <rFont val="Calibri"/>
          </rPr>
          <t>Ensure squashfs kernel module is not available</t>
        </r>
      </text>
    </comment>
    <comment ref="N142" authorId="0" shapeId="0" xr:uid="{00000000-0006-0000-0700-000059000000}">
      <text>
        <r>
          <rPr>
            <sz val="11"/>
            <rFont val="Calibri"/>
          </rPr>
          <t>Ensure udf kernel module is not available</t>
        </r>
      </text>
    </comment>
    <comment ref="O142" authorId="0" shapeId="0" xr:uid="{00000000-0006-0000-0700-00005A000000}">
      <text>
        <r>
          <rPr>
            <sz val="11"/>
            <rFont val="Calibri"/>
          </rPr>
          <t>Ensure usb-storage kernel module is not available</t>
        </r>
      </text>
    </comment>
    <comment ref="P142" authorId="0" shapeId="0" xr:uid="{00000000-0006-0000-0700-00005B000000}">
      <text>
        <r>
          <rPr>
            <sz val="11"/>
            <rFont val="Calibri"/>
          </rPr>
          <t>Ensure unused filesystems kernel modules are not available</t>
        </r>
      </text>
    </comment>
    <comment ref="Q142" authorId="0" shapeId="0" xr:uid="{00000000-0006-0000-0700-00005C000000}">
      <text>
        <r>
          <rPr>
            <sz val="11"/>
            <rFont val="Calibri"/>
          </rPr>
          <t>Ensure /tmp is a separate partition</t>
        </r>
      </text>
    </comment>
    <comment ref="R142" authorId="0" shapeId="0" xr:uid="{00000000-0006-0000-0700-00005D000000}">
      <text>
        <r>
          <rPr>
            <sz val="11"/>
            <rFont val="Calibri"/>
          </rPr>
          <t>Ensure nodev option set on /tmp partition</t>
        </r>
      </text>
    </comment>
    <comment ref="S142" authorId="0" shapeId="0" xr:uid="{00000000-0006-0000-0700-00005E000000}">
      <text>
        <r>
          <rPr>
            <sz val="11"/>
            <rFont val="Calibri"/>
          </rPr>
          <t>Ensure nosuid option set on /tmp partition</t>
        </r>
      </text>
    </comment>
    <comment ref="T142" authorId="0" shapeId="0" xr:uid="{00000000-0006-0000-0700-00005F000000}">
      <text>
        <r>
          <rPr>
            <sz val="11"/>
            <rFont val="Calibri"/>
          </rPr>
          <t>Ensure noexec option set on /tmp partition</t>
        </r>
      </text>
    </comment>
    <comment ref="U142" authorId="0" shapeId="0" xr:uid="{00000000-0006-0000-0700-000060000000}">
      <text>
        <r>
          <rPr>
            <sz val="11"/>
            <rFont val="Calibri"/>
          </rPr>
          <t>Ensure /dev/shm is a separate partition</t>
        </r>
      </text>
    </comment>
    <comment ref="V142" authorId="0" shapeId="0" xr:uid="{00000000-0006-0000-0700-000061000000}">
      <text>
        <r>
          <rPr>
            <sz val="11"/>
            <rFont val="Calibri"/>
          </rPr>
          <t>Ensure nodev option set on /dev/shm partition</t>
        </r>
      </text>
    </comment>
    <comment ref="W142" authorId="0" shapeId="0" xr:uid="{00000000-0006-0000-0700-000062000000}">
      <text>
        <r>
          <rPr>
            <sz val="11"/>
            <rFont val="Calibri"/>
          </rPr>
          <t>Ensure nosuid option set on /dev/shm partition</t>
        </r>
      </text>
    </comment>
    <comment ref="X142" authorId="0" shapeId="0" xr:uid="{00000000-0006-0000-0700-000063000000}">
      <text>
        <r>
          <rPr>
            <sz val="11"/>
            <rFont val="Calibri"/>
          </rPr>
          <t>Ensure noexec option set on /dev/shm partition</t>
        </r>
      </text>
    </comment>
    <comment ref="Y142" authorId="0" shapeId="0" xr:uid="{00000000-0006-0000-0700-000064000000}">
      <text>
        <r>
          <rPr>
            <sz val="11"/>
            <rFont val="Calibri"/>
          </rPr>
          <t>Ensure separate partition exists for /home</t>
        </r>
      </text>
    </comment>
    <comment ref="Z142" authorId="0" shapeId="0" xr:uid="{00000000-0006-0000-0700-000065000000}">
      <text>
        <r>
          <rPr>
            <sz val="11"/>
            <rFont val="Calibri"/>
          </rPr>
          <t>Ensure nodev option set on /home partition</t>
        </r>
      </text>
    </comment>
    <comment ref="AA142" authorId="0" shapeId="0" xr:uid="{00000000-0006-0000-0700-000066000000}">
      <text>
        <r>
          <rPr>
            <sz val="11"/>
            <rFont val="Calibri"/>
          </rPr>
          <t>Ensure nosuid option set on /home partition</t>
        </r>
      </text>
    </comment>
    <comment ref="AB142" authorId="0" shapeId="0" xr:uid="{00000000-0006-0000-0700-000067000000}">
      <text>
        <r>
          <rPr>
            <sz val="11"/>
            <rFont val="Calibri"/>
          </rPr>
          <t>Ensure separate partition exists for /var</t>
        </r>
      </text>
    </comment>
    <comment ref="AC142" authorId="0" shapeId="0" xr:uid="{00000000-0006-0000-0700-000068000000}">
      <text>
        <r>
          <rPr>
            <sz val="11"/>
            <rFont val="Calibri"/>
          </rPr>
          <t>Ensure nodev option set on /var partition</t>
        </r>
      </text>
    </comment>
    <comment ref="AD142" authorId="0" shapeId="0" xr:uid="{00000000-0006-0000-0700-000069000000}">
      <text>
        <r>
          <rPr>
            <sz val="11"/>
            <rFont val="Calibri"/>
          </rPr>
          <t>Ensure nosuid option set on /var partition</t>
        </r>
      </text>
    </comment>
    <comment ref="AE142" authorId="0" shapeId="0" xr:uid="{00000000-0006-0000-0700-00006A000000}">
      <text>
        <r>
          <rPr>
            <sz val="11"/>
            <rFont val="Calibri"/>
          </rPr>
          <t>Ensure separate partition exists for /var/tmp</t>
        </r>
      </text>
    </comment>
    <comment ref="AF142" authorId="0" shapeId="0" xr:uid="{00000000-0006-0000-0700-00006B000000}">
      <text>
        <r>
          <rPr>
            <sz val="11"/>
            <rFont val="Calibri"/>
          </rPr>
          <t>Ensure nodev option set on /var/tmp partition</t>
        </r>
      </text>
    </comment>
    <comment ref="AG142" authorId="0" shapeId="0" xr:uid="{00000000-0006-0000-0700-00006C000000}">
      <text>
        <r>
          <rPr>
            <sz val="11"/>
            <rFont val="Calibri"/>
          </rPr>
          <t>Ensure nosuid option set on /var/tmp partition</t>
        </r>
      </text>
    </comment>
    <comment ref="AH142" authorId="0" shapeId="0" xr:uid="{00000000-0006-0000-0700-00006D000000}">
      <text>
        <r>
          <rPr>
            <sz val="11"/>
            <rFont val="Calibri"/>
          </rPr>
          <t>Ensure noexec option set on /var/tmp partition</t>
        </r>
      </text>
    </comment>
    <comment ref="AI142" authorId="0" shapeId="0" xr:uid="{00000000-0006-0000-0700-00006E000000}">
      <text>
        <r>
          <rPr>
            <sz val="11"/>
            <rFont val="Calibri"/>
          </rPr>
          <t>Ensure separate partition exists for /var/log</t>
        </r>
      </text>
    </comment>
    <comment ref="AJ142" authorId="0" shapeId="0" xr:uid="{00000000-0006-0000-0700-00006F000000}">
      <text>
        <r>
          <rPr>
            <sz val="11"/>
            <rFont val="Calibri"/>
          </rPr>
          <t>Ensure nodev option set on /var/log partition</t>
        </r>
      </text>
    </comment>
    <comment ref="AK142" authorId="0" shapeId="0" xr:uid="{00000000-0006-0000-0700-000070000000}">
      <text>
        <r>
          <rPr>
            <sz val="11"/>
            <rFont val="Calibri"/>
          </rPr>
          <t>Ensure nosuid option set on /var/log partition</t>
        </r>
      </text>
    </comment>
    <comment ref="AL142" authorId="0" shapeId="0" xr:uid="{00000000-0006-0000-0700-000071000000}">
      <text>
        <r>
          <rPr>
            <sz val="11"/>
            <rFont val="Calibri"/>
          </rPr>
          <t>Ensure noexec option set on /var/log partition</t>
        </r>
      </text>
    </comment>
    <comment ref="AM142" authorId="0" shapeId="0" xr:uid="{00000000-0006-0000-0700-000072000000}">
      <text>
        <r>
          <rPr>
            <sz val="11"/>
            <rFont val="Calibri"/>
          </rPr>
          <t>Ensure separate partition exists for /var/log/audit</t>
        </r>
      </text>
    </comment>
    <comment ref="AN142" authorId="0" shapeId="0" xr:uid="{00000000-0006-0000-0700-000073000000}">
      <text>
        <r>
          <rPr>
            <sz val="11"/>
            <rFont val="Calibri"/>
          </rPr>
          <t>Ensure nodev option set on /var/log/audit partition</t>
        </r>
      </text>
    </comment>
    <comment ref="AO142" authorId="0" shapeId="0" xr:uid="{00000000-0006-0000-0700-000074000000}">
      <text>
        <r>
          <rPr>
            <sz val="11"/>
            <rFont val="Calibri"/>
          </rPr>
          <t>Ensure nosuid option set on /var/log/audit partition</t>
        </r>
      </text>
    </comment>
    <comment ref="AP142" authorId="0" shapeId="0" xr:uid="{00000000-0006-0000-0700-000075000000}">
      <text>
        <r>
          <rPr>
            <sz val="11"/>
            <rFont val="Calibri"/>
          </rPr>
          <t>Ensure noexec option set on /var/log/audit partition</t>
        </r>
      </text>
    </comment>
    <comment ref="AQ142" authorId="0" shapeId="0" xr:uid="{00000000-0006-0000-0700-000076000000}">
      <text>
        <r>
          <rPr>
            <sz val="11"/>
            <rFont val="Calibri"/>
          </rPr>
          <t>Ensure GPG keys are configured</t>
        </r>
      </text>
    </comment>
    <comment ref="AR142" authorId="0" shapeId="0" xr:uid="{00000000-0006-0000-0700-000077000000}">
      <text>
        <r>
          <rPr>
            <sz val="11"/>
            <rFont val="Calibri"/>
          </rPr>
          <t>Ensure gpgcheck is globally activated</t>
        </r>
      </text>
    </comment>
    <comment ref="AS142" authorId="0" shapeId="0" xr:uid="{00000000-0006-0000-0700-000078000000}">
      <text>
        <r>
          <rPr>
            <sz val="11"/>
            <rFont val="Calibri"/>
          </rPr>
          <t>Ensure repo_gpgcheck is globally activated</t>
        </r>
      </text>
    </comment>
    <comment ref="AT142" authorId="0" shapeId="0" xr:uid="{00000000-0006-0000-0700-000079000000}">
      <text>
        <r>
          <rPr>
            <sz val="11"/>
            <rFont val="Calibri"/>
          </rPr>
          <t>Ensure package manager repositories are configured</t>
        </r>
      </text>
    </comment>
    <comment ref="AU142" authorId="0" shapeId="0" xr:uid="{00000000-0006-0000-0700-00007A000000}">
      <text>
        <r>
          <rPr>
            <sz val="11"/>
            <rFont val="Calibri"/>
          </rPr>
          <t>Ensure SELinux is installed</t>
        </r>
      </text>
    </comment>
    <comment ref="H143" authorId="0" shapeId="0" xr:uid="{00000000-0006-0000-0700-00007B000000}">
      <text>
        <r>
          <rPr>
            <sz val="11"/>
            <rFont val="Calibri"/>
          </rPr>
          <t>Ensure updates, patches, and additional security software are installed</t>
        </r>
      </text>
    </comment>
    <comment ref="I143" authorId="0" shapeId="0" xr:uid="{00000000-0006-0000-0700-00007C000000}">
      <text>
        <r>
          <rPr>
            <sz val="11"/>
            <rFont val="Calibri"/>
          </rPr>
          <t>Ensure latest version of pam is installed</t>
        </r>
      </text>
    </comment>
    <comment ref="J143" authorId="0" shapeId="0" xr:uid="{00000000-0006-0000-0700-00007D000000}">
      <text>
        <r>
          <rPr>
            <sz val="11"/>
            <rFont val="Calibri"/>
          </rPr>
          <t>Ensure latest version of authselect is installed</t>
        </r>
      </text>
    </comment>
    <comment ref="K143" authorId="0" shapeId="0" xr:uid="{00000000-0006-0000-0700-00007E000000}">
      <text>
        <r>
          <rPr>
            <sz val="11"/>
            <rFont val="Calibri"/>
          </rPr>
          <t>Ensure latest version of libpwquality is installed</t>
        </r>
      </text>
    </comment>
    <comment ref="H145" authorId="0" shapeId="0" xr:uid="{00000000-0006-0000-0700-00007F000000}">
      <text>
        <r>
          <rPr>
            <sz val="11"/>
            <rFont val="Calibri"/>
          </rPr>
          <t>Ensure separate partition exists for /var/log</t>
        </r>
      </text>
    </comment>
    <comment ref="I145" authorId="0" shapeId="0" xr:uid="{00000000-0006-0000-0700-000080000000}">
      <text>
        <r>
          <rPr>
            <sz val="11"/>
            <rFont val="Calibri"/>
          </rPr>
          <t>Ensure separate partition exists for /var/log/audit</t>
        </r>
      </text>
    </comment>
    <comment ref="J145" authorId="0" shapeId="0" xr:uid="{00000000-0006-0000-0700-000081000000}">
      <text>
        <r>
          <rPr>
            <sz val="11"/>
            <rFont val="Calibri"/>
          </rPr>
          <t>Ensure suspicious packets are logged</t>
        </r>
      </text>
    </comment>
    <comment ref="K145" authorId="0" shapeId="0" xr:uid="{00000000-0006-0000-0700-000082000000}">
      <text>
        <r>
          <rPr>
            <sz val="11"/>
            <rFont val="Calibri"/>
          </rPr>
          <t>Ensure sshd LogLevel is configured</t>
        </r>
      </text>
    </comment>
    <comment ref="L145" authorId="0" shapeId="0" xr:uid="{00000000-0006-0000-0700-000083000000}">
      <text>
        <r>
          <rPr>
            <sz val="11"/>
            <rFont val="Calibri"/>
          </rPr>
          <t>Ensure sudo log file exists</t>
        </r>
      </text>
    </comment>
    <comment ref="M145" authorId="0" shapeId="0" xr:uid="{00000000-0006-0000-0700-000084000000}">
      <text>
        <r>
          <rPr>
            <sz val="11"/>
            <rFont val="Calibri"/>
          </rPr>
          <t>Ensure journald service is enabled and active</t>
        </r>
      </text>
    </comment>
    <comment ref="N145" authorId="0" shapeId="0" xr:uid="{00000000-0006-0000-0700-000085000000}">
      <text>
        <r>
          <rPr>
            <sz val="11"/>
            <rFont val="Calibri"/>
          </rPr>
          <t>Ensure journald log file access is configured</t>
        </r>
      </text>
    </comment>
    <comment ref="O145" authorId="0" shapeId="0" xr:uid="{00000000-0006-0000-0700-000086000000}">
      <text>
        <r>
          <rPr>
            <sz val="11"/>
            <rFont val="Calibri"/>
          </rPr>
          <t>Ensure journald log file rotation is configured</t>
        </r>
      </text>
    </comment>
    <comment ref="P145" authorId="0" shapeId="0" xr:uid="{00000000-0006-0000-0700-000087000000}">
      <text>
        <r>
          <rPr>
            <sz val="11"/>
            <rFont val="Calibri"/>
          </rPr>
          <t>Ensure only one logging system is in use</t>
        </r>
      </text>
    </comment>
    <comment ref="Q145" authorId="0" shapeId="0" xr:uid="{00000000-0006-0000-0700-000088000000}">
      <text>
        <r>
          <rPr>
            <sz val="11"/>
            <rFont val="Calibri"/>
          </rPr>
          <t>Ensure systemd-journal-remote is installed</t>
        </r>
      </text>
    </comment>
    <comment ref="R145" authorId="0" shapeId="0" xr:uid="{00000000-0006-0000-0700-000089000000}">
      <text>
        <r>
          <rPr>
            <sz val="11"/>
            <rFont val="Calibri"/>
          </rPr>
          <t>Ensure systemd-journal-upload authentication is configured</t>
        </r>
      </text>
    </comment>
    <comment ref="S145" authorId="0" shapeId="0" xr:uid="{00000000-0006-0000-0700-00008A000000}">
      <text>
        <r>
          <rPr>
            <sz val="11"/>
            <rFont val="Calibri"/>
          </rPr>
          <t>Ensure systemd-journal-upload is enabled and active</t>
        </r>
      </text>
    </comment>
    <comment ref="T145" authorId="0" shapeId="0" xr:uid="{00000000-0006-0000-0700-00008B000000}">
      <text>
        <r>
          <rPr>
            <sz val="11"/>
            <rFont val="Calibri"/>
          </rPr>
          <t>Ensure journald ForwardToSyslog is disabled</t>
        </r>
      </text>
    </comment>
    <comment ref="U145" authorId="0" shapeId="0" xr:uid="{00000000-0006-0000-0700-00008C000000}">
      <text>
        <r>
          <rPr>
            <sz val="11"/>
            <rFont val="Calibri"/>
          </rPr>
          <t>Ensure journald Compress is configured</t>
        </r>
      </text>
    </comment>
    <comment ref="V145" authorId="0" shapeId="0" xr:uid="{00000000-0006-0000-0700-00008D000000}">
      <text>
        <r>
          <rPr>
            <sz val="11"/>
            <rFont val="Calibri"/>
          </rPr>
          <t>Ensure journald Storage is configured</t>
        </r>
      </text>
    </comment>
    <comment ref="W145" authorId="0" shapeId="0" xr:uid="{00000000-0006-0000-0700-00008E000000}">
      <text>
        <r>
          <rPr>
            <sz val="11"/>
            <rFont val="Calibri"/>
          </rPr>
          <t>Ensure rsyslog is installed</t>
        </r>
      </text>
    </comment>
    <comment ref="X145" authorId="0" shapeId="0" xr:uid="{00000000-0006-0000-0700-00008F000000}">
      <text>
        <r>
          <rPr>
            <sz val="11"/>
            <rFont val="Calibri"/>
          </rPr>
          <t>Ensure rsyslog service is enabled and active</t>
        </r>
      </text>
    </comment>
    <comment ref="Y145" authorId="0" shapeId="0" xr:uid="{00000000-0006-0000-0700-000090000000}">
      <text>
        <r>
          <rPr>
            <sz val="11"/>
            <rFont val="Calibri"/>
          </rPr>
          <t>Ensure journald is configured to send logs to rsyslog</t>
        </r>
      </text>
    </comment>
    <comment ref="Z145" authorId="0" shapeId="0" xr:uid="{00000000-0006-0000-0700-000091000000}">
      <text>
        <r>
          <rPr>
            <sz val="11"/>
            <rFont val="Calibri"/>
          </rPr>
          <t>Ensure rsyslog log file creation mode is configured</t>
        </r>
      </text>
    </comment>
    <comment ref="AA145" authorId="0" shapeId="0" xr:uid="{00000000-0006-0000-0700-000092000000}">
      <text>
        <r>
          <rPr>
            <sz val="11"/>
            <rFont val="Calibri"/>
          </rPr>
          <t>Ensure rsyslog logging is configured</t>
        </r>
      </text>
    </comment>
    <comment ref="AB145" authorId="0" shapeId="0" xr:uid="{00000000-0006-0000-0700-000093000000}">
      <text>
        <r>
          <rPr>
            <sz val="11"/>
            <rFont val="Calibri"/>
          </rPr>
          <t>Ensure rsyslog is configured to send logs to a remote log host</t>
        </r>
      </text>
    </comment>
    <comment ref="AC145" authorId="0" shapeId="0" xr:uid="{00000000-0006-0000-0700-000094000000}">
      <text>
        <r>
          <rPr>
            <sz val="11"/>
            <rFont val="Calibri"/>
          </rPr>
          <t>Ensure rsyslog logrotate is configured</t>
        </r>
      </text>
    </comment>
    <comment ref="AD145" authorId="0" shapeId="0" xr:uid="{00000000-0006-0000-0700-000095000000}">
      <text>
        <r>
          <rPr>
            <sz val="11"/>
            <rFont val="Calibri"/>
          </rPr>
          <t>Ensure access to all logfiles has been configured</t>
        </r>
      </text>
    </comment>
    <comment ref="AE145" authorId="0" shapeId="0" xr:uid="{00000000-0006-0000-0700-000096000000}">
      <text>
        <r>
          <rPr>
            <sz val="11"/>
            <rFont val="Calibri"/>
          </rPr>
          <t>Ensure auditd packages are installed</t>
        </r>
      </text>
    </comment>
    <comment ref="AF145" authorId="0" shapeId="0" xr:uid="{00000000-0006-0000-0700-000097000000}">
      <text>
        <r>
          <rPr>
            <sz val="11"/>
            <rFont val="Calibri"/>
          </rPr>
          <t>Ensure auditing for processes that start prior to auditd is enabled</t>
        </r>
      </text>
    </comment>
    <comment ref="AG145" authorId="0" shapeId="0" xr:uid="{00000000-0006-0000-0700-000098000000}">
      <text>
        <r>
          <rPr>
            <sz val="11"/>
            <rFont val="Calibri"/>
          </rPr>
          <t>Ensure audit_backlog_limit is sufficient</t>
        </r>
      </text>
    </comment>
    <comment ref="AH145" authorId="0" shapeId="0" xr:uid="{00000000-0006-0000-0700-000099000000}">
      <text>
        <r>
          <rPr>
            <sz val="11"/>
            <rFont val="Calibri"/>
          </rPr>
          <t>Ensure auditd service is enabled and active</t>
        </r>
      </text>
    </comment>
    <comment ref="AI145" authorId="0" shapeId="0" xr:uid="{00000000-0006-0000-0700-00009A000000}">
      <text>
        <r>
          <rPr>
            <sz val="11"/>
            <rFont val="Calibri"/>
          </rPr>
          <t>Ensure audit log storage size is configured</t>
        </r>
      </text>
    </comment>
    <comment ref="AJ145" authorId="0" shapeId="0" xr:uid="{00000000-0006-0000-0700-00009B000000}">
      <text>
        <r>
          <rPr>
            <sz val="11"/>
            <rFont val="Calibri"/>
          </rPr>
          <t>Ensure audit logs are not automatically deleted</t>
        </r>
      </text>
    </comment>
    <comment ref="AK145" authorId="0" shapeId="0" xr:uid="{00000000-0006-0000-0700-00009C000000}">
      <text>
        <r>
          <rPr>
            <sz val="11"/>
            <rFont val="Calibri"/>
          </rPr>
          <t>Ensure system is disabled when audit logs are full</t>
        </r>
      </text>
    </comment>
    <comment ref="AL145" authorId="0" shapeId="0" xr:uid="{00000000-0006-0000-0700-00009D000000}">
      <text>
        <r>
          <rPr>
            <sz val="11"/>
            <rFont val="Calibri"/>
          </rPr>
          <t>Ensure system warns when audit logs are low on space</t>
        </r>
      </text>
    </comment>
    <comment ref="AM145" authorId="0" shapeId="0" xr:uid="{00000000-0006-0000-0700-00009E000000}">
      <text>
        <r>
          <rPr>
            <sz val="11"/>
            <rFont val="Calibri"/>
          </rPr>
          <t>Ensure changes to system administration scope (sudoers) is collected</t>
        </r>
      </text>
    </comment>
    <comment ref="AN145" authorId="0" shapeId="0" xr:uid="{00000000-0006-0000-0700-00009F000000}">
      <text>
        <r>
          <rPr>
            <sz val="11"/>
            <rFont val="Calibri"/>
          </rPr>
          <t>Ensure actions as another user are always logged</t>
        </r>
      </text>
    </comment>
    <comment ref="AO145" authorId="0" shapeId="0" xr:uid="{00000000-0006-0000-0700-0000A0000000}">
      <text>
        <r>
          <rPr>
            <sz val="11"/>
            <rFont val="Calibri"/>
          </rPr>
          <t>Ensure events that modify the sudo log file are collected</t>
        </r>
      </text>
    </comment>
    <comment ref="AP145" authorId="0" shapeId="0" xr:uid="{00000000-0006-0000-0700-0000A1000000}">
      <text>
        <r>
          <rPr>
            <sz val="11"/>
            <rFont val="Calibri"/>
          </rPr>
          <t>Ensure events that modify date and time information are collected</t>
        </r>
      </text>
    </comment>
    <comment ref="AQ145" authorId="0" shapeId="0" xr:uid="{00000000-0006-0000-0700-0000A2000000}">
      <text>
        <r>
          <rPr>
            <sz val="11"/>
            <rFont val="Calibri"/>
          </rPr>
          <t>Ensure events that modify the system</t>
        </r>
        <r>
          <rPr>
            <sz val="11"/>
            <color rgb="FF000000"/>
            <rFont val="Calibri"/>
          </rPr>
          <t>'</t>
        </r>
        <r>
          <rPr>
            <sz val="11"/>
            <color rgb="FF000000"/>
            <rFont val="Calibri"/>
          </rPr>
          <t>s network environment are collected</t>
        </r>
      </text>
    </comment>
    <comment ref="AR145" authorId="0" shapeId="0" xr:uid="{00000000-0006-0000-0700-0000A3000000}">
      <text>
        <r>
          <rPr>
            <sz val="11"/>
            <rFont val="Calibri"/>
          </rPr>
          <t>Ensure use of privileged commands are collected</t>
        </r>
      </text>
    </comment>
    <comment ref="AS145" authorId="0" shapeId="0" xr:uid="{00000000-0006-0000-0700-0000A4000000}">
      <text>
        <r>
          <rPr>
            <sz val="11"/>
            <rFont val="Calibri"/>
          </rPr>
          <t>Ensure unsuccessful file access attempts are collected</t>
        </r>
      </text>
    </comment>
    <comment ref="AT145" authorId="0" shapeId="0" xr:uid="{00000000-0006-0000-0700-0000A5000000}">
      <text>
        <r>
          <rPr>
            <sz val="11"/>
            <rFont val="Calibri"/>
          </rPr>
          <t>Ensure events that modify user/group information are collected</t>
        </r>
      </text>
    </comment>
    <comment ref="AU145" authorId="0" shapeId="0" xr:uid="{00000000-0006-0000-0700-0000A6000000}">
      <text>
        <r>
          <rPr>
            <sz val="11"/>
            <rFont val="Calibri"/>
          </rPr>
          <t>Ensure discretionary access control permission modification events are collected</t>
        </r>
      </text>
    </comment>
    <comment ref="H146" authorId="0" shapeId="0" xr:uid="{00000000-0006-0000-0700-0000A7000000}">
      <text>
        <r>
          <rPr>
            <sz val="11"/>
            <rFont val="Calibri"/>
          </rPr>
          <t>Ensure noexec option set on /tmp partition</t>
        </r>
      </text>
    </comment>
    <comment ref="I146" authorId="0" shapeId="0" xr:uid="{00000000-0006-0000-0700-0000A8000000}">
      <text>
        <r>
          <rPr>
            <sz val="11"/>
            <rFont val="Calibri"/>
          </rPr>
          <t>Ensure noexec option set on /dev/shm partition</t>
        </r>
      </text>
    </comment>
    <comment ref="J146" authorId="0" shapeId="0" xr:uid="{00000000-0006-0000-0700-0000A9000000}">
      <text>
        <r>
          <rPr>
            <sz val="11"/>
            <rFont val="Calibri"/>
          </rPr>
          <t>Ensure noexec option set on /var/tmp partition</t>
        </r>
      </text>
    </comment>
    <comment ref="K146" authorId="0" shapeId="0" xr:uid="{00000000-0006-0000-0700-0000AA000000}">
      <text>
        <r>
          <rPr>
            <sz val="11"/>
            <rFont val="Calibri"/>
          </rPr>
          <t>Ensure noexec option set on /var/log partition</t>
        </r>
      </text>
    </comment>
    <comment ref="L146" authorId="0" shapeId="0" xr:uid="{00000000-0006-0000-0700-0000AB000000}">
      <text>
        <r>
          <rPr>
            <sz val="11"/>
            <rFont val="Calibri"/>
          </rPr>
          <t>Ensure noexec option set on /var/log/audit partition</t>
        </r>
      </text>
    </comment>
    <comment ref="H151" authorId="0" shapeId="0" xr:uid="{00000000-0006-0000-0700-0000AC000000}">
      <text>
        <r>
          <rPr>
            <sz val="11"/>
            <rFont val="Calibri"/>
          </rPr>
          <t>Ensure cramfs kernel module is not available</t>
        </r>
      </text>
    </comment>
    <comment ref="I151" authorId="0" shapeId="0" xr:uid="{00000000-0006-0000-0700-0000AD000000}">
      <text>
        <r>
          <rPr>
            <sz val="11"/>
            <rFont val="Calibri"/>
          </rPr>
          <t>Ensure freevxfs kernel module is not available</t>
        </r>
      </text>
    </comment>
    <comment ref="J151" authorId="0" shapeId="0" xr:uid="{00000000-0006-0000-0700-0000AE000000}">
      <text>
        <r>
          <rPr>
            <sz val="11"/>
            <rFont val="Calibri"/>
          </rPr>
          <t>Ensure hfs kernel module is not available</t>
        </r>
      </text>
    </comment>
    <comment ref="K151" authorId="0" shapeId="0" xr:uid="{00000000-0006-0000-0700-0000AF000000}">
      <text>
        <r>
          <rPr>
            <sz val="11"/>
            <rFont val="Calibri"/>
          </rPr>
          <t>Ensure hfsplus kernel module is not available</t>
        </r>
      </text>
    </comment>
    <comment ref="L151" authorId="0" shapeId="0" xr:uid="{00000000-0006-0000-0700-0000B0000000}">
      <text>
        <r>
          <rPr>
            <sz val="11"/>
            <rFont val="Calibri"/>
          </rPr>
          <t>Ensure jffs2 kernel module is not available</t>
        </r>
      </text>
    </comment>
    <comment ref="M151" authorId="0" shapeId="0" xr:uid="{00000000-0006-0000-0700-0000B1000000}">
      <text>
        <r>
          <rPr>
            <sz val="11"/>
            <rFont val="Calibri"/>
          </rPr>
          <t>Ensure squashfs kernel module is not available</t>
        </r>
      </text>
    </comment>
    <comment ref="N151" authorId="0" shapeId="0" xr:uid="{00000000-0006-0000-0700-0000B2000000}">
      <text>
        <r>
          <rPr>
            <sz val="11"/>
            <rFont val="Calibri"/>
          </rPr>
          <t>Ensure udf kernel module is not available</t>
        </r>
      </text>
    </comment>
    <comment ref="O151" authorId="0" shapeId="0" xr:uid="{00000000-0006-0000-0700-0000B3000000}">
      <text>
        <r>
          <rPr>
            <sz val="11"/>
            <rFont val="Calibri"/>
          </rPr>
          <t>Ensure usb-storage kernel module is not available</t>
        </r>
      </text>
    </comment>
    <comment ref="P151" authorId="0" shapeId="0" xr:uid="{00000000-0006-0000-0700-0000B4000000}">
      <text>
        <r>
          <rPr>
            <sz val="11"/>
            <rFont val="Calibri"/>
          </rPr>
          <t>Ensure unused filesystems kernel modules are not available</t>
        </r>
      </text>
    </comment>
    <comment ref="Q151" authorId="0" shapeId="0" xr:uid="{00000000-0006-0000-0700-0000B5000000}">
      <text>
        <r>
          <rPr>
            <sz val="11"/>
            <rFont val="Calibri"/>
          </rPr>
          <t>Ensure dccp kernel module is not available</t>
        </r>
      </text>
    </comment>
    <comment ref="R151" authorId="0" shapeId="0" xr:uid="{00000000-0006-0000-0700-0000B6000000}">
      <text>
        <r>
          <rPr>
            <sz val="11"/>
            <rFont val="Calibri"/>
          </rPr>
          <t>Ensure tipc kernel module is not available</t>
        </r>
      </text>
    </comment>
    <comment ref="S151" authorId="0" shapeId="0" xr:uid="{00000000-0006-0000-0700-0000B7000000}">
      <text>
        <r>
          <rPr>
            <sz val="11"/>
            <rFont val="Calibri"/>
          </rPr>
          <t>Ensure rds kernel module is not available</t>
        </r>
      </text>
    </comment>
    <comment ref="T151" authorId="0" shapeId="0" xr:uid="{00000000-0006-0000-0700-0000B8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nftables is installed</t>
        </r>
      </text>
    </comment>
    <comment ref="H37" authorId="0" shapeId="0" xr:uid="{00000000-0006-0000-0800-000008000000}">
      <text>
        <r>
          <rPr>
            <sz val="11"/>
            <rFont val="Calibri"/>
          </rPr>
          <t>Ensure a single firewall configuration utility is in use</t>
        </r>
      </text>
    </comment>
    <comment ref="I37" authorId="0" shapeId="0" xr:uid="{00000000-0006-0000-0800-000002000000}">
      <text>
        <r>
          <rPr>
            <sz val="11"/>
            <rFont val="Calibri"/>
          </rPr>
          <t>Ensure firewalld drops unnecessary services and ports</t>
        </r>
      </text>
    </comment>
    <comment ref="J37" authorId="0" shapeId="0" xr:uid="{00000000-0006-0000-0800-000003000000}">
      <text>
        <r>
          <rPr>
            <sz val="11"/>
            <rFont val="Calibri"/>
          </rPr>
          <t>Ensure firewalld loopback traffic is configured</t>
        </r>
      </text>
    </comment>
    <comment ref="K37" authorId="0" shapeId="0" xr:uid="{00000000-0006-0000-0800-000004000000}">
      <text>
        <r>
          <rPr>
            <sz val="11"/>
            <rFont val="Calibri"/>
          </rPr>
          <t>Ensure nftables base chains exist</t>
        </r>
      </text>
    </comment>
    <comment ref="L37" authorId="0" shapeId="0" xr:uid="{00000000-0006-0000-0800-000005000000}">
      <text>
        <r>
          <rPr>
            <sz val="11"/>
            <rFont val="Calibri"/>
          </rPr>
          <t>Ensure nftables established connections are configured</t>
        </r>
      </text>
    </comment>
    <comment ref="M37" authorId="0" shapeId="0" xr:uid="{00000000-0006-0000-0800-000006000000}">
      <text>
        <r>
          <rPr>
            <sz val="11"/>
            <rFont val="Calibri"/>
          </rPr>
          <t>Ensure nftables default deny firewall policy</t>
        </r>
      </text>
    </comment>
    <comment ref="N37" authorId="0" shapeId="0" xr:uid="{00000000-0006-0000-0800-000007000000}">
      <text>
        <r>
          <rPr>
            <sz val="11"/>
            <rFont val="Calibri"/>
          </rPr>
          <t>Ensure nftables loopback traffic is configured</t>
        </r>
      </text>
    </comment>
    <comment ref="G46" authorId="0" shapeId="0" xr:uid="{00000000-0006-0000-0800-000009000000}">
      <text>
        <r>
          <rPr>
            <sz val="11"/>
            <rFont val="Calibri"/>
          </rPr>
          <t>Ensure firewalld drops unnecessary services and ports</t>
        </r>
      </text>
    </comment>
    <comment ref="G47" authorId="0" shapeId="0" xr:uid="{00000000-0006-0000-0800-00000A000000}">
      <text>
        <r>
          <rPr>
            <sz val="11"/>
            <rFont val="Calibri"/>
          </rPr>
          <t>Ensure only approved services are listening on a network interface</t>
        </r>
      </text>
    </comment>
    <comment ref="G52" authorId="0" shapeId="0" xr:uid="{00000000-0006-0000-0800-00000B000000}">
      <text>
        <r>
          <rPr>
            <sz val="11"/>
            <rFont val="Calibri"/>
          </rPr>
          <t>Ensure cramfs kernel module is not available</t>
        </r>
      </text>
    </comment>
    <comment ref="H52" authorId="0" shapeId="0" xr:uid="{00000000-0006-0000-0800-00002C000000}">
      <text>
        <r>
          <rPr>
            <sz val="11"/>
            <rFont val="Calibri"/>
          </rPr>
          <t>Ensure freevxfs kernel module is not available</t>
        </r>
      </text>
    </comment>
    <comment ref="I52" authorId="0" shapeId="0" xr:uid="{00000000-0006-0000-0800-00002D000000}">
      <text>
        <r>
          <rPr>
            <sz val="11"/>
            <rFont val="Calibri"/>
          </rPr>
          <t>Ensure hfs kernel module is not available</t>
        </r>
      </text>
    </comment>
    <comment ref="J52" authorId="0" shapeId="0" xr:uid="{00000000-0006-0000-0800-00002E000000}">
      <text>
        <r>
          <rPr>
            <sz val="11"/>
            <rFont val="Calibri"/>
          </rPr>
          <t>Ensure hfsplus kernel module is not available</t>
        </r>
      </text>
    </comment>
    <comment ref="K52" authorId="0" shapeId="0" xr:uid="{00000000-0006-0000-0800-00002F000000}">
      <text>
        <r>
          <rPr>
            <sz val="11"/>
            <rFont val="Calibri"/>
          </rPr>
          <t>Ensure jffs2 kernel module is not available</t>
        </r>
      </text>
    </comment>
    <comment ref="L52" authorId="0" shapeId="0" xr:uid="{00000000-0006-0000-0800-000030000000}">
      <text>
        <r>
          <rPr>
            <sz val="11"/>
            <rFont val="Calibri"/>
          </rPr>
          <t>Ensure squashfs kernel module is not available</t>
        </r>
      </text>
    </comment>
    <comment ref="M52" authorId="0" shapeId="0" xr:uid="{00000000-0006-0000-0800-000031000000}">
      <text>
        <r>
          <rPr>
            <sz val="11"/>
            <rFont val="Calibri"/>
          </rPr>
          <t>Ensure udf kernel module is not available</t>
        </r>
      </text>
    </comment>
    <comment ref="N52" authorId="0" shapeId="0" xr:uid="{00000000-0006-0000-0800-000032000000}">
      <text>
        <r>
          <rPr>
            <sz val="11"/>
            <rFont val="Calibri"/>
          </rPr>
          <t>Ensure usb-storage kernel module is not available</t>
        </r>
      </text>
    </comment>
    <comment ref="O52" authorId="0" shapeId="0" xr:uid="{00000000-0006-0000-0800-00000C000000}">
      <text>
        <r>
          <rPr>
            <sz val="11"/>
            <rFont val="Calibri"/>
          </rPr>
          <t>Ensure unused filesystems kernel modules are not available</t>
        </r>
      </text>
    </comment>
    <comment ref="P52" authorId="0" shapeId="0" xr:uid="{00000000-0006-0000-0800-00000D000000}">
      <text>
        <r>
          <rPr>
            <sz val="11"/>
            <rFont val="Calibri"/>
          </rPr>
          <t>Ensure nodev option set on /tmp partition</t>
        </r>
      </text>
    </comment>
    <comment ref="Q52" authorId="0" shapeId="0" xr:uid="{00000000-0006-0000-0800-00000E000000}">
      <text>
        <r>
          <rPr>
            <sz val="11"/>
            <rFont val="Calibri"/>
          </rPr>
          <t>Ensure nosuid option set on /tmp partition</t>
        </r>
      </text>
    </comment>
    <comment ref="R52" authorId="0" shapeId="0" xr:uid="{00000000-0006-0000-0800-00000F000000}">
      <text>
        <r>
          <rPr>
            <sz val="11"/>
            <rFont val="Calibri"/>
          </rPr>
          <t>Ensure noexec option set on /tmp partition</t>
        </r>
      </text>
    </comment>
    <comment ref="S52" authorId="0" shapeId="0" xr:uid="{00000000-0006-0000-0800-000010000000}">
      <text>
        <r>
          <rPr>
            <sz val="11"/>
            <rFont val="Calibri"/>
          </rPr>
          <t>Ensure nodev option set on /dev/shm partition</t>
        </r>
      </text>
    </comment>
    <comment ref="T52" authorId="0" shapeId="0" xr:uid="{00000000-0006-0000-0800-000011000000}">
      <text>
        <r>
          <rPr>
            <sz val="11"/>
            <rFont val="Calibri"/>
          </rPr>
          <t>Ensure nosuid option set on /dev/shm partition</t>
        </r>
      </text>
    </comment>
    <comment ref="U52" authorId="0" shapeId="0" xr:uid="{00000000-0006-0000-0800-000012000000}">
      <text>
        <r>
          <rPr>
            <sz val="11"/>
            <rFont val="Calibri"/>
          </rPr>
          <t>Ensure noexec option set on /dev/shm partition</t>
        </r>
      </text>
    </comment>
    <comment ref="V52" authorId="0" shapeId="0" xr:uid="{00000000-0006-0000-0800-000013000000}">
      <text>
        <r>
          <rPr>
            <sz val="11"/>
            <rFont val="Calibri"/>
          </rPr>
          <t>Ensure nodev option set on /home partition</t>
        </r>
      </text>
    </comment>
    <comment ref="W52" authorId="0" shapeId="0" xr:uid="{00000000-0006-0000-0800-000014000000}">
      <text>
        <r>
          <rPr>
            <sz val="11"/>
            <rFont val="Calibri"/>
          </rPr>
          <t>Ensure nosuid option set on /home partition</t>
        </r>
      </text>
    </comment>
    <comment ref="X52" authorId="0" shapeId="0" xr:uid="{00000000-0006-0000-0800-000015000000}">
      <text>
        <r>
          <rPr>
            <sz val="11"/>
            <rFont val="Calibri"/>
          </rPr>
          <t>Ensure nodev option set on /var partition</t>
        </r>
      </text>
    </comment>
    <comment ref="Y52" authorId="0" shapeId="0" xr:uid="{00000000-0006-0000-0800-000016000000}">
      <text>
        <r>
          <rPr>
            <sz val="11"/>
            <rFont val="Calibri"/>
          </rPr>
          <t>Ensure nosuid option set on /var partition</t>
        </r>
      </text>
    </comment>
    <comment ref="Z52" authorId="0" shapeId="0" xr:uid="{00000000-0006-0000-0800-000017000000}">
      <text>
        <r>
          <rPr>
            <sz val="11"/>
            <rFont val="Calibri"/>
          </rPr>
          <t>Ensure nodev option set on /var/tmp partition</t>
        </r>
      </text>
    </comment>
    <comment ref="AA52" authorId="0" shapeId="0" xr:uid="{00000000-0006-0000-0800-000018000000}">
      <text>
        <r>
          <rPr>
            <sz val="11"/>
            <rFont val="Calibri"/>
          </rPr>
          <t>Ensure nosuid option set on /var/tmp partition</t>
        </r>
      </text>
    </comment>
    <comment ref="AB52" authorId="0" shapeId="0" xr:uid="{00000000-0006-0000-0800-000019000000}">
      <text>
        <r>
          <rPr>
            <sz val="11"/>
            <rFont val="Calibri"/>
          </rPr>
          <t>Ensure noexec option set on /var/tmp partition</t>
        </r>
      </text>
    </comment>
    <comment ref="AC52" authorId="0" shapeId="0" xr:uid="{00000000-0006-0000-0800-00001A000000}">
      <text>
        <r>
          <rPr>
            <sz val="11"/>
            <rFont val="Calibri"/>
          </rPr>
          <t>Ensure nodev option set on /var/log partition</t>
        </r>
      </text>
    </comment>
    <comment ref="AD52" authorId="0" shapeId="0" xr:uid="{00000000-0006-0000-0800-00001B000000}">
      <text>
        <r>
          <rPr>
            <sz val="11"/>
            <rFont val="Calibri"/>
          </rPr>
          <t>Ensure nosuid option set on /var/log partition</t>
        </r>
      </text>
    </comment>
    <comment ref="AE52" authorId="0" shapeId="0" xr:uid="{00000000-0006-0000-0800-00001C000000}">
      <text>
        <r>
          <rPr>
            <sz val="11"/>
            <rFont val="Calibri"/>
          </rPr>
          <t>Ensure noexec option set on /var/log partition</t>
        </r>
      </text>
    </comment>
    <comment ref="AF52" authorId="0" shapeId="0" xr:uid="{00000000-0006-0000-0800-00001D000000}">
      <text>
        <r>
          <rPr>
            <sz val="11"/>
            <rFont val="Calibri"/>
          </rPr>
          <t>Ensure nodev option set on /var/log/audit partition</t>
        </r>
      </text>
    </comment>
    <comment ref="AG52" authorId="0" shapeId="0" xr:uid="{00000000-0006-0000-0800-00001E000000}">
      <text>
        <r>
          <rPr>
            <sz val="11"/>
            <rFont val="Calibri"/>
          </rPr>
          <t>Ensure nosuid option set on /var/log/audit partition</t>
        </r>
      </text>
    </comment>
    <comment ref="AH52" authorId="0" shapeId="0" xr:uid="{00000000-0006-0000-0800-00001F000000}">
      <text>
        <r>
          <rPr>
            <sz val="11"/>
            <rFont val="Calibri"/>
          </rPr>
          <t>Ensure noexec option set on /var/log/audit partition</t>
        </r>
      </text>
    </comment>
    <comment ref="AI52" authorId="0" shapeId="0" xr:uid="{00000000-0006-0000-0800-000020000000}">
      <text>
        <r>
          <rPr>
            <sz val="11"/>
            <rFont val="Calibri"/>
          </rPr>
          <t>Ensure SELinux is installed</t>
        </r>
      </text>
    </comment>
    <comment ref="AJ52" authorId="0" shapeId="0" xr:uid="{00000000-0006-0000-0800-000021000000}">
      <text>
        <r>
          <rPr>
            <sz val="11"/>
            <rFont val="Calibri"/>
          </rPr>
          <t>Ensure SELinux is not disabled in bootloader configuration</t>
        </r>
      </text>
    </comment>
    <comment ref="AK52" authorId="0" shapeId="0" xr:uid="{00000000-0006-0000-0800-000022000000}">
      <text>
        <r>
          <rPr>
            <sz val="11"/>
            <rFont val="Calibri"/>
          </rPr>
          <t>Ensure SELinux policy is configured</t>
        </r>
      </text>
    </comment>
    <comment ref="AL52" authorId="0" shapeId="0" xr:uid="{00000000-0006-0000-0800-000023000000}">
      <text>
        <r>
          <rPr>
            <sz val="11"/>
            <rFont val="Calibri"/>
          </rPr>
          <t>Ensure the SELinux mode is not disabled</t>
        </r>
      </text>
    </comment>
    <comment ref="AM52" authorId="0" shapeId="0" xr:uid="{00000000-0006-0000-0800-000024000000}">
      <text>
        <r>
          <rPr>
            <sz val="11"/>
            <rFont val="Calibri"/>
          </rPr>
          <t>Ensure the SELinux mode is enforcing</t>
        </r>
      </text>
    </comment>
    <comment ref="AN52" authorId="0" shapeId="0" xr:uid="{00000000-0006-0000-0800-000025000000}">
      <text>
        <r>
          <rPr>
            <sz val="11"/>
            <rFont val="Calibri"/>
          </rPr>
          <t>Ensure no unconfined services exist</t>
        </r>
      </text>
    </comment>
    <comment ref="AO52" authorId="0" shapeId="0" xr:uid="{00000000-0006-0000-0800-000026000000}">
      <text>
        <r>
          <rPr>
            <sz val="11"/>
            <rFont val="Calibri"/>
          </rPr>
          <t>Ensure the MCS Translation Service (mcstrans) is not installed</t>
        </r>
      </text>
    </comment>
    <comment ref="AP52" authorId="0" shapeId="0" xr:uid="{00000000-0006-0000-0800-000027000000}">
      <text>
        <r>
          <rPr>
            <sz val="11"/>
            <rFont val="Calibri"/>
          </rPr>
          <t>Ensure SETroubleshoot is not installed</t>
        </r>
      </text>
    </comment>
    <comment ref="AQ52" authorId="0" shapeId="0" xr:uid="{00000000-0006-0000-0800-000028000000}">
      <text>
        <r>
          <rPr>
            <sz val="11"/>
            <rFont val="Calibri"/>
          </rPr>
          <t>Ensure address space layout randomization is enabled</t>
        </r>
      </text>
    </comment>
    <comment ref="AR52" authorId="0" shapeId="0" xr:uid="{00000000-0006-0000-0800-000029000000}">
      <text>
        <r>
          <rPr>
            <sz val="11"/>
            <rFont val="Calibri"/>
          </rPr>
          <t>Ensure GNOME Display Manager is removed</t>
        </r>
      </text>
    </comment>
    <comment ref="AS52" authorId="0" shapeId="0" xr:uid="{00000000-0006-0000-0800-00002A000000}">
      <text>
        <r>
          <rPr>
            <sz val="11"/>
            <rFont val="Calibri"/>
          </rPr>
          <t>Ensure XDMCP is not enabled</t>
        </r>
      </text>
    </comment>
    <comment ref="AT52" authorId="0" shapeId="0" xr:uid="{00000000-0006-0000-0800-00002B000000}">
      <text>
        <r>
          <rPr>
            <sz val="11"/>
            <rFont val="Calibri"/>
          </rPr>
          <t>Ensure autofs services are not in use</t>
        </r>
      </text>
    </comment>
    <comment ref="G59" authorId="0" shapeId="0" xr:uid="{00000000-0006-0000-0800-000033000000}">
      <text>
        <r>
          <rPr>
            <sz val="11"/>
            <rFont val="Calibri"/>
          </rPr>
          <t>Ensure GDM automatic mounting of removable media is disabled</t>
        </r>
      </text>
    </comment>
    <comment ref="H59" authorId="0" shapeId="0" xr:uid="{00000000-0006-0000-0800-000034000000}">
      <text>
        <r>
          <rPr>
            <sz val="11"/>
            <rFont val="Calibri"/>
          </rPr>
          <t>Ensure GDM disabling automatic mounting of removable media is not overridden</t>
        </r>
      </text>
    </comment>
    <comment ref="I59" authorId="0" shapeId="0" xr:uid="{00000000-0006-0000-0800-000035000000}">
      <text>
        <r>
          <rPr>
            <sz val="11"/>
            <rFont val="Calibri"/>
          </rPr>
          <t>Ensure GDM autorun-never is enabled</t>
        </r>
      </text>
    </comment>
    <comment ref="J59" authorId="0" shapeId="0" xr:uid="{00000000-0006-0000-0800-000036000000}">
      <text>
        <r>
          <rPr>
            <sz val="11"/>
            <rFont val="Calibri"/>
          </rPr>
          <t>Ensure GDM autorun-never is not overridden</t>
        </r>
      </text>
    </comment>
    <comment ref="G60" authorId="0" shapeId="0" xr:uid="{00000000-0006-0000-0800-000037000000}">
      <text>
        <r>
          <rPr>
            <sz val="11"/>
            <rFont val="Calibri"/>
          </rPr>
          <t>Ensure GDM screen locks when the user is idle</t>
        </r>
      </text>
    </comment>
    <comment ref="H60" authorId="0" shapeId="0" xr:uid="{00000000-0006-0000-0800-000038000000}">
      <text>
        <r>
          <rPr>
            <sz val="11"/>
            <rFont val="Calibri"/>
          </rPr>
          <t>Ensure GDM screen locks cannot be overridden</t>
        </r>
      </text>
    </comment>
    <comment ref="G71" authorId="0" shapeId="0" xr:uid="{00000000-0006-0000-0800-000039000000}">
      <text>
        <r>
          <rPr>
            <sz val="11"/>
            <rFont val="Calibri"/>
          </rPr>
          <t>Ensure updates, patches, and additional security software are installed</t>
        </r>
      </text>
    </comment>
    <comment ref="H71" authorId="0" shapeId="0" xr:uid="{00000000-0006-0000-0800-00003A000000}">
      <text>
        <r>
          <rPr>
            <sz val="11"/>
            <rFont val="Calibri"/>
          </rPr>
          <t>Ensure latest version of pam is installed</t>
        </r>
      </text>
    </comment>
    <comment ref="I71" authorId="0" shapeId="0" xr:uid="{00000000-0006-0000-0800-00003B000000}">
      <text>
        <r>
          <rPr>
            <sz val="11"/>
            <rFont val="Calibri"/>
          </rPr>
          <t>Ensure latest version of authselect is installed</t>
        </r>
      </text>
    </comment>
    <comment ref="J71" authorId="0" shapeId="0" xr:uid="{00000000-0006-0000-0800-00003C000000}">
      <text>
        <r>
          <rPr>
            <sz val="11"/>
            <rFont val="Calibri"/>
          </rPr>
          <t>Ensure latest version of libpwquality is installed</t>
        </r>
      </text>
    </comment>
    <comment ref="G80" authorId="0" shapeId="0" xr:uid="{00000000-0006-0000-0800-00003D000000}">
      <text>
        <r>
          <rPr>
            <sz val="11"/>
            <rFont val="Calibri"/>
          </rPr>
          <t>Ensure root is the only UID 0 account</t>
        </r>
      </text>
    </comment>
    <comment ref="H80" authorId="0" shapeId="0" xr:uid="{00000000-0006-0000-0800-00003E000000}">
      <text>
        <r>
          <rPr>
            <sz val="11"/>
            <rFont val="Calibri"/>
          </rPr>
          <t>Ensure root is the only GID 0 account</t>
        </r>
      </text>
    </comment>
    <comment ref="I80" authorId="0" shapeId="0" xr:uid="{00000000-0006-0000-0800-00003F000000}">
      <text>
        <r>
          <rPr>
            <sz val="11"/>
            <rFont val="Calibri"/>
          </rPr>
          <t>Ensure group root is the only GID 0 group</t>
        </r>
      </text>
    </comment>
    <comment ref="J80" authorId="0" shapeId="0" xr:uid="{00000000-0006-0000-0800-000040000000}">
      <text>
        <r>
          <rPr>
            <sz val="11"/>
            <rFont val="Calibri"/>
          </rPr>
          <t>Ensure system accounts do not have a valid login shell</t>
        </r>
      </text>
    </comment>
    <comment ref="K80" authorId="0" shapeId="0" xr:uid="{00000000-0006-0000-0800-000041000000}">
      <text>
        <r>
          <rPr>
            <sz val="11"/>
            <rFont val="Calibri"/>
          </rPr>
          <t>Ensure no duplicate UIDs exist</t>
        </r>
      </text>
    </comment>
    <comment ref="L80" authorId="0" shapeId="0" xr:uid="{00000000-0006-0000-0800-000042000000}">
      <text>
        <r>
          <rPr>
            <sz val="11"/>
            <rFont val="Calibri"/>
          </rPr>
          <t>Ensure no duplicate user names exist</t>
        </r>
      </text>
    </comment>
    <comment ref="G81" authorId="0" shapeId="0" xr:uid="{00000000-0006-0000-0800-000043000000}">
      <text>
        <r>
          <rPr>
            <sz val="11"/>
            <rFont val="Calibri"/>
          </rPr>
          <t>Ensure sshd HostbasedAuthentication is disabled</t>
        </r>
      </text>
    </comment>
    <comment ref="H81" authorId="0" shapeId="0" xr:uid="{00000000-0006-0000-0800-000044000000}">
      <text>
        <r>
          <rPr>
            <sz val="11"/>
            <rFont val="Calibri"/>
          </rPr>
          <t>Ensure sshd IgnoreRhosts is enabled</t>
        </r>
      </text>
    </comment>
    <comment ref="I81" authorId="0" shapeId="0" xr:uid="{00000000-0006-0000-0800-000045000000}">
      <text>
        <r>
          <rPr>
            <sz val="11"/>
            <rFont val="Calibri"/>
          </rPr>
          <t>Ensure sshd PermitEmptyPasswords is disabled</t>
        </r>
      </text>
    </comment>
    <comment ref="J81" authorId="0" shapeId="0" xr:uid="{00000000-0006-0000-0800-000046000000}">
      <text>
        <r>
          <rPr>
            <sz val="11"/>
            <rFont val="Calibri"/>
          </rPr>
          <t>Ensure pam_unix does not include nullok</t>
        </r>
      </text>
    </comment>
    <comment ref="K81" authorId="0" shapeId="0" xr:uid="{00000000-0006-0000-0800-000047000000}">
      <text>
        <r>
          <rPr>
            <sz val="11"/>
            <rFont val="Calibri"/>
          </rPr>
          <t>Ensure accounts in /etc/passwd use shadowed passwords</t>
        </r>
      </text>
    </comment>
    <comment ref="L81" authorId="0" shapeId="0" xr:uid="{00000000-0006-0000-0800-000048000000}">
      <text>
        <r>
          <rPr>
            <sz val="11"/>
            <rFont val="Calibri"/>
          </rPr>
          <t>Ensure /etc/shadow password fields are not empty</t>
        </r>
      </text>
    </comment>
    <comment ref="G82" authorId="0" shapeId="0" xr:uid="{00000000-0006-0000-0800-000049000000}">
      <text>
        <r>
          <rPr>
            <sz val="11"/>
            <rFont val="Calibri"/>
          </rPr>
          <t>Ensure inactive password lock is configured</t>
        </r>
      </text>
    </comment>
    <comment ref="H82" authorId="0" shapeId="0" xr:uid="{00000000-0006-0000-0800-00004A000000}">
      <text>
        <r>
          <rPr>
            <sz val="11"/>
            <rFont val="Calibri"/>
          </rPr>
          <t>Ensure accounts without a valid login shell are locked</t>
        </r>
      </text>
    </comment>
    <comment ref="G83" authorId="0" shapeId="0" xr:uid="{00000000-0006-0000-0800-00004B000000}">
      <text>
        <r>
          <rPr>
            <sz val="11"/>
            <rFont val="Calibri"/>
          </rPr>
          <t>Ensure crontab is restricted to authorized users</t>
        </r>
      </text>
    </comment>
    <comment ref="H83" authorId="0" shapeId="0" xr:uid="{00000000-0006-0000-0800-00004C000000}">
      <text>
        <r>
          <rPr>
            <sz val="11"/>
            <rFont val="Calibri"/>
          </rPr>
          <t>Ensure at is restricted to authorized users</t>
        </r>
      </text>
    </comment>
    <comment ref="I83" authorId="0" shapeId="0" xr:uid="{00000000-0006-0000-0800-00004D000000}">
      <text>
        <r>
          <rPr>
            <sz val="11"/>
            <rFont val="Calibri"/>
          </rPr>
          <t>Ensure sshd access is configured</t>
        </r>
      </text>
    </comment>
    <comment ref="G85" authorId="0" shapeId="0" xr:uid="{00000000-0006-0000-0800-00004E000000}">
      <text>
        <r>
          <rPr>
            <sz val="11"/>
            <rFont val="Calibri"/>
          </rPr>
          <t>Ensure sshd PermitRootLogin is disabled</t>
        </r>
      </text>
    </comment>
    <comment ref="H85" authorId="0" shapeId="0" xr:uid="{00000000-0006-0000-0800-00004F000000}">
      <text>
        <r>
          <rPr>
            <sz val="11"/>
            <rFont val="Calibri"/>
          </rPr>
          <t>Ensure sudo is installed</t>
        </r>
      </text>
    </comment>
    <comment ref="I85" authorId="0" shapeId="0" xr:uid="{00000000-0006-0000-0800-000050000000}">
      <text>
        <r>
          <rPr>
            <sz val="11"/>
            <rFont val="Calibri"/>
          </rPr>
          <t>Ensure users must provide password for escalation</t>
        </r>
      </text>
    </comment>
    <comment ref="J85" authorId="0" shapeId="0" xr:uid="{00000000-0006-0000-0800-000051000000}">
      <text>
        <r>
          <rPr>
            <sz val="11"/>
            <rFont val="Calibri"/>
          </rPr>
          <t>Ensure re-authentication for privilege escalation is not disabled globally</t>
        </r>
      </text>
    </comment>
    <comment ref="K85" authorId="0" shapeId="0" xr:uid="{00000000-0006-0000-0800-000052000000}">
      <text>
        <r>
          <rPr>
            <sz val="11"/>
            <rFont val="Calibri"/>
          </rPr>
          <t>Ensure access to the su command is restricted</t>
        </r>
      </text>
    </comment>
    <comment ref="L85" authorId="0" shapeId="0" xr:uid="{00000000-0006-0000-0800-000053000000}">
      <text>
        <r>
          <rPr>
            <sz val="11"/>
            <rFont val="Calibri"/>
          </rPr>
          <t>Ensure password failed attempts lockout includes root account</t>
        </r>
      </text>
    </comment>
    <comment ref="M85" authorId="0" shapeId="0" xr:uid="{00000000-0006-0000-0800-000054000000}">
      <text>
        <r>
          <rPr>
            <sz val="11"/>
            <rFont val="Calibri"/>
          </rPr>
          <t>Ensure root account access is controlled</t>
        </r>
      </text>
    </comment>
    <comment ref="G86" authorId="0" shapeId="0" xr:uid="{00000000-0006-0000-0800-000055000000}">
      <text>
        <r>
          <rPr>
            <sz val="11"/>
            <rFont val="Calibri"/>
          </rPr>
          <t>Ensure users must provide password for escalation</t>
        </r>
      </text>
    </comment>
    <comment ref="H86" authorId="0" shapeId="0" xr:uid="{00000000-0006-0000-0800-000056000000}">
      <text>
        <r>
          <rPr>
            <sz val="11"/>
            <rFont val="Calibri"/>
          </rPr>
          <t>Ensure re-authentication for privilege escalation is not disabled globally</t>
        </r>
      </text>
    </comment>
    <comment ref="G91" authorId="0" shapeId="0" xr:uid="{00000000-0006-0000-0800-000057000000}">
      <text>
        <r>
          <rPr>
            <sz val="11"/>
            <rFont val="Calibri"/>
          </rPr>
          <t>Ensure password length is configured</t>
        </r>
      </text>
    </comment>
    <comment ref="H91" authorId="0" shapeId="0" xr:uid="{00000000-0006-0000-0800-000058000000}">
      <text>
        <r>
          <rPr>
            <sz val="11"/>
            <rFont val="Calibri"/>
          </rPr>
          <t>Ensure password complexity is configured</t>
        </r>
      </text>
    </comment>
    <comment ref="I91" authorId="0" shapeId="0" xr:uid="{00000000-0006-0000-0800-000059000000}">
      <text>
        <r>
          <rPr>
            <sz val="11"/>
            <rFont val="Calibri"/>
          </rPr>
          <t>Ensure password quality is enforced for the root user</t>
        </r>
      </text>
    </comment>
    <comment ref="J91" authorId="0" shapeId="0" xr:uid="{00000000-0006-0000-0800-00005A000000}">
      <text>
        <r>
          <rPr>
            <sz val="11"/>
            <rFont val="Calibri"/>
          </rPr>
          <t>Ensure pam_unix includes a strong password hashing algorithm</t>
        </r>
      </text>
    </comment>
    <comment ref="K91" authorId="0" shapeId="0" xr:uid="{00000000-0006-0000-0800-00005B000000}">
      <text>
        <r>
          <rPr>
            <sz val="11"/>
            <rFont val="Calibri"/>
          </rPr>
          <t>Ensure strong password hashing algorithm is configured</t>
        </r>
      </text>
    </comment>
    <comment ref="G92" authorId="0" shapeId="0" xr:uid="{00000000-0006-0000-0800-00005C000000}">
      <text>
        <r>
          <rPr>
            <sz val="11"/>
            <rFont val="Calibri"/>
          </rPr>
          <t>Ensure pam_pwquality module is enabled</t>
        </r>
      </text>
    </comment>
    <comment ref="H92" authorId="0" shapeId="0" xr:uid="{00000000-0006-0000-0800-00005D000000}">
      <text>
        <r>
          <rPr>
            <sz val="11"/>
            <rFont val="Calibri"/>
          </rPr>
          <t>Ensure pam_pwhistory module is enabled</t>
        </r>
      </text>
    </comment>
    <comment ref="I92" authorId="0" shapeId="0" xr:uid="{00000000-0006-0000-0800-00005E000000}">
      <text>
        <r>
          <rPr>
            <sz val="11"/>
            <rFont val="Calibri"/>
          </rPr>
          <t>Ensure password number of changed characters is configured</t>
        </r>
      </text>
    </comment>
    <comment ref="J92" authorId="0" shapeId="0" xr:uid="{00000000-0006-0000-0800-00005F000000}">
      <text>
        <r>
          <rPr>
            <sz val="11"/>
            <rFont val="Calibri"/>
          </rPr>
          <t>Ensure password length is configured</t>
        </r>
      </text>
    </comment>
    <comment ref="K92" authorId="0" shapeId="0" xr:uid="{00000000-0006-0000-0800-000060000000}">
      <text>
        <r>
          <rPr>
            <sz val="11"/>
            <rFont val="Calibri"/>
          </rPr>
          <t>Ensure password complexity is configured</t>
        </r>
      </text>
    </comment>
    <comment ref="L92" authorId="0" shapeId="0" xr:uid="{00000000-0006-0000-0800-000061000000}">
      <text>
        <r>
          <rPr>
            <sz val="11"/>
            <rFont val="Calibri"/>
          </rPr>
          <t>Ensure password same consecutive characters is configured</t>
        </r>
      </text>
    </comment>
    <comment ref="M92" authorId="0" shapeId="0" xr:uid="{00000000-0006-0000-0800-000062000000}">
      <text>
        <r>
          <rPr>
            <sz val="11"/>
            <rFont val="Calibri"/>
          </rPr>
          <t>Ensure password maximum sequential characters is configured</t>
        </r>
      </text>
    </comment>
    <comment ref="N92" authorId="0" shapeId="0" xr:uid="{00000000-0006-0000-0800-000063000000}">
      <text>
        <r>
          <rPr>
            <sz val="11"/>
            <rFont val="Calibri"/>
          </rPr>
          <t>Ensure password dictionary check is enabled</t>
        </r>
      </text>
    </comment>
    <comment ref="O92" authorId="0" shapeId="0" xr:uid="{00000000-0006-0000-0800-000064000000}">
      <text>
        <r>
          <rPr>
            <sz val="11"/>
            <rFont val="Calibri"/>
          </rPr>
          <t>Ensure password quality is enforced for the root user</t>
        </r>
      </text>
    </comment>
    <comment ref="P92" authorId="0" shapeId="0" xr:uid="{00000000-0006-0000-0800-000065000000}">
      <text>
        <r>
          <rPr>
            <sz val="11"/>
            <rFont val="Calibri"/>
          </rPr>
          <t>Ensure password history remember is configured</t>
        </r>
      </text>
    </comment>
    <comment ref="Q92" authorId="0" shapeId="0" xr:uid="{00000000-0006-0000-0800-000066000000}">
      <text>
        <r>
          <rPr>
            <sz val="11"/>
            <rFont val="Calibri"/>
          </rPr>
          <t>Ensure password history is enforced for the root user</t>
        </r>
      </text>
    </comment>
    <comment ref="R92" authorId="0" shapeId="0" xr:uid="{00000000-0006-0000-0800-000067000000}">
      <text>
        <r>
          <rPr>
            <sz val="11"/>
            <rFont val="Calibri"/>
          </rPr>
          <t>Ensure password expiration is configured</t>
        </r>
      </text>
    </comment>
    <comment ref="S92" authorId="0" shapeId="0" xr:uid="{00000000-0006-0000-0800-000068000000}">
      <text>
        <r>
          <rPr>
            <sz val="11"/>
            <rFont val="Calibri"/>
          </rPr>
          <t>Ensure minimum password days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a single firewall configuration utility is in use</t>
        </r>
      </text>
    </comment>
    <comment ref="M7" authorId="0" shapeId="0" xr:uid="{00000000-0006-0000-0A00-000005000000}">
      <text>
        <r>
          <rPr>
            <sz val="11"/>
            <rFont val="Calibri"/>
          </rPr>
          <t>Ensure firewalld loopback traffic is configured</t>
        </r>
      </text>
    </comment>
    <comment ref="N7" authorId="0" shapeId="0" xr:uid="{00000000-0006-0000-0A00-000002000000}">
      <text>
        <r>
          <rPr>
            <sz val="11"/>
            <rFont val="Calibri"/>
          </rPr>
          <t>Ensure nftables base chains exist</t>
        </r>
      </text>
    </comment>
    <comment ref="O7" authorId="0" shapeId="0" xr:uid="{00000000-0006-0000-0A00-000003000000}">
      <text>
        <r>
          <rPr>
            <sz val="11"/>
            <rFont val="Calibri"/>
          </rPr>
          <t>Ensure nftables established connections are configured</t>
        </r>
      </text>
    </comment>
    <comment ref="P7" authorId="0" shapeId="0" xr:uid="{00000000-0006-0000-0A00-000004000000}">
      <text>
        <r>
          <rPr>
            <sz val="11"/>
            <rFont val="Calibri"/>
          </rPr>
          <t>Ensure nftables loopback traffic is configured</t>
        </r>
      </text>
    </comment>
    <comment ref="L11" authorId="0" shapeId="0" xr:uid="{00000000-0006-0000-0A00-000006000000}">
      <text>
        <r>
          <rPr>
            <sz val="11"/>
            <rFont val="Calibri"/>
          </rPr>
          <t>Ensure firewalld drops unnecessary services and ports</t>
        </r>
      </text>
    </comment>
    <comment ref="L16" authorId="0" shapeId="0" xr:uid="{00000000-0006-0000-0A00-000007000000}">
      <text>
        <r>
          <rPr>
            <sz val="11"/>
            <rFont val="Calibri"/>
          </rPr>
          <t>Ensure nftables default deny firewall policy</t>
        </r>
      </text>
    </comment>
    <comment ref="L20" authorId="0" shapeId="0" xr:uid="{00000000-0006-0000-0A00-000008000000}">
      <text>
        <r>
          <rPr>
            <sz val="11"/>
            <rFont val="Calibri"/>
          </rPr>
          <t>Ensure nftables is installed</t>
        </r>
      </text>
    </comment>
    <comment ref="L22" authorId="0" shapeId="0" xr:uid="{00000000-0006-0000-0A00-000009000000}">
      <text>
        <r>
          <rPr>
            <sz val="11"/>
            <rFont val="Calibri"/>
          </rPr>
          <t>Ensure reverse path filtering is enabled</t>
        </r>
      </text>
    </comment>
    <comment ref="L32" authorId="0" shapeId="0" xr:uid="{00000000-0006-0000-0A00-00000A000000}">
      <text>
        <r>
          <rPr>
            <sz val="11"/>
            <rFont val="Calibri"/>
          </rPr>
          <t>Ensure /tmp is a separate partition</t>
        </r>
      </text>
    </comment>
    <comment ref="M32" authorId="0" shapeId="0" xr:uid="{00000000-0006-0000-0A00-000013000000}">
      <text>
        <r>
          <rPr>
            <sz val="11"/>
            <rFont val="Calibri"/>
          </rPr>
          <t>Ensure /dev/shm is a separate partition</t>
        </r>
      </text>
    </comment>
    <comment ref="N32" authorId="0" shapeId="0" xr:uid="{00000000-0006-0000-0A00-000014000000}">
      <text>
        <r>
          <rPr>
            <sz val="11"/>
            <rFont val="Calibri"/>
          </rPr>
          <t>Ensure separate partition exists for /home</t>
        </r>
      </text>
    </comment>
    <comment ref="O32" authorId="0" shapeId="0" xr:uid="{00000000-0006-0000-0A00-000015000000}">
      <text>
        <r>
          <rPr>
            <sz val="11"/>
            <rFont val="Calibri"/>
          </rPr>
          <t>Ensure separate partition exists for /var</t>
        </r>
      </text>
    </comment>
    <comment ref="P32" authorId="0" shapeId="0" xr:uid="{00000000-0006-0000-0A00-000016000000}">
      <text>
        <r>
          <rPr>
            <sz val="11"/>
            <rFont val="Calibri"/>
          </rPr>
          <t>Ensure separate partition exists for /var/tmp</t>
        </r>
      </text>
    </comment>
    <comment ref="Q32" authorId="0" shapeId="0" xr:uid="{00000000-0006-0000-0A00-00000B000000}">
      <text>
        <r>
          <rPr>
            <sz val="11"/>
            <rFont val="Calibri"/>
          </rPr>
          <t>Ensure separate partition exists for /var/log</t>
        </r>
      </text>
    </comment>
    <comment ref="R32" authorId="0" shapeId="0" xr:uid="{00000000-0006-0000-0A00-00000C000000}">
      <text>
        <r>
          <rPr>
            <sz val="11"/>
            <rFont val="Calibri"/>
          </rPr>
          <t>Ensure separate partition exists for /var/log/audit</t>
        </r>
      </text>
    </comment>
    <comment ref="S32" authorId="0" shapeId="0" xr:uid="{00000000-0006-0000-0A00-00000D000000}">
      <text>
        <r>
          <rPr>
            <sz val="11"/>
            <rFont val="Calibri"/>
          </rPr>
          <t>Ensure gpgcheck is globally activated</t>
        </r>
      </text>
    </comment>
    <comment ref="T32" authorId="0" shapeId="0" xr:uid="{00000000-0006-0000-0A00-00000E000000}">
      <text>
        <r>
          <rPr>
            <sz val="11"/>
            <rFont val="Calibri"/>
          </rPr>
          <t>Ensure repo_gpgcheck is globally activated</t>
        </r>
      </text>
    </comment>
    <comment ref="U32" authorId="0" shapeId="0" xr:uid="{00000000-0006-0000-0A00-00000F000000}">
      <text>
        <r>
          <rPr>
            <sz val="11"/>
            <rFont val="Calibri"/>
          </rPr>
          <t>Ensure package manager repositories are configured</t>
        </r>
      </text>
    </comment>
    <comment ref="V32" authorId="0" shapeId="0" xr:uid="{00000000-0006-0000-0A00-000010000000}">
      <text>
        <r>
          <rPr>
            <sz val="11"/>
            <rFont val="Calibri"/>
          </rPr>
          <t>Ensure SELinux is installed</t>
        </r>
      </text>
    </comment>
    <comment ref="W32" authorId="0" shapeId="0" xr:uid="{00000000-0006-0000-0A00-000011000000}">
      <text>
        <r>
          <rPr>
            <sz val="11"/>
            <rFont val="Calibri"/>
          </rPr>
          <t>Ensure SELinux is not disabled in bootloader configuration</t>
        </r>
      </text>
    </comment>
    <comment ref="X32" authorId="0" shapeId="0" xr:uid="{00000000-0006-0000-0A00-000012000000}">
      <text>
        <r>
          <rPr>
            <sz val="11"/>
            <rFont val="Calibri"/>
          </rPr>
          <t>Ensure the SELinux mode is not disabled</t>
        </r>
      </text>
    </comment>
    <comment ref="L35" authorId="0" shapeId="0" xr:uid="{00000000-0006-0000-0A00-000017000000}">
      <text>
        <r>
          <rPr>
            <sz val="11"/>
            <rFont val="Calibri"/>
          </rPr>
          <t>Ensure cramfs kernel module is not available</t>
        </r>
      </text>
    </comment>
    <comment ref="M35" authorId="0" shapeId="0" xr:uid="{00000000-0006-0000-0A00-000033000000}">
      <text>
        <r>
          <rPr>
            <sz val="11"/>
            <rFont val="Calibri"/>
          </rPr>
          <t>Ensure freevxfs kernel module is not available</t>
        </r>
      </text>
    </comment>
    <comment ref="N35" authorId="0" shapeId="0" xr:uid="{00000000-0006-0000-0A00-000034000000}">
      <text>
        <r>
          <rPr>
            <sz val="11"/>
            <rFont val="Calibri"/>
          </rPr>
          <t>Ensure hfs kernel module is not available</t>
        </r>
      </text>
    </comment>
    <comment ref="O35" authorId="0" shapeId="0" xr:uid="{00000000-0006-0000-0A00-000035000000}">
      <text>
        <r>
          <rPr>
            <sz val="11"/>
            <rFont val="Calibri"/>
          </rPr>
          <t>Ensure hfsplus kernel module is not available</t>
        </r>
      </text>
    </comment>
    <comment ref="P35" authorId="0" shapeId="0" xr:uid="{00000000-0006-0000-0A00-000036000000}">
      <text>
        <r>
          <rPr>
            <sz val="11"/>
            <rFont val="Calibri"/>
          </rPr>
          <t>Ensure jffs2 kernel module is not available</t>
        </r>
      </text>
    </comment>
    <comment ref="Q35" authorId="0" shapeId="0" xr:uid="{00000000-0006-0000-0A00-000037000000}">
      <text>
        <r>
          <rPr>
            <sz val="11"/>
            <rFont val="Calibri"/>
          </rPr>
          <t>Ensure squashfs kernel module is not available</t>
        </r>
      </text>
    </comment>
    <comment ref="R35" authorId="0" shapeId="0" xr:uid="{00000000-0006-0000-0A00-000038000000}">
      <text>
        <r>
          <rPr>
            <sz val="11"/>
            <rFont val="Calibri"/>
          </rPr>
          <t>Ensure udf kernel module is not available</t>
        </r>
      </text>
    </comment>
    <comment ref="S35" authorId="0" shapeId="0" xr:uid="{00000000-0006-0000-0A00-000039000000}">
      <text>
        <r>
          <rPr>
            <sz val="11"/>
            <rFont val="Calibri"/>
          </rPr>
          <t>Ensure usb-storage kernel module is not available</t>
        </r>
      </text>
    </comment>
    <comment ref="T35" authorId="0" shapeId="0" xr:uid="{00000000-0006-0000-0A00-00003A000000}">
      <text>
        <r>
          <rPr>
            <sz val="11"/>
            <rFont val="Calibri"/>
          </rPr>
          <t>Ensure unused filesystems kernel modules are not available</t>
        </r>
      </text>
    </comment>
    <comment ref="U35" authorId="0" shapeId="0" xr:uid="{00000000-0006-0000-0A00-00003B000000}">
      <text>
        <r>
          <rPr>
            <sz val="11"/>
            <rFont val="Calibri"/>
          </rPr>
          <t>Ensure nodev option set on /tmp partition</t>
        </r>
      </text>
    </comment>
    <comment ref="V35" authorId="0" shapeId="0" xr:uid="{00000000-0006-0000-0A00-00003C000000}">
      <text>
        <r>
          <rPr>
            <sz val="11"/>
            <rFont val="Calibri"/>
          </rPr>
          <t>Ensure nosuid option set on /tmp partition</t>
        </r>
      </text>
    </comment>
    <comment ref="W35" authorId="0" shapeId="0" xr:uid="{00000000-0006-0000-0A00-00003D000000}">
      <text>
        <r>
          <rPr>
            <sz val="11"/>
            <rFont val="Calibri"/>
          </rPr>
          <t>Ensure noexec option set on /tmp partition</t>
        </r>
      </text>
    </comment>
    <comment ref="X35" authorId="0" shapeId="0" xr:uid="{00000000-0006-0000-0A00-00003E000000}">
      <text>
        <r>
          <rPr>
            <sz val="11"/>
            <rFont val="Calibri"/>
          </rPr>
          <t>Ensure nodev option set on /dev/shm partition</t>
        </r>
      </text>
    </comment>
    <comment ref="Y35" authorId="0" shapeId="0" xr:uid="{00000000-0006-0000-0A00-000018000000}">
      <text>
        <r>
          <rPr>
            <sz val="11"/>
            <rFont val="Calibri"/>
          </rPr>
          <t>Ensure nosuid option set on /dev/shm partition</t>
        </r>
      </text>
    </comment>
    <comment ref="Z35" authorId="0" shapeId="0" xr:uid="{00000000-0006-0000-0A00-000019000000}">
      <text>
        <r>
          <rPr>
            <sz val="11"/>
            <rFont val="Calibri"/>
          </rPr>
          <t>Ensure noexec option set on /dev/shm partition</t>
        </r>
      </text>
    </comment>
    <comment ref="AA35" authorId="0" shapeId="0" xr:uid="{00000000-0006-0000-0A00-00001A000000}">
      <text>
        <r>
          <rPr>
            <sz val="11"/>
            <rFont val="Calibri"/>
          </rPr>
          <t>Ensure nodev option set on /home partition</t>
        </r>
      </text>
    </comment>
    <comment ref="AB35" authorId="0" shapeId="0" xr:uid="{00000000-0006-0000-0A00-00001B000000}">
      <text>
        <r>
          <rPr>
            <sz val="11"/>
            <rFont val="Calibri"/>
          </rPr>
          <t>Ensure nosuid option set on /home partition</t>
        </r>
      </text>
    </comment>
    <comment ref="AC35" authorId="0" shapeId="0" xr:uid="{00000000-0006-0000-0A00-00001C000000}">
      <text>
        <r>
          <rPr>
            <sz val="11"/>
            <rFont val="Calibri"/>
          </rPr>
          <t>Ensure nodev option set on /var partition</t>
        </r>
      </text>
    </comment>
    <comment ref="AD35" authorId="0" shapeId="0" xr:uid="{00000000-0006-0000-0A00-00001D000000}">
      <text>
        <r>
          <rPr>
            <sz val="11"/>
            <rFont val="Calibri"/>
          </rPr>
          <t>Ensure nosuid option set on /var partition</t>
        </r>
      </text>
    </comment>
    <comment ref="AE35" authorId="0" shapeId="0" xr:uid="{00000000-0006-0000-0A00-00001E000000}">
      <text>
        <r>
          <rPr>
            <sz val="11"/>
            <rFont val="Calibri"/>
          </rPr>
          <t>Ensure nodev option set on /var/tmp partition</t>
        </r>
      </text>
    </comment>
    <comment ref="AF35" authorId="0" shapeId="0" xr:uid="{00000000-0006-0000-0A00-00001F000000}">
      <text>
        <r>
          <rPr>
            <sz val="11"/>
            <rFont val="Calibri"/>
          </rPr>
          <t>Ensure nosuid option set on /var/tmp partition</t>
        </r>
      </text>
    </comment>
    <comment ref="AG35" authorId="0" shapeId="0" xr:uid="{00000000-0006-0000-0A00-000020000000}">
      <text>
        <r>
          <rPr>
            <sz val="11"/>
            <rFont val="Calibri"/>
          </rPr>
          <t>Ensure noexec option set on /var/tmp partition</t>
        </r>
      </text>
    </comment>
    <comment ref="AH35" authorId="0" shapeId="0" xr:uid="{00000000-0006-0000-0A00-000021000000}">
      <text>
        <r>
          <rPr>
            <sz val="11"/>
            <rFont val="Calibri"/>
          </rPr>
          <t>Ensure nodev option set on /var/log partition</t>
        </r>
      </text>
    </comment>
    <comment ref="AI35" authorId="0" shapeId="0" xr:uid="{00000000-0006-0000-0A00-000022000000}">
      <text>
        <r>
          <rPr>
            <sz val="11"/>
            <rFont val="Calibri"/>
          </rPr>
          <t>Ensure nosuid option set on /var/log partition</t>
        </r>
      </text>
    </comment>
    <comment ref="AJ35" authorId="0" shapeId="0" xr:uid="{00000000-0006-0000-0A00-000023000000}">
      <text>
        <r>
          <rPr>
            <sz val="11"/>
            <rFont val="Calibri"/>
          </rPr>
          <t>Ensure noexec option set on /var/log partition</t>
        </r>
      </text>
    </comment>
    <comment ref="AK35" authorId="0" shapeId="0" xr:uid="{00000000-0006-0000-0A00-000024000000}">
      <text>
        <r>
          <rPr>
            <sz val="11"/>
            <rFont val="Calibri"/>
          </rPr>
          <t>Ensure nodev option set on /var/log/audit partition</t>
        </r>
      </text>
    </comment>
    <comment ref="AL35" authorId="0" shapeId="0" xr:uid="{00000000-0006-0000-0A00-000025000000}">
      <text>
        <r>
          <rPr>
            <sz val="11"/>
            <rFont val="Calibri"/>
          </rPr>
          <t>Ensure nosuid option set on /var/log/audit partition</t>
        </r>
      </text>
    </comment>
    <comment ref="AM35" authorId="0" shapeId="0" xr:uid="{00000000-0006-0000-0A00-000026000000}">
      <text>
        <r>
          <rPr>
            <sz val="11"/>
            <rFont val="Calibri"/>
          </rPr>
          <t>Ensure noexec option set on /var/log/audit partition</t>
        </r>
      </text>
    </comment>
    <comment ref="AN35" authorId="0" shapeId="0" xr:uid="{00000000-0006-0000-0A00-000027000000}">
      <text>
        <r>
          <rPr>
            <sz val="11"/>
            <rFont val="Calibri"/>
          </rPr>
          <t>Ensure no unconfined services exist</t>
        </r>
      </text>
    </comment>
    <comment ref="AO35" authorId="0" shapeId="0" xr:uid="{00000000-0006-0000-0A00-000028000000}">
      <text>
        <r>
          <rPr>
            <sz val="11"/>
            <rFont val="Calibri"/>
          </rPr>
          <t>Ensure the MCS Translation Service (mcstrans) is not installed</t>
        </r>
      </text>
    </comment>
    <comment ref="AP35" authorId="0" shapeId="0" xr:uid="{00000000-0006-0000-0A00-000029000000}">
      <text>
        <r>
          <rPr>
            <sz val="11"/>
            <rFont val="Calibri"/>
          </rPr>
          <t>Ensure SETroubleshoot is not installed</t>
        </r>
      </text>
    </comment>
    <comment ref="AQ35" authorId="0" shapeId="0" xr:uid="{00000000-0006-0000-0A00-00002A000000}">
      <text>
        <r>
          <rPr>
            <sz val="11"/>
            <rFont val="Calibri"/>
          </rPr>
          <t>Ensure core dump backtraces are disabled</t>
        </r>
      </text>
    </comment>
    <comment ref="AR35" authorId="0" shapeId="0" xr:uid="{00000000-0006-0000-0A00-00002B000000}">
      <text>
        <r>
          <rPr>
            <sz val="11"/>
            <rFont val="Calibri"/>
          </rPr>
          <t>Ensure core dump storage is disabled</t>
        </r>
      </text>
    </comment>
    <comment ref="AS35" authorId="0" shapeId="0" xr:uid="{00000000-0006-0000-0A00-00002C000000}">
      <text>
        <r>
          <rPr>
            <sz val="11"/>
            <rFont val="Calibri"/>
          </rPr>
          <t>Ensure GNOME Display Manager is removed</t>
        </r>
      </text>
    </comment>
    <comment ref="AT35" authorId="0" shapeId="0" xr:uid="{00000000-0006-0000-0A00-00002D000000}">
      <text>
        <r>
          <rPr>
            <sz val="11"/>
            <rFont val="Calibri"/>
          </rPr>
          <t>Ensure GDM automatic mounting of removable media is disabled</t>
        </r>
      </text>
    </comment>
    <comment ref="AU35" authorId="0" shapeId="0" xr:uid="{00000000-0006-0000-0A00-00002E000000}">
      <text>
        <r>
          <rPr>
            <sz val="11"/>
            <rFont val="Calibri"/>
          </rPr>
          <t>Ensure GDM disabling automatic mounting of removable media is not overridden</t>
        </r>
      </text>
    </comment>
    <comment ref="AV35" authorId="0" shapeId="0" xr:uid="{00000000-0006-0000-0A00-00002F000000}">
      <text>
        <r>
          <rPr>
            <sz val="11"/>
            <rFont val="Calibri"/>
          </rPr>
          <t>Ensure GDM autorun-never is enabled</t>
        </r>
      </text>
    </comment>
    <comment ref="AW35" authorId="0" shapeId="0" xr:uid="{00000000-0006-0000-0A00-000030000000}">
      <text>
        <r>
          <rPr>
            <sz val="11"/>
            <rFont val="Calibri"/>
          </rPr>
          <t>Ensure GDM autorun-never is not overridden</t>
        </r>
      </text>
    </comment>
    <comment ref="AX35" authorId="0" shapeId="0" xr:uid="{00000000-0006-0000-0A00-000031000000}">
      <text>
        <r>
          <rPr>
            <sz val="11"/>
            <rFont val="Calibri"/>
          </rPr>
          <t>Ensure XDMCP is not enabled</t>
        </r>
      </text>
    </comment>
    <comment ref="AY35" authorId="0" shapeId="0" xr:uid="{00000000-0006-0000-0A00-000032000000}">
      <text>
        <r>
          <rPr>
            <sz val="11"/>
            <rFont val="Calibri"/>
          </rPr>
          <t>Ensure autofs services are not in use</t>
        </r>
      </text>
    </comment>
    <comment ref="L37" authorId="0" shapeId="0" xr:uid="{00000000-0006-0000-0A00-00003F000000}">
      <text>
        <r>
          <rPr>
            <sz val="11"/>
            <rFont val="Calibri"/>
          </rPr>
          <t>Ensure SELinux policy is configured</t>
        </r>
      </text>
    </comment>
    <comment ref="M37" authorId="0" shapeId="0" xr:uid="{00000000-0006-0000-0A00-000040000000}">
      <text>
        <r>
          <rPr>
            <sz val="11"/>
            <rFont val="Calibri"/>
          </rPr>
          <t>Ensure the SELinux mode is enforcing</t>
        </r>
      </text>
    </comment>
    <comment ref="N37" authorId="0" shapeId="0" xr:uid="{00000000-0006-0000-0A00-000041000000}">
      <text>
        <r>
          <rPr>
            <sz val="11"/>
            <rFont val="Calibri"/>
          </rPr>
          <t>Ensure bootloader password is set</t>
        </r>
      </text>
    </comment>
    <comment ref="O37" authorId="0" shapeId="0" xr:uid="{00000000-0006-0000-0A00-000042000000}">
      <text>
        <r>
          <rPr>
            <sz val="11"/>
            <rFont val="Calibri"/>
          </rPr>
          <t>Ensure access to bootloader config is configured</t>
        </r>
      </text>
    </comment>
    <comment ref="P37" authorId="0" shapeId="0" xr:uid="{00000000-0006-0000-0A00-000043000000}">
      <text>
        <r>
          <rPr>
            <sz val="11"/>
            <rFont val="Calibri"/>
          </rPr>
          <t>Ensure address space layout randomization is enabled</t>
        </r>
      </text>
    </comment>
    <comment ref="Q37" authorId="0" shapeId="0" xr:uid="{00000000-0006-0000-0A00-000044000000}">
      <text>
        <r>
          <rPr>
            <sz val="11"/>
            <rFont val="Calibri"/>
          </rPr>
          <t>Ensure ptrace_scope is restricted</t>
        </r>
      </text>
    </comment>
    <comment ref="R37" authorId="0" shapeId="0" xr:uid="{00000000-0006-0000-0A00-000045000000}">
      <text>
        <r>
          <rPr>
            <sz val="11"/>
            <rFont val="Calibri"/>
          </rPr>
          <t>Ensure system wide crypto policy is not set to legacy</t>
        </r>
      </text>
    </comment>
    <comment ref="S37" authorId="0" shapeId="0" xr:uid="{00000000-0006-0000-0A00-000046000000}">
      <text>
        <r>
          <rPr>
            <sz val="11"/>
            <rFont val="Calibri"/>
          </rPr>
          <t>Ensure chrony is not run as the root user</t>
        </r>
      </text>
    </comment>
    <comment ref="T37" authorId="0" shapeId="0" xr:uid="{00000000-0006-0000-0A00-000047000000}">
      <text>
        <r>
          <rPr>
            <sz val="11"/>
            <rFont val="Calibri"/>
          </rPr>
          <t>Ensure permissions on /etc/crontab are configured</t>
        </r>
      </text>
    </comment>
    <comment ref="U37" authorId="0" shapeId="0" xr:uid="{00000000-0006-0000-0A00-000048000000}">
      <text>
        <r>
          <rPr>
            <sz val="11"/>
            <rFont val="Calibri"/>
          </rPr>
          <t>Ensure permissions on /etc/cron.hourly are configured</t>
        </r>
      </text>
    </comment>
    <comment ref="V37" authorId="0" shapeId="0" xr:uid="{00000000-0006-0000-0A00-000049000000}">
      <text>
        <r>
          <rPr>
            <sz val="11"/>
            <rFont val="Calibri"/>
          </rPr>
          <t>Ensure permissions on /etc/cron.daily are configured</t>
        </r>
      </text>
    </comment>
    <comment ref="W37" authorId="0" shapeId="0" xr:uid="{00000000-0006-0000-0A00-00004A000000}">
      <text>
        <r>
          <rPr>
            <sz val="11"/>
            <rFont val="Calibri"/>
          </rPr>
          <t>Ensure permissions on /etc/cron.weekly are configured</t>
        </r>
      </text>
    </comment>
    <comment ref="X37" authorId="0" shapeId="0" xr:uid="{00000000-0006-0000-0A00-00004B000000}">
      <text>
        <r>
          <rPr>
            <sz val="11"/>
            <rFont val="Calibri"/>
          </rPr>
          <t>Ensure permissions on /etc/cron.monthly are configured</t>
        </r>
      </text>
    </comment>
    <comment ref="Y37" authorId="0" shapeId="0" xr:uid="{00000000-0006-0000-0A00-00004C000000}">
      <text>
        <r>
          <rPr>
            <sz val="11"/>
            <rFont val="Calibri"/>
          </rPr>
          <t>Ensure permissions on /etc/cron.d are configured</t>
        </r>
      </text>
    </comment>
    <comment ref="Z37" authorId="0" shapeId="0" xr:uid="{00000000-0006-0000-0A00-00004D000000}">
      <text>
        <r>
          <rPr>
            <sz val="11"/>
            <rFont val="Calibri"/>
          </rPr>
          <t>Ensure permissions on /etc/ssh/sshd_config are configured</t>
        </r>
      </text>
    </comment>
    <comment ref="AA37" authorId="0" shapeId="0" xr:uid="{00000000-0006-0000-0A00-00004E000000}">
      <text>
        <r>
          <rPr>
            <sz val="11"/>
            <rFont val="Calibri"/>
          </rPr>
          <t>Ensure permissions on SSH private host key files are configured</t>
        </r>
      </text>
    </comment>
    <comment ref="AB37" authorId="0" shapeId="0" xr:uid="{00000000-0006-0000-0A00-00004F000000}">
      <text>
        <r>
          <rPr>
            <sz val="11"/>
            <rFont val="Calibri"/>
          </rPr>
          <t>Ensure permissions on SSH public host key files are configured</t>
        </r>
      </text>
    </comment>
    <comment ref="AC37" authorId="0" shapeId="0" xr:uid="{00000000-0006-0000-0A00-000050000000}">
      <text>
        <r>
          <rPr>
            <sz val="11"/>
            <rFont val="Calibri"/>
          </rPr>
          <t>Ensure sshd access is configured</t>
        </r>
      </text>
    </comment>
    <comment ref="AD37" authorId="0" shapeId="0" xr:uid="{00000000-0006-0000-0A00-000051000000}">
      <text>
        <r>
          <rPr>
            <sz val="11"/>
            <rFont val="Calibri"/>
          </rPr>
          <t>Ensure sshd LoginGraceTime is configured</t>
        </r>
      </text>
    </comment>
    <comment ref="AE37" authorId="0" shapeId="0" xr:uid="{00000000-0006-0000-0A00-000052000000}">
      <text>
        <r>
          <rPr>
            <sz val="11"/>
            <rFont val="Calibri"/>
          </rPr>
          <t>Ensure sshd MaxStartups is configured</t>
        </r>
      </text>
    </comment>
    <comment ref="AF37" authorId="0" shapeId="0" xr:uid="{00000000-0006-0000-0A00-000053000000}">
      <text>
        <r>
          <rPr>
            <sz val="11"/>
            <rFont val="Calibri"/>
          </rPr>
          <t>Ensure sshd MaxSessions is configured</t>
        </r>
      </text>
    </comment>
    <comment ref="AG37" authorId="0" shapeId="0" xr:uid="{00000000-0006-0000-0A00-000054000000}">
      <text>
        <r>
          <rPr>
            <sz val="11"/>
            <rFont val="Calibri"/>
          </rPr>
          <t>Ensure sshd PermitRootLogin is disabled</t>
        </r>
      </text>
    </comment>
    <comment ref="AH37" authorId="0" shapeId="0" xr:uid="{00000000-0006-0000-0A00-000055000000}">
      <text>
        <r>
          <rPr>
            <sz val="11"/>
            <rFont val="Calibri"/>
          </rPr>
          <t>Ensure sshd PermitUserEnvironment is disabled</t>
        </r>
      </text>
    </comment>
    <comment ref="AI37" authorId="0" shapeId="0" xr:uid="{00000000-0006-0000-0A00-000056000000}">
      <text>
        <r>
          <rPr>
            <sz val="11"/>
            <rFont val="Calibri"/>
          </rPr>
          <t>Ensure sudo is installed</t>
        </r>
      </text>
    </comment>
    <comment ref="AJ37" authorId="0" shapeId="0" xr:uid="{00000000-0006-0000-0A00-000057000000}">
      <text>
        <r>
          <rPr>
            <sz val="11"/>
            <rFont val="Calibri"/>
          </rPr>
          <t>Ensure sudo commands use pty</t>
        </r>
      </text>
    </comment>
    <comment ref="AK37" authorId="0" shapeId="0" xr:uid="{00000000-0006-0000-0A00-000058000000}">
      <text>
        <r>
          <rPr>
            <sz val="11"/>
            <rFont val="Calibri"/>
          </rPr>
          <t>Ensure sudo authentication timeout is configured correctly</t>
        </r>
      </text>
    </comment>
    <comment ref="AL37" authorId="0" shapeId="0" xr:uid="{00000000-0006-0000-0A00-000059000000}">
      <text>
        <r>
          <rPr>
            <sz val="11"/>
            <rFont val="Calibri"/>
          </rPr>
          <t>Ensure root account access is controlled</t>
        </r>
      </text>
    </comment>
    <comment ref="AM37" authorId="0" shapeId="0" xr:uid="{00000000-0006-0000-0A00-00005A000000}">
      <text>
        <r>
          <rPr>
            <sz val="11"/>
            <rFont val="Calibri"/>
          </rPr>
          <t>Ensure root user umask is configured</t>
        </r>
      </text>
    </comment>
    <comment ref="AN37" authorId="0" shapeId="0" xr:uid="{00000000-0006-0000-0A00-00005B000000}">
      <text>
        <r>
          <rPr>
            <sz val="11"/>
            <rFont val="Calibri"/>
          </rPr>
          <t>Ensure default user umask is configured</t>
        </r>
      </text>
    </comment>
    <comment ref="AO37" authorId="0" shapeId="0" xr:uid="{00000000-0006-0000-0A00-00005C000000}">
      <text>
        <r>
          <rPr>
            <sz val="11"/>
            <rFont val="Calibri"/>
          </rPr>
          <t>Ensure permissions on /etc/passwd are configured</t>
        </r>
      </text>
    </comment>
    <comment ref="AP37" authorId="0" shapeId="0" xr:uid="{00000000-0006-0000-0A00-00005D000000}">
      <text>
        <r>
          <rPr>
            <sz val="11"/>
            <rFont val="Calibri"/>
          </rPr>
          <t>Ensure permissions on /etc/passwd- are configured</t>
        </r>
      </text>
    </comment>
    <comment ref="AQ37" authorId="0" shapeId="0" xr:uid="{00000000-0006-0000-0A00-00005E000000}">
      <text>
        <r>
          <rPr>
            <sz val="11"/>
            <rFont val="Calibri"/>
          </rPr>
          <t>Ensure permissions on /etc/group are configured</t>
        </r>
      </text>
    </comment>
    <comment ref="AR37" authorId="0" shapeId="0" xr:uid="{00000000-0006-0000-0A00-00005F000000}">
      <text>
        <r>
          <rPr>
            <sz val="11"/>
            <rFont val="Calibri"/>
          </rPr>
          <t>Ensure permissions on /etc/group- are configured</t>
        </r>
      </text>
    </comment>
    <comment ref="AS37" authorId="0" shapeId="0" xr:uid="{00000000-0006-0000-0A00-000060000000}">
      <text>
        <r>
          <rPr>
            <sz val="11"/>
            <rFont val="Calibri"/>
          </rPr>
          <t>Ensure permissions on /etc/shadow are configured</t>
        </r>
      </text>
    </comment>
    <comment ref="AT37" authorId="0" shapeId="0" xr:uid="{00000000-0006-0000-0A00-000061000000}">
      <text>
        <r>
          <rPr>
            <sz val="11"/>
            <rFont val="Calibri"/>
          </rPr>
          <t>Ensure permissions on /etc/shadow- are configured</t>
        </r>
      </text>
    </comment>
    <comment ref="AU37" authorId="0" shapeId="0" xr:uid="{00000000-0006-0000-0A00-000062000000}">
      <text>
        <r>
          <rPr>
            <sz val="11"/>
            <rFont val="Calibri"/>
          </rPr>
          <t>Ensure permissions on /etc/gshadow are configured</t>
        </r>
      </text>
    </comment>
    <comment ref="AV37" authorId="0" shapeId="0" xr:uid="{00000000-0006-0000-0A00-000063000000}">
      <text>
        <r>
          <rPr>
            <sz val="11"/>
            <rFont val="Calibri"/>
          </rPr>
          <t>Ensure permissions on /etc/gshadow- are configured</t>
        </r>
      </text>
    </comment>
    <comment ref="AW37" authorId="0" shapeId="0" xr:uid="{00000000-0006-0000-0A00-000064000000}">
      <text>
        <r>
          <rPr>
            <sz val="11"/>
            <rFont val="Calibri"/>
          </rPr>
          <t>Ensure permissions on /etc/shells are configured</t>
        </r>
      </text>
    </comment>
    <comment ref="AX37" authorId="0" shapeId="0" xr:uid="{00000000-0006-0000-0A00-000065000000}">
      <text>
        <r>
          <rPr>
            <sz val="11"/>
            <rFont val="Calibri"/>
          </rPr>
          <t>Ensure permissions on /etc/security/opasswd are configured</t>
        </r>
      </text>
    </comment>
    <comment ref="AY37" authorId="0" shapeId="0" xr:uid="{00000000-0006-0000-0A00-000066000000}">
      <text>
        <r>
          <rPr>
            <sz val="11"/>
            <rFont val="Calibri"/>
          </rPr>
          <t>Ensure world writable files and directories are secured</t>
        </r>
      </text>
    </comment>
    <comment ref="L38" authorId="0" shapeId="0" xr:uid="{00000000-0006-0000-0A00-000067000000}">
      <text>
        <r>
          <rPr>
            <sz val="11"/>
            <rFont val="Calibri"/>
          </rPr>
          <t>Ensure system wide crypto policy is not set in sshd configuration</t>
        </r>
      </text>
    </comment>
    <comment ref="M38" authorId="0" shapeId="0" xr:uid="{00000000-0006-0000-0A00-000068000000}">
      <text>
        <r>
          <rPr>
            <sz val="11"/>
            <rFont val="Calibri"/>
          </rPr>
          <t>Ensure system wide crypto policy disables sha1 hash and signature support</t>
        </r>
      </text>
    </comment>
    <comment ref="N38" authorId="0" shapeId="0" xr:uid="{00000000-0006-0000-0A00-000069000000}">
      <text>
        <r>
          <rPr>
            <sz val="11"/>
            <rFont val="Calibri"/>
          </rPr>
          <t>Ensure system wide crypto policy disables macs less than 128 bits</t>
        </r>
      </text>
    </comment>
    <comment ref="O38" authorId="0" shapeId="0" xr:uid="{00000000-0006-0000-0A00-00006A000000}">
      <text>
        <r>
          <rPr>
            <sz val="11"/>
            <rFont val="Calibri"/>
          </rPr>
          <t>Ensure system wide crypto policy disables cbc for ssh</t>
        </r>
      </text>
    </comment>
    <comment ref="P38" authorId="0" shapeId="0" xr:uid="{00000000-0006-0000-0A00-00006B000000}">
      <text>
        <r>
          <rPr>
            <sz val="11"/>
            <rFont val="Calibri"/>
          </rPr>
          <t>Ensure system wide crypto policy disables chacha20-poly1305 for ssh</t>
        </r>
      </text>
    </comment>
    <comment ref="Q38" authorId="0" shapeId="0" xr:uid="{00000000-0006-0000-0A00-00006C000000}">
      <text>
        <r>
          <rPr>
            <sz val="11"/>
            <rFont val="Calibri"/>
          </rPr>
          <t>Ensure system wide crypto policy disables EtM for ssh</t>
        </r>
      </text>
    </comment>
    <comment ref="R38" authorId="0" shapeId="0" xr:uid="{00000000-0006-0000-0A00-00006D000000}">
      <text>
        <r>
          <rPr>
            <sz val="11"/>
            <rFont val="Calibri"/>
          </rPr>
          <t>Ensure telnet server services are not in use</t>
        </r>
      </text>
    </comment>
    <comment ref="S38" authorId="0" shapeId="0" xr:uid="{00000000-0006-0000-0A00-00006E000000}">
      <text>
        <r>
          <rPr>
            <sz val="11"/>
            <rFont val="Calibri"/>
          </rPr>
          <t>Ensure telnet client is not installed</t>
        </r>
      </text>
    </comment>
    <comment ref="T38" authorId="0" shapeId="0" xr:uid="{00000000-0006-0000-0A00-00006F000000}">
      <text>
        <r>
          <rPr>
            <sz val="11"/>
            <rFont val="Calibri"/>
          </rPr>
          <t>Ensure sshd Ciphers are configured</t>
        </r>
      </text>
    </comment>
    <comment ref="U38" authorId="0" shapeId="0" xr:uid="{00000000-0006-0000-0A00-000070000000}">
      <text>
        <r>
          <rPr>
            <sz val="11"/>
            <rFont val="Calibri"/>
          </rPr>
          <t>Ensure sshd KexAlgorithms is configured</t>
        </r>
      </text>
    </comment>
    <comment ref="V38" authorId="0" shapeId="0" xr:uid="{00000000-0006-0000-0A00-000071000000}">
      <text>
        <r>
          <rPr>
            <sz val="11"/>
            <rFont val="Calibri"/>
          </rPr>
          <t>Ensure sshd MACs are configured</t>
        </r>
      </text>
    </comment>
    <comment ref="L84" authorId="0" shapeId="0" xr:uid="{00000000-0006-0000-0A00-000072000000}">
      <text>
        <r>
          <rPr>
            <sz val="11"/>
            <rFont val="Calibri"/>
          </rPr>
          <t>Ensure sshd Ciphers are configured</t>
        </r>
      </text>
    </comment>
    <comment ref="M84" authorId="0" shapeId="0" xr:uid="{00000000-0006-0000-0A00-000073000000}">
      <text>
        <r>
          <rPr>
            <sz val="11"/>
            <rFont val="Calibri"/>
          </rPr>
          <t>Ensure sshd KexAlgorithms is configured</t>
        </r>
      </text>
    </comment>
    <comment ref="L119" authorId="0" shapeId="0" xr:uid="{00000000-0006-0000-0A00-000074000000}">
      <text>
        <r>
          <rPr>
            <sz val="11"/>
            <rFont val="Calibri"/>
          </rPr>
          <t>Ensure updates, patches, and additional security software are installed</t>
        </r>
      </text>
    </comment>
    <comment ref="M119" authorId="0" shapeId="0" xr:uid="{00000000-0006-0000-0A00-000075000000}">
      <text>
        <r>
          <rPr>
            <sz val="11"/>
            <rFont val="Calibri"/>
          </rPr>
          <t>Ensure latest version of pam is installed</t>
        </r>
      </text>
    </comment>
    <comment ref="N119" authorId="0" shapeId="0" xr:uid="{00000000-0006-0000-0A00-000076000000}">
      <text>
        <r>
          <rPr>
            <sz val="11"/>
            <rFont val="Calibri"/>
          </rPr>
          <t>Ensure latest version of authselect is installed</t>
        </r>
      </text>
    </comment>
    <comment ref="O119" authorId="0" shapeId="0" xr:uid="{00000000-0006-0000-0A00-000077000000}">
      <text>
        <r>
          <rPr>
            <sz val="11"/>
            <rFont val="Calibri"/>
          </rPr>
          <t>Ensure latest version of libpwquality is installed</t>
        </r>
      </text>
    </comment>
    <comment ref="L138" authorId="0" shapeId="0" xr:uid="{00000000-0006-0000-0A00-000078000000}">
      <text>
        <r>
          <rPr>
            <sz val="11"/>
            <rFont val="Calibri"/>
          </rPr>
          <t>Ensure users must provide password for escalation</t>
        </r>
      </text>
    </comment>
    <comment ref="M138" authorId="0" shapeId="0" xr:uid="{00000000-0006-0000-0A00-000079000000}">
      <text>
        <r>
          <rPr>
            <sz val="11"/>
            <rFont val="Calibri"/>
          </rPr>
          <t>Ensure re-authentication for privilege escalation is not disabled globally</t>
        </r>
      </text>
    </comment>
    <comment ref="L144" authorId="0" shapeId="0" xr:uid="{00000000-0006-0000-0A00-00007A000000}">
      <text>
        <r>
          <rPr>
            <sz val="11"/>
            <rFont val="Calibri"/>
          </rPr>
          <t>Ensure crontab is restricted to authorized users</t>
        </r>
      </text>
    </comment>
    <comment ref="M144" authorId="0" shapeId="0" xr:uid="{00000000-0006-0000-0A00-00007B000000}">
      <text>
        <r>
          <rPr>
            <sz val="11"/>
            <rFont val="Calibri"/>
          </rPr>
          <t>Ensure at is restricted to authorized users</t>
        </r>
      </text>
    </comment>
    <comment ref="N144" authorId="0" shapeId="0" xr:uid="{00000000-0006-0000-0A00-00007C000000}">
      <text>
        <r>
          <rPr>
            <sz val="11"/>
            <rFont val="Calibri"/>
          </rPr>
          <t>Ensure sshd access is configured</t>
        </r>
      </text>
    </comment>
    <comment ref="O144" authorId="0" shapeId="0" xr:uid="{00000000-0006-0000-0A00-00007D000000}">
      <text>
        <r>
          <rPr>
            <sz val="11"/>
            <rFont val="Calibri"/>
          </rPr>
          <t>Ensure access to the su command is restricted</t>
        </r>
      </text>
    </comment>
    <comment ref="L152" authorId="0" shapeId="0" xr:uid="{00000000-0006-0000-0A00-00007E000000}">
      <text>
        <r>
          <rPr>
            <sz val="11"/>
            <rFont val="Calibri"/>
          </rPr>
          <t>Ensure root is the only UID 0 account</t>
        </r>
      </text>
    </comment>
    <comment ref="M152" authorId="0" shapeId="0" xr:uid="{00000000-0006-0000-0A00-00007F000000}">
      <text>
        <r>
          <rPr>
            <sz val="11"/>
            <rFont val="Calibri"/>
          </rPr>
          <t>Ensure root is the only GID 0 account</t>
        </r>
      </text>
    </comment>
    <comment ref="N152" authorId="0" shapeId="0" xr:uid="{00000000-0006-0000-0A00-000080000000}">
      <text>
        <r>
          <rPr>
            <sz val="11"/>
            <rFont val="Calibri"/>
          </rPr>
          <t>Ensure group root is the only GID 0 group</t>
        </r>
      </text>
    </comment>
    <comment ref="O152" authorId="0" shapeId="0" xr:uid="{00000000-0006-0000-0A00-000081000000}">
      <text>
        <r>
          <rPr>
            <sz val="11"/>
            <rFont val="Calibri"/>
          </rPr>
          <t>Ensure system accounts do not have a valid login shell</t>
        </r>
      </text>
    </comment>
    <comment ref="P152" authorId="0" shapeId="0" xr:uid="{00000000-0006-0000-0A00-000082000000}">
      <text>
        <r>
          <rPr>
            <sz val="11"/>
            <rFont val="Calibri"/>
          </rPr>
          <t>Ensure accounts in /etc/passwd use shadowed passwords</t>
        </r>
      </text>
    </comment>
    <comment ref="Q152" authorId="0" shapeId="0" xr:uid="{00000000-0006-0000-0A00-000083000000}">
      <text>
        <r>
          <rPr>
            <sz val="11"/>
            <rFont val="Calibri"/>
          </rPr>
          <t>Ensure all groups in /etc/passwd exist in /etc/group</t>
        </r>
      </text>
    </comment>
    <comment ref="R152" authorId="0" shapeId="0" xr:uid="{00000000-0006-0000-0A00-000084000000}">
      <text>
        <r>
          <rPr>
            <sz val="11"/>
            <rFont val="Calibri"/>
          </rPr>
          <t>Ensure no duplicate UIDs exist</t>
        </r>
      </text>
    </comment>
    <comment ref="S152" authorId="0" shapeId="0" xr:uid="{00000000-0006-0000-0A00-000085000000}">
      <text>
        <r>
          <rPr>
            <sz val="11"/>
            <rFont val="Calibri"/>
          </rPr>
          <t>Ensure no duplicate GIDs exist</t>
        </r>
      </text>
    </comment>
    <comment ref="T152" authorId="0" shapeId="0" xr:uid="{00000000-0006-0000-0A00-000086000000}">
      <text>
        <r>
          <rPr>
            <sz val="11"/>
            <rFont val="Calibri"/>
          </rPr>
          <t>Ensure no duplicate user names exist</t>
        </r>
      </text>
    </comment>
    <comment ref="U152" authorId="0" shapeId="0" xr:uid="{00000000-0006-0000-0A00-000087000000}">
      <text>
        <r>
          <rPr>
            <sz val="11"/>
            <rFont val="Calibri"/>
          </rPr>
          <t>Ensure no duplicate group names exist</t>
        </r>
      </text>
    </comment>
    <comment ref="L153" authorId="0" shapeId="0" xr:uid="{00000000-0006-0000-0A00-000088000000}">
      <text>
        <r>
          <rPr>
            <sz val="11"/>
            <rFont val="Calibri"/>
          </rPr>
          <t>Ensure no duplicate user names exist</t>
        </r>
      </text>
    </comment>
    <comment ref="L156" authorId="0" shapeId="0" xr:uid="{00000000-0006-0000-0A00-000089000000}">
      <text>
        <r>
          <rPr>
            <sz val="11"/>
            <rFont val="Calibri"/>
          </rPr>
          <t>Ensure accounts without a valid login shell are locked</t>
        </r>
      </text>
    </comment>
    <comment ref="L157" authorId="0" shapeId="0" xr:uid="{00000000-0006-0000-0A00-00008A000000}">
      <text>
        <r>
          <rPr>
            <sz val="11"/>
            <rFont val="Calibri"/>
          </rPr>
          <t>Ensure inactive password lock is configured</t>
        </r>
      </text>
    </comment>
    <comment ref="M157" authorId="0" shapeId="0" xr:uid="{00000000-0006-0000-0A00-00008B000000}">
      <text>
        <r>
          <rPr>
            <sz val="11"/>
            <rFont val="Calibri"/>
          </rPr>
          <t>Ensure accounts without a valid login shell are locked</t>
        </r>
      </text>
    </comment>
    <comment ref="L159" authorId="0" shapeId="0" xr:uid="{00000000-0006-0000-0A00-00008C000000}">
      <text>
        <r>
          <rPr>
            <sz val="11"/>
            <rFont val="Calibri"/>
          </rPr>
          <t>Ensure GDM screen locks when the user is idle</t>
        </r>
      </text>
    </comment>
    <comment ref="M159" authorId="0" shapeId="0" xr:uid="{00000000-0006-0000-0A00-00008D000000}">
      <text>
        <r>
          <rPr>
            <sz val="11"/>
            <rFont val="Calibri"/>
          </rPr>
          <t>Ensure GDM screen locks cannot be overridden</t>
        </r>
      </text>
    </comment>
    <comment ref="N159" authorId="0" shapeId="0" xr:uid="{00000000-0006-0000-0A00-00008E000000}">
      <text>
        <r>
          <rPr>
            <sz val="11"/>
            <rFont val="Calibri"/>
          </rPr>
          <t>Ensure sshd ClientAliveInterval and ClientAliveCountMax are configured</t>
        </r>
      </text>
    </comment>
    <comment ref="O159" authorId="0" shapeId="0" xr:uid="{00000000-0006-0000-0A00-00008F000000}">
      <text>
        <r>
          <rPr>
            <sz val="11"/>
            <rFont val="Calibri"/>
          </rPr>
          <t>Ensure default user shell timeout is configured</t>
        </r>
      </text>
    </comment>
    <comment ref="L161" authorId="0" shapeId="0" xr:uid="{00000000-0006-0000-0A00-000090000000}">
      <text>
        <r>
          <rPr>
            <sz val="11"/>
            <rFont val="Calibri"/>
          </rPr>
          <t>Ensure sshd HostbasedAuthentication is disabled</t>
        </r>
      </text>
    </comment>
    <comment ref="M161" authorId="0" shapeId="0" xr:uid="{00000000-0006-0000-0A00-000091000000}">
      <text>
        <r>
          <rPr>
            <sz val="11"/>
            <rFont val="Calibri"/>
          </rPr>
          <t>Ensure sshd IgnoreRhosts is enabled</t>
        </r>
      </text>
    </comment>
    <comment ref="N161" authorId="0" shapeId="0" xr:uid="{00000000-0006-0000-0A00-000092000000}">
      <text>
        <r>
          <rPr>
            <sz val="11"/>
            <rFont val="Calibri"/>
          </rPr>
          <t>Ensure sshd UsePAM is enabled</t>
        </r>
      </text>
    </comment>
    <comment ref="O161" authorId="0" shapeId="0" xr:uid="{00000000-0006-0000-0A00-000093000000}">
      <text>
        <r>
          <rPr>
            <sz val="11"/>
            <rFont val="Calibri"/>
          </rPr>
          <t>Ensure active authselect profile includes pam modules</t>
        </r>
      </text>
    </comment>
    <comment ref="P161" authorId="0" shapeId="0" xr:uid="{00000000-0006-0000-0A00-000094000000}">
      <text>
        <r>
          <rPr>
            <sz val="11"/>
            <rFont val="Calibri"/>
          </rPr>
          <t>Ensure pam_unix module is enabled</t>
        </r>
      </text>
    </comment>
    <comment ref="Q161" authorId="0" shapeId="0" xr:uid="{00000000-0006-0000-0A00-000095000000}">
      <text>
        <r>
          <rPr>
            <sz val="11"/>
            <rFont val="Calibri"/>
          </rPr>
          <t>Ensure pam_unix includes use_authtok</t>
        </r>
      </text>
    </comment>
    <comment ref="L162" authorId="0" shapeId="0" xr:uid="{00000000-0006-0000-0A00-000096000000}">
      <text>
        <r>
          <rPr>
            <sz val="11"/>
            <rFont val="Calibri"/>
          </rPr>
          <t>Ensure pam_unix includes a strong password hashing algorithm</t>
        </r>
      </text>
    </comment>
    <comment ref="M162" authorId="0" shapeId="0" xr:uid="{00000000-0006-0000-0A00-000097000000}">
      <text>
        <r>
          <rPr>
            <sz val="11"/>
            <rFont val="Calibri"/>
          </rPr>
          <t>Ensure strong password hashing algorithm is configured</t>
        </r>
      </text>
    </comment>
    <comment ref="N162" authorId="0" shapeId="0" xr:uid="{00000000-0006-0000-0A00-000098000000}">
      <text>
        <r>
          <rPr>
            <sz val="11"/>
            <rFont val="Calibri"/>
          </rPr>
          <t>Ensure permissions on /etc/shadow are configured</t>
        </r>
      </text>
    </comment>
    <comment ref="O162" authorId="0" shapeId="0" xr:uid="{00000000-0006-0000-0A00-000099000000}">
      <text>
        <r>
          <rPr>
            <sz val="11"/>
            <rFont val="Calibri"/>
          </rPr>
          <t>Ensure permissions on /etc/shadow- are configured</t>
        </r>
      </text>
    </comment>
    <comment ref="P162" authorId="0" shapeId="0" xr:uid="{00000000-0006-0000-0A00-00009A000000}">
      <text>
        <r>
          <rPr>
            <sz val="11"/>
            <rFont val="Calibri"/>
          </rPr>
          <t>Ensure permissions on /etc/gshadow are configured</t>
        </r>
      </text>
    </comment>
    <comment ref="Q162" authorId="0" shapeId="0" xr:uid="{00000000-0006-0000-0A00-00009B000000}">
      <text>
        <r>
          <rPr>
            <sz val="11"/>
            <rFont val="Calibri"/>
          </rPr>
          <t>Ensure permissions on /etc/gshadow- are configured</t>
        </r>
      </text>
    </comment>
    <comment ref="R162" authorId="0" shapeId="0" xr:uid="{00000000-0006-0000-0A00-00009C000000}">
      <text>
        <r>
          <rPr>
            <sz val="11"/>
            <rFont val="Calibri"/>
          </rPr>
          <t>Ensure permissions on /etc/security/opasswd are configured</t>
        </r>
      </text>
    </comment>
    <comment ref="L164" authorId="0" shapeId="0" xr:uid="{00000000-0006-0000-0A00-00009D000000}">
      <text>
        <r>
          <rPr>
            <sz val="11"/>
            <rFont val="Calibri"/>
          </rPr>
          <t>Ensure sshd MaxAuthTries is configured</t>
        </r>
      </text>
    </comment>
    <comment ref="M164" authorId="0" shapeId="0" xr:uid="{00000000-0006-0000-0A00-00009E000000}">
      <text>
        <r>
          <rPr>
            <sz val="11"/>
            <rFont val="Calibri"/>
          </rPr>
          <t>Ensure pam_faillock module is enabled</t>
        </r>
      </text>
    </comment>
    <comment ref="N164" authorId="0" shapeId="0" xr:uid="{00000000-0006-0000-0A00-00009F000000}">
      <text>
        <r>
          <rPr>
            <sz val="11"/>
            <rFont val="Calibri"/>
          </rPr>
          <t>Ensure password failed attempts lockout is configured</t>
        </r>
      </text>
    </comment>
    <comment ref="O164" authorId="0" shapeId="0" xr:uid="{00000000-0006-0000-0A00-0000A0000000}">
      <text>
        <r>
          <rPr>
            <sz val="11"/>
            <rFont val="Calibri"/>
          </rPr>
          <t>Ensure password unlock time is configured</t>
        </r>
      </text>
    </comment>
    <comment ref="P164" authorId="0" shapeId="0" xr:uid="{00000000-0006-0000-0A00-0000A1000000}">
      <text>
        <r>
          <rPr>
            <sz val="11"/>
            <rFont val="Calibri"/>
          </rPr>
          <t>Ensure password failed attempts lockout includes root account</t>
        </r>
      </text>
    </comment>
    <comment ref="L166" authorId="0" shapeId="0" xr:uid="{00000000-0006-0000-0A00-0000A2000000}">
      <text>
        <r>
          <rPr>
            <sz val="11"/>
            <rFont val="Calibri"/>
          </rPr>
          <t>Ensure sshd PermitEmptyPasswords is disabled</t>
        </r>
      </text>
    </comment>
    <comment ref="M166" authorId="0" shapeId="0" xr:uid="{00000000-0006-0000-0A00-0000A3000000}">
      <text>
        <r>
          <rPr>
            <sz val="11"/>
            <rFont val="Calibri"/>
          </rPr>
          <t>Ensure pam_pwquality module is enabled</t>
        </r>
      </text>
    </comment>
    <comment ref="N166" authorId="0" shapeId="0" xr:uid="{00000000-0006-0000-0A00-0000A4000000}">
      <text>
        <r>
          <rPr>
            <sz val="11"/>
            <rFont val="Calibri"/>
          </rPr>
          <t>Ensure password number of changed characters is configured</t>
        </r>
      </text>
    </comment>
    <comment ref="O166" authorId="0" shapeId="0" xr:uid="{00000000-0006-0000-0A00-0000A5000000}">
      <text>
        <r>
          <rPr>
            <sz val="11"/>
            <rFont val="Calibri"/>
          </rPr>
          <t>Ensure password length is configured</t>
        </r>
      </text>
    </comment>
    <comment ref="P166" authorId="0" shapeId="0" xr:uid="{00000000-0006-0000-0A00-0000A6000000}">
      <text>
        <r>
          <rPr>
            <sz val="11"/>
            <rFont val="Calibri"/>
          </rPr>
          <t>Ensure password complexity is configured</t>
        </r>
      </text>
    </comment>
    <comment ref="Q166" authorId="0" shapeId="0" xr:uid="{00000000-0006-0000-0A00-0000A7000000}">
      <text>
        <r>
          <rPr>
            <sz val="11"/>
            <rFont val="Calibri"/>
          </rPr>
          <t>Ensure password same consecutive characters is configured</t>
        </r>
      </text>
    </comment>
    <comment ref="R166" authorId="0" shapeId="0" xr:uid="{00000000-0006-0000-0A00-0000A8000000}">
      <text>
        <r>
          <rPr>
            <sz val="11"/>
            <rFont val="Calibri"/>
          </rPr>
          <t>Ensure password maximum sequential characters is configured</t>
        </r>
      </text>
    </comment>
    <comment ref="S166" authorId="0" shapeId="0" xr:uid="{00000000-0006-0000-0A00-0000A9000000}">
      <text>
        <r>
          <rPr>
            <sz val="11"/>
            <rFont val="Calibri"/>
          </rPr>
          <t>Ensure password dictionary check is enabled</t>
        </r>
      </text>
    </comment>
    <comment ref="T166" authorId="0" shapeId="0" xr:uid="{00000000-0006-0000-0A00-0000AA000000}">
      <text>
        <r>
          <rPr>
            <sz val="11"/>
            <rFont val="Calibri"/>
          </rPr>
          <t>Ensure password quality is enforced for the root user</t>
        </r>
      </text>
    </comment>
    <comment ref="U166" authorId="0" shapeId="0" xr:uid="{00000000-0006-0000-0A00-0000AB000000}">
      <text>
        <r>
          <rPr>
            <sz val="11"/>
            <rFont val="Calibri"/>
          </rPr>
          <t>Ensure pam_unix does not include nullok</t>
        </r>
      </text>
    </comment>
    <comment ref="V166" authorId="0" shapeId="0" xr:uid="{00000000-0006-0000-0A00-0000AC000000}">
      <text>
        <r>
          <rPr>
            <sz val="11"/>
            <rFont val="Calibri"/>
          </rPr>
          <t>Ensure /etc/shadow password fields are not empty</t>
        </r>
      </text>
    </comment>
    <comment ref="L167" authorId="0" shapeId="0" xr:uid="{00000000-0006-0000-0A00-0000AD000000}">
      <text>
        <r>
          <rPr>
            <sz val="11"/>
            <rFont val="Calibri"/>
          </rPr>
          <t>Ensure pam_pwhistory module is enabled</t>
        </r>
      </text>
    </comment>
    <comment ref="M167" authorId="0" shapeId="0" xr:uid="{00000000-0006-0000-0A00-0000AE000000}">
      <text>
        <r>
          <rPr>
            <sz val="11"/>
            <rFont val="Calibri"/>
          </rPr>
          <t>Ensure password history remember is configured</t>
        </r>
      </text>
    </comment>
    <comment ref="N167" authorId="0" shapeId="0" xr:uid="{00000000-0006-0000-0A00-0000AF000000}">
      <text>
        <r>
          <rPr>
            <sz val="11"/>
            <rFont val="Calibri"/>
          </rPr>
          <t>Ensure password history is enforced for the root user</t>
        </r>
      </text>
    </comment>
    <comment ref="O167" authorId="0" shapeId="0" xr:uid="{00000000-0006-0000-0A00-0000B0000000}">
      <text>
        <r>
          <rPr>
            <sz val="11"/>
            <rFont val="Calibri"/>
          </rPr>
          <t>Ensure pam_pwhistory includes use_authtok</t>
        </r>
      </text>
    </comment>
    <comment ref="P167" authorId="0" shapeId="0" xr:uid="{00000000-0006-0000-0A00-0000B1000000}">
      <text>
        <r>
          <rPr>
            <sz val="11"/>
            <rFont val="Calibri"/>
          </rPr>
          <t>Ensure pam_unix does not include remember</t>
        </r>
      </text>
    </comment>
    <comment ref="L169" authorId="0" shapeId="0" xr:uid="{00000000-0006-0000-0A00-0000B2000000}">
      <text>
        <r>
          <rPr>
            <sz val="11"/>
            <rFont val="Calibri"/>
          </rPr>
          <t>Ensure password expiration is configured</t>
        </r>
      </text>
    </comment>
    <comment ref="M169" authorId="0" shapeId="0" xr:uid="{00000000-0006-0000-0A00-0000B3000000}">
      <text>
        <r>
          <rPr>
            <sz val="11"/>
            <rFont val="Calibri"/>
          </rPr>
          <t>Ensure minimum password days is configured</t>
        </r>
      </text>
    </comment>
    <comment ref="L221" authorId="0" shapeId="0" xr:uid="{00000000-0006-0000-0A00-0000B4000000}">
      <text>
        <r>
          <rPr>
            <sz val="11"/>
            <rFont val="Calibri"/>
          </rPr>
          <t>Ensure suspicious packets are logged</t>
        </r>
      </text>
    </comment>
    <comment ref="M221" authorId="0" shapeId="0" xr:uid="{00000000-0006-0000-0A00-0000B5000000}">
      <text>
        <r>
          <rPr>
            <sz val="11"/>
            <rFont val="Calibri"/>
          </rPr>
          <t>Ensure journald service is enabled and active</t>
        </r>
      </text>
    </comment>
    <comment ref="N221" authorId="0" shapeId="0" xr:uid="{00000000-0006-0000-0A00-0000B6000000}">
      <text>
        <r>
          <rPr>
            <sz val="11"/>
            <rFont val="Calibri"/>
          </rPr>
          <t>Ensure only one logging system is in use</t>
        </r>
      </text>
    </comment>
    <comment ref="O221" authorId="0" shapeId="0" xr:uid="{00000000-0006-0000-0A00-0000B7000000}">
      <text>
        <r>
          <rPr>
            <sz val="11"/>
            <rFont val="Calibri"/>
          </rPr>
          <t>Ensure rsyslog is installed</t>
        </r>
      </text>
    </comment>
    <comment ref="P221" authorId="0" shapeId="0" xr:uid="{00000000-0006-0000-0A00-0000B8000000}">
      <text>
        <r>
          <rPr>
            <sz val="11"/>
            <rFont val="Calibri"/>
          </rPr>
          <t>Ensure rsyslog service is enabled and active</t>
        </r>
      </text>
    </comment>
    <comment ref="Q221" authorId="0" shapeId="0" xr:uid="{00000000-0006-0000-0A00-0000B9000000}">
      <text>
        <r>
          <rPr>
            <sz val="11"/>
            <rFont val="Calibri"/>
          </rPr>
          <t>Ensure journald is configured to send logs to rsyslog</t>
        </r>
      </text>
    </comment>
    <comment ref="R221" authorId="0" shapeId="0" xr:uid="{00000000-0006-0000-0A00-0000BA000000}">
      <text>
        <r>
          <rPr>
            <sz val="11"/>
            <rFont val="Calibri"/>
          </rPr>
          <t>Ensure rsyslog logging is configured</t>
        </r>
      </text>
    </comment>
    <comment ref="S221" authorId="0" shapeId="0" xr:uid="{00000000-0006-0000-0A00-0000BB000000}">
      <text>
        <r>
          <rPr>
            <sz val="11"/>
            <rFont val="Calibri"/>
          </rPr>
          <t>Ensure auditd packages are installed</t>
        </r>
      </text>
    </comment>
    <comment ref="T221" authorId="0" shapeId="0" xr:uid="{00000000-0006-0000-0A00-0000BC000000}">
      <text>
        <r>
          <rPr>
            <sz val="11"/>
            <rFont val="Calibri"/>
          </rPr>
          <t>Ensure auditing for processes that start prior to auditd is enabled</t>
        </r>
      </text>
    </comment>
    <comment ref="U221" authorId="0" shapeId="0" xr:uid="{00000000-0006-0000-0A00-0000BD000000}">
      <text>
        <r>
          <rPr>
            <sz val="11"/>
            <rFont val="Calibri"/>
          </rPr>
          <t>Ensure auditd service is enabled and active</t>
        </r>
      </text>
    </comment>
    <comment ref="L222" authorId="0" shapeId="0" xr:uid="{00000000-0006-0000-0A00-0000BE000000}">
      <text>
        <r>
          <rPr>
            <sz val="11"/>
            <rFont val="Calibri"/>
          </rPr>
          <t>Ensure session initiation information is collected</t>
        </r>
      </text>
    </comment>
    <comment ref="M222" authorId="0" shapeId="0" xr:uid="{00000000-0006-0000-0A00-0000BF000000}">
      <text>
        <r>
          <rPr>
            <sz val="11"/>
            <rFont val="Calibri"/>
          </rPr>
          <t>Ensure login and logout events are collected</t>
        </r>
      </text>
    </comment>
    <comment ref="L223" authorId="0" shapeId="0" xr:uid="{00000000-0006-0000-0A00-0000C0000000}">
      <text>
        <r>
          <rPr>
            <sz val="11"/>
            <rFont val="Calibri"/>
          </rPr>
          <t>Ensure sudo log file exists</t>
        </r>
      </text>
    </comment>
    <comment ref="M223" authorId="0" shapeId="0" xr:uid="{00000000-0006-0000-0A00-0000C1000000}">
      <text>
        <r>
          <rPr>
            <sz val="11"/>
            <rFont val="Calibri"/>
          </rPr>
          <t>Ensure changes to system administration scope (sudoers) is collected</t>
        </r>
      </text>
    </comment>
    <comment ref="N223" authorId="0" shapeId="0" xr:uid="{00000000-0006-0000-0A00-0000C2000000}">
      <text>
        <r>
          <rPr>
            <sz val="11"/>
            <rFont val="Calibri"/>
          </rPr>
          <t>Ensure actions as another user are always logged</t>
        </r>
      </text>
    </comment>
    <comment ref="O223" authorId="0" shapeId="0" xr:uid="{00000000-0006-0000-0A00-0000C3000000}">
      <text>
        <r>
          <rPr>
            <sz val="11"/>
            <rFont val="Calibri"/>
          </rPr>
          <t>Ensure use of privileged commands are collected</t>
        </r>
      </text>
    </comment>
    <comment ref="L224" authorId="0" shapeId="0" xr:uid="{00000000-0006-0000-0A00-0000C4000000}">
      <text>
        <r>
          <rPr>
            <sz val="11"/>
            <rFont val="Calibri"/>
          </rPr>
          <t>Ensure discretionary access control permission modification events are collected</t>
        </r>
      </text>
    </comment>
    <comment ref="M224" authorId="0" shapeId="0" xr:uid="{00000000-0006-0000-0A00-0000C5000000}">
      <text>
        <r>
          <rPr>
            <sz val="11"/>
            <rFont val="Calibri"/>
          </rPr>
          <t>Ensure successful and unsuccessful attempts to use the chcon command are collected</t>
        </r>
      </text>
    </comment>
    <comment ref="N224" authorId="0" shapeId="0" xr:uid="{00000000-0006-0000-0A00-0000C6000000}">
      <text>
        <r>
          <rPr>
            <sz val="11"/>
            <rFont val="Calibri"/>
          </rPr>
          <t>Ensure successful and unsuccessful attempts to use the setfacl command are collected</t>
        </r>
      </text>
    </comment>
    <comment ref="O224" authorId="0" shapeId="0" xr:uid="{00000000-0006-0000-0A00-0000C7000000}">
      <text>
        <r>
          <rPr>
            <sz val="11"/>
            <rFont val="Calibri"/>
          </rPr>
          <t>Ensure successful and unsuccessful attempts to use the chacl command are collected</t>
        </r>
      </text>
    </comment>
    <comment ref="L225" authorId="0" shapeId="0" xr:uid="{00000000-0006-0000-0A00-0000C8000000}">
      <text>
        <r>
          <rPr>
            <sz val="11"/>
            <rFont val="Calibri"/>
          </rPr>
          <t>Ensure unsuccessful file access attempts are collected</t>
        </r>
      </text>
    </comment>
    <comment ref="M225" authorId="0" shapeId="0" xr:uid="{00000000-0006-0000-0A00-0000C9000000}">
      <text>
        <r>
          <rPr>
            <sz val="11"/>
            <rFont val="Calibri"/>
          </rPr>
          <t>Ensure login and logout events are collected</t>
        </r>
      </text>
    </comment>
    <comment ref="L226" authorId="0" shapeId="0" xr:uid="{00000000-0006-0000-0A00-0000CA000000}">
      <text>
        <r>
          <rPr>
            <sz val="11"/>
            <rFont val="Calibri"/>
          </rPr>
          <t>Ensure events that modify user/group information are collected</t>
        </r>
      </text>
    </comment>
    <comment ref="M226" authorId="0" shapeId="0" xr:uid="{00000000-0006-0000-0A00-0000CB000000}">
      <text>
        <r>
          <rPr>
            <sz val="11"/>
            <rFont val="Calibri"/>
          </rPr>
          <t>Ensure successful and unsuccessful attempts to use the usermod command are collected</t>
        </r>
      </text>
    </comment>
    <comment ref="L227" authorId="0" shapeId="0" xr:uid="{00000000-0006-0000-0A00-0000CC000000}">
      <text>
        <r>
          <rPr>
            <sz val="11"/>
            <rFont val="Calibri"/>
          </rPr>
          <t>Ensure events that modify date and time information are collected</t>
        </r>
      </text>
    </comment>
    <comment ref="M227" authorId="0" shapeId="0" xr:uid="{00000000-0006-0000-0A00-0000CD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CE000000}">
      <text>
        <r>
          <rPr>
            <sz val="11"/>
            <rFont val="Calibri"/>
          </rPr>
          <t>Ensure successful file system mounts are collected</t>
        </r>
      </text>
    </comment>
    <comment ref="O227" authorId="0" shapeId="0" xr:uid="{00000000-0006-0000-0A00-0000CF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D0000000}">
      <text>
        <r>
          <rPr>
            <sz val="11"/>
            <rFont val="Calibri"/>
          </rPr>
          <t>Ensure kernel module loading unloading and modification is collected</t>
        </r>
      </text>
    </comment>
    <comment ref="L228" authorId="0" shapeId="0" xr:uid="{00000000-0006-0000-0A00-0000D1000000}">
      <text>
        <r>
          <rPr>
            <sz val="11"/>
            <rFont val="Calibri"/>
          </rPr>
          <t>Ensure file deletion events by users are collected</t>
        </r>
      </text>
    </comment>
    <comment ref="L229" authorId="0" shapeId="0" xr:uid="{00000000-0006-0000-0A00-0000D2000000}">
      <text>
        <r>
          <rPr>
            <sz val="11"/>
            <rFont val="Calibri"/>
          </rPr>
          <t>Ensure sshd LogLevel is configured</t>
        </r>
      </text>
    </comment>
    <comment ref="L231" authorId="0" shapeId="0" xr:uid="{00000000-0006-0000-0A00-0000D3000000}">
      <text>
        <r>
          <rPr>
            <sz val="11"/>
            <rFont val="Calibri"/>
          </rPr>
          <t>Ensure journald log file access is configured</t>
        </r>
      </text>
    </comment>
    <comment ref="M231" authorId="0" shapeId="0" xr:uid="{00000000-0006-0000-0A00-0000D4000000}">
      <text>
        <r>
          <rPr>
            <sz val="11"/>
            <rFont val="Calibri"/>
          </rPr>
          <t>Ensure access to all logfiles has been configured</t>
        </r>
      </text>
    </comment>
    <comment ref="N231" authorId="0" shapeId="0" xr:uid="{00000000-0006-0000-0A00-0000D5000000}">
      <text>
        <r>
          <rPr>
            <sz val="11"/>
            <rFont val="Calibri"/>
          </rPr>
          <t>Ensure the audit log file directory mode is configured</t>
        </r>
      </text>
    </comment>
    <comment ref="O231" authorId="0" shapeId="0" xr:uid="{00000000-0006-0000-0A00-0000D6000000}">
      <text>
        <r>
          <rPr>
            <sz val="11"/>
            <rFont val="Calibri"/>
          </rPr>
          <t>Ensure audit log files mode is configured</t>
        </r>
      </text>
    </comment>
    <comment ref="P231" authorId="0" shapeId="0" xr:uid="{00000000-0006-0000-0A00-0000D7000000}">
      <text>
        <r>
          <rPr>
            <sz val="11"/>
            <rFont val="Calibri"/>
          </rPr>
          <t>Ensure audit log files owner is configured</t>
        </r>
      </text>
    </comment>
    <comment ref="Q231" authorId="0" shapeId="0" xr:uid="{00000000-0006-0000-0A00-0000D8000000}">
      <text>
        <r>
          <rPr>
            <sz val="11"/>
            <rFont val="Calibri"/>
          </rPr>
          <t>Ensure audit log files group owner is configured</t>
        </r>
      </text>
    </comment>
    <comment ref="L232" authorId="0" shapeId="0" xr:uid="{00000000-0006-0000-0A00-0000D9000000}">
      <text>
        <r>
          <rPr>
            <sz val="11"/>
            <rFont val="Calibri"/>
          </rPr>
          <t>Ensure separate partition exists for /var/log</t>
        </r>
      </text>
    </comment>
    <comment ref="M232" authorId="0" shapeId="0" xr:uid="{00000000-0006-0000-0A00-0000DA000000}">
      <text>
        <r>
          <rPr>
            <sz val="11"/>
            <rFont val="Calibri"/>
          </rPr>
          <t>Ensure separate partition exists for /var/log/audit</t>
        </r>
      </text>
    </comment>
    <comment ref="N232" authorId="0" shapeId="0" xr:uid="{00000000-0006-0000-0A00-0000DB000000}">
      <text>
        <r>
          <rPr>
            <sz val="11"/>
            <rFont val="Calibri"/>
          </rPr>
          <t>Ensure journald log file access is configured</t>
        </r>
      </text>
    </comment>
    <comment ref="O232" authorId="0" shapeId="0" xr:uid="{00000000-0006-0000-0A00-0000DC000000}">
      <text>
        <r>
          <rPr>
            <sz val="11"/>
            <rFont val="Calibri"/>
          </rPr>
          <t>Ensure rsyslog log file creation mode is configured</t>
        </r>
      </text>
    </comment>
    <comment ref="P232" authorId="0" shapeId="0" xr:uid="{00000000-0006-0000-0A00-0000DD000000}">
      <text>
        <r>
          <rPr>
            <sz val="11"/>
            <rFont val="Calibri"/>
          </rPr>
          <t>Ensure access to all logfiles has been configured</t>
        </r>
      </text>
    </comment>
    <comment ref="Q232" authorId="0" shapeId="0" xr:uid="{00000000-0006-0000-0A00-0000DE000000}">
      <text>
        <r>
          <rPr>
            <sz val="11"/>
            <rFont val="Calibri"/>
          </rPr>
          <t>Ensure the audit configuration is immutable</t>
        </r>
      </text>
    </comment>
    <comment ref="R232" authorId="0" shapeId="0" xr:uid="{00000000-0006-0000-0A00-0000DF000000}">
      <text>
        <r>
          <rPr>
            <sz val="11"/>
            <rFont val="Calibri"/>
          </rPr>
          <t>Ensure the running and on disk configuration is the same</t>
        </r>
      </text>
    </comment>
    <comment ref="S232" authorId="0" shapeId="0" xr:uid="{00000000-0006-0000-0A00-0000E0000000}">
      <text>
        <r>
          <rPr>
            <sz val="11"/>
            <rFont val="Calibri"/>
          </rPr>
          <t>Ensure the audit log file directory mode is configured</t>
        </r>
      </text>
    </comment>
    <comment ref="T232" authorId="0" shapeId="0" xr:uid="{00000000-0006-0000-0A00-0000E1000000}">
      <text>
        <r>
          <rPr>
            <sz val="11"/>
            <rFont val="Calibri"/>
          </rPr>
          <t>Ensure audit log files mode is configured</t>
        </r>
      </text>
    </comment>
    <comment ref="U232" authorId="0" shapeId="0" xr:uid="{00000000-0006-0000-0A00-0000E2000000}">
      <text>
        <r>
          <rPr>
            <sz val="11"/>
            <rFont val="Calibri"/>
          </rPr>
          <t>Ensure audit log files owner is configured</t>
        </r>
      </text>
    </comment>
    <comment ref="V232" authorId="0" shapeId="0" xr:uid="{00000000-0006-0000-0A00-0000E3000000}">
      <text>
        <r>
          <rPr>
            <sz val="11"/>
            <rFont val="Calibri"/>
          </rPr>
          <t>Ensure audit log files group owner is configured</t>
        </r>
      </text>
    </comment>
    <comment ref="W232" authorId="0" shapeId="0" xr:uid="{00000000-0006-0000-0A00-0000E4000000}">
      <text>
        <r>
          <rPr>
            <sz val="11"/>
            <rFont val="Calibri"/>
          </rPr>
          <t>Ensure audit configuration files mode is configured</t>
        </r>
      </text>
    </comment>
    <comment ref="X232" authorId="0" shapeId="0" xr:uid="{00000000-0006-0000-0A00-0000E5000000}">
      <text>
        <r>
          <rPr>
            <sz val="11"/>
            <rFont val="Calibri"/>
          </rPr>
          <t>Ensure audit configuration files owner is configured</t>
        </r>
      </text>
    </comment>
    <comment ref="Y232" authorId="0" shapeId="0" xr:uid="{00000000-0006-0000-0A00-0000E6000000}">
      <text>
        <r>
          <rPr>
            <sz val="11"/>
            <rFont val="Calibri"/>
          </rPr>
          <t>Ensure audit configuration files group owner is configured</t>
        </r>
      </text>
    </comment>
    <comment ref="L233" authorId="0" shapeId="0" xr:uid="{00000000-0006-0000-0A00-0000E7000000}">
      <text>
        <r>
          <rPr>
            <sz val="11"/>
            <rFont val="Calibri"/>
          </rPr>
          <t>Ensure audit tools mode is configured</t>
        </r>
      </text>
    </comment>
    <comment ref="M233" authorId="0" shapeId="0" xr:uid="{00000000-0006-0000-0A00-0000E8000000}">
      <text>
        <r>
          <rPr>
            <sz val="11"/>
            <rFont val="Calibri"/>
          </rPr>
          <t>Ensure audit tools owner is configured</t>
        </r>
      </text>
    </comment>
    <comment ref="N233" authorId="0" shapeId="0" xr:uid="{00000000-0006-0000-0A00-0000E9000000}">
      <text>
        <r>
          <rPr>
            <sz val="11"/>
            <rFont val="Calibri"/>
          </rPr>
          <t>Ensure audit tools group owner is configured</t>
        </r>
      </text>
    </comment>
    <comment ref="L234" authorId="0" shapeId="0" xr:uid="{00000000-0006-0000-0A00-0000EA000000}">
      <text>
        <r>
          <rPr>
            <sz val="11"/>
            <rFont val="Calibri"/>
          </rPr>
          <t>Ensure cryptographic mechanisms are used to protect the integrity of audit tools</t>
        </r>
      </text>
    </comment>
    <comment ref="M234" authorId="0" shapeId="0" xr:uid="{00000000-0006-0000-0A00-0000EB000000}">
      <text>
        <r>
          <rPr>
            <sz val="11"/>
            <rFont val="Calibri"/>
          </rPr>
          <t>Ensure events that modify the sudo log file are collected</t>
        </r>
      </text>
    </comment>
    <comment ref="N234" authorId="0" shapeId="0" xr:uid="{00000000-0006-0000-0A00-0000EC000000}">
      <text>
        <r>
          <rPr>
            <sz val="11"/>
            <rFont val="Calibri"/>
          </rPr>
          <t>Ensure the audit configuration is immutable</t>
        </r>
      </text>
    </comment>
    <comment ref="L242" authorId="0" shapeId="0" xr:uid="{00000000-0006-0000-0A00-0000ED000000}">
      <text>
        <r>
          <rPr>
            <sz val="11"/>
            <rFont val="Calibri"/>
          </rPr>
          <t>Ensure journald log file rotation is configured</t>
        </r>
      </text>
    </comment>
    <comment ref="M242" authorId="0" shapeId="0" xr:uid="{00000000-0006-0000-0A00-0000EE000000}">
      <text>
        <r>
          <rPr>
            <sz val="11"/>
            <rFont val="Calibri"/>
          </rPr>
          <t>Ensure systemd-journal-remote is installed</t>
        </r>
      </text>
    </comment>
    <comment ref="N242" authorId="0" shapeId="0" xr:uid="{00000000-0006-0000-0A00-0000EF000000}">
      <text>
        <r>
          <rPr>
            <sz val="11"/>
            <rFont val="Calibri"/>
          </rPr>
          <t>Ensure systemd-journal-upload authentication is configured</t>
        </r>
      </text>
    </comment>
    <comment ref="O242" authorId="0" shapeId="0" xr:uid="{00000000-0006-0000-0A00-0000F0000000}">
      <text>
        <r>
          <rPr>
            <sz val="11"/>
            <rFont val="Calibri"/>
          </rPr>
          <t>Ensure systemd-journal-upload is enabled and active</t>
        </r>
      </text>
    </comment>
    <comment ref="P242" authorId="0" shapeId="0" xr:uid="{00000000-0006-0000-0A00-0000F1000000}">
      <text>
        <r>
          <rPr>
            <sz val="11"/>
            <rFont val="Calibri"/>
          </rPr>
          <t>Ensure journald Compress is configured</t>
        </r>
      </text>
    </comment>
    <comment ref="Q242" authorId="0" shapeId="0" xr:uid="{00000000-0006-0000-0A00-0000F2000000}">
      <text>
        <r>
          <rPr>
            <sz val="11"/>
            <rFont val="Calibri"/>
          </rPr>
          <t>Ensure journald Storage is configured</t>
        </r>
      </text>
    </comment>
    <comment ref="R242" authorId="0" shapeId="0" xr:uid="{00000000-0006-0000-0A00-0000F3000000}">
      <text>
        <r>
          <rPr>
            <sz val="11"/>
            <rFont val="Calibri"/>
          </rPr>
          <t>Ensure rsyslog is configured to send logs to a remote log host</t>
        </r>
      </text>
    </comment>
    <comment ref="S242" authorId="0" shapeId="0" xr:uid="{00000000-0006-0000-0A00-0000F4000000}">
      <text>
        <r>
          <rPr>
            <sz val="11"/>
            <rFont val="Calibri"/>
          </rPr>
          <t>Ensure rsyslog logrotate is configured</t>
        </r>
      </text>
    </comment>
    <comment ref="T242" authorId="0" shapeId="0" xr:uid="{00000000-0006-0000-0A00-0000F5000000}">
      <text>
        <r>
          <rPr>
            <sz val="11"/>
            <rFont val="Calibri"/>
          </rPr>
          <t>Ensure audit_backlog_limit is sufficient</t>
        </r>
      </text>
    </comment>
    <comment ref="U242" authorId="0" shapeId="0" xr:uid="{00000000-0006-0000-0A00-0000F6000000}">
      <text>
        <r>
          <rPr>
            <sz val="11"/>
            <rFont val="Calibri"/>
          </rPr>
          <t>Ensure audit log storage size is configured</t>
        </r>
      </text>
    </comment>
    <comment ref="V242" authorId="0" shapeId="0" xr:uid="{00000000-0006-0000-0A00-0000F7000000}">
      <text>
        <r>
          <rPr>
            <sz val="11"/>
            <rFont val="Calibri"/>
          </rPr>
          <t>Ensure audit logs are not automatically deleted</t>
        </r>
      </text>
    </comment>
    <comment ref="L244" authorId="0" shapeId="0" xr:uid="{00000000-0006-0000-0A00-0000F8000000}">
      <text>
        <r>
          <rPr>
            <sz val="11"/>
            <rFont val="Calibri"/>
          </rPr>
          <t>Ensure time synchronization is in use</t>
        </r>
      </text>
    </comment>
    <comment ref="M244" authorId="0" shapeId="0" xr:uid="{00000000-0006-0000-0A00-0000F9000000}">
      <text>
        <r>
          <rPr>
            <sz val="11"/>
            <rFont val="Calibri"/>
          </rPr>
          <t>Ensure chrony is configured</t>
        </r>
      </text>
    </comment>
    <comment ref="L245" authorId="0" shapeId="0" xr:uid="{00000000-0006-0000-0A00-0000FA000000}">
      <text>
        <r>
          <rPr>
            <sz val="11"/>
            <rFont val="Calibri"/>
          </rPr>
          <t>Ensure chrony is configured</t>
        </r>
      </text>
    </comment>
    <comment ref="L249" authorId="0" shapeId="0" xr:uid="{00000000-0006-0000-0A00-0000FB000000}">
      <text>
        <r>
          <rPr>
            <sz val="11"/>
            <rFont val="Calibri"/>
          </rPr>
          <t>Ensure system is disabled when audit logs are full</t>
        </r>
      </text>
    </comment>
    <comment ref="M249" authorId="0" shapeId="0" xr:uid="{00000000-0006-0000-0A00-0000FC000000}">
      <text>
        <r>
          <rPr>
            <sz val="11"/>
            <rFont val="Calibri"/>
          </rPr>
          <t>Ensure system warns when audit logs are low on space</t>
        </r>
      </text>
    </comment>
    <comment ref="L276" authorId="0" shapeId="0" xr:uid="{00000000-0006-0000-0A00-0000FD000000}">
      <text>
        <r>
          <rPr>
            <sz val="11"/>
            <rFont val="Calibri"/>
          </rPr>
          <t>Ensure AIDE is installed</t>
        </r>
      </text>
    </comment>
    <comment ref="M276" authorId="0" shapeId="0" xr:uid="{00000000-0006-0000-0A00-0000FE000000}">
      <text>
        <r>
          <rPr>
            <sz val="11"/>
            <rFont val="Calibri"/>
          </rPr>
          <t>Ensure filesystem integrity is regularly checked</t>
        </r>
      </text>
    </comment>
    <comment ref="N276" authorId="0" shapeId="0" xr:uid="{00000000-0006-0000-0A00-0000FF00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0B000000}">
      <text>
        <r>
          <rPr>
            <sz val="11"/>
            <rFont val="Calibri"/>
          </rPr>
          <t>Ensure nftables is installed</t>
        </r>
      </text>
    </comment>
    <comment ref="J210" authorId="0" shapeId="0" xr:uid="{00000000-0006-0000-0B00-00000C000000}">
      <text>
        <r>
          <rPr>
            <sz val="11"/>
            <rFont val="Calibri"/>
          </rPr>
          <t>Ensure a single firewall configuration utility is in use</t>
        </r>
      </text>
    </comment>
    <comment ref="K210" authorId="0" shapeId="0" xr:uid="{00000000-0006-0000-0B00-000005000000}">
      <text>
        <r>
          <rPr>
            <sz val="11"/>
            <rFont val="Calibri"/>
          </rPr>
          <t>Ensure firewalld drops unnecessary services and ports</t>
        </r>
      </text>
    </comment>
    <comment ref="L210" authorId="0" shapeId="0" xr:uid="{00000000-0006-0000-0B00-000006000000}">
      <text>
        <r>
          <rPr>
            <sz val="11"/>
            <rFont val="Calibri"/>
          </rPr>
          <t>Ensure firewalld loopback traffic is configured</t>
        </r>
      </text>
    </comment>
    <comment ref="M210" authorId="0" shapeId="0" xr:uid="{00000000-0006-0000-0B00-000007000000}">
      <text>
        <r>
          <rPr>
            <sz val="11"/>
            <rFont val="Calibri"/>
          </rPr>
          <t>Ensure nftables base chains exist</t>
        </r>
      </text>
    </comment>
    <comment ref="N210" authorId="0" shapeId="0" xr:uid="{00000000-0006-0000-0B00-000008000000}">
      <text>
        <r>
          <rPr>
            <sz val="11"/>
            <rFont val="Calibri"/>
          </rPr>
          <t>Ensure nftables established connections are configured</t>
        </r>
      </text>
    </comment>
    <comment ref="O210" authorId="0" shapeId="0" xr:uid="{00000000-0006-0000-0B00-000009000000}">
      <text>
        <r>
          <rPr>
            <sz val="11"/>
            <rFont val="Calibri"/>
          </rPr>
          <t>Ensure nftables default deny firewall policy</t>
        </r>
      </text>
    </comment>
    <comment ref="P210" authorId="0" shapeId="0" xr:uid="{00000000-0006-0000-0B00-00000A000000}">
      <text>
        <r>
          <rPr>
            <sz val="11"/>
            <rFont val="Calibri"/>
          </rPr>
          <t>Ensure nftables loopback traffic is configured</t>
        </r>
      </text>
    </comment>
    <comment ref="H211" authorId="0" shapeId="0" xr:uid="{00000000-0006-0000-0B00-00000D000000}">
      <text>
        <r>
          <rPr>
            <sz val="11"/>
            <rFont val="Calibri"/>
          </rPr>
          <t>Ensure firewalld drops unnecessary services and ports</t>
        </r>
      </text>
    </comment>
    <comment ref="I211" authorId="0" shapeId="0" xr:uid="{00000000-0006-0000-0B00-00000E000000}">
      <text>
        <r>
          <rPr>
            <sz val="11"/>
            <rFont val="Calibri"/>
          </rPr>
          <t>Ensure nftables default deny firewall policy</t>
        </r>
      </text>
    </comment>
    <comment ref="H214" authorId="0" shapeId="0" xr:uid="{00000000-0006-0000-0B00-00000F000000}">
      <text>
        <r>
          <rPr>
            <sz val="11"/>
            <rFont val="Calibri"/>
          </rPr>
          <t>Ensure GDM automatic mounting of removable media is disabled</t>
        </r>
      </text>
    </comment>
    <comment ref="I214" authorId="0" shapeId="0" xr:uid="{00000000-0006-0000-0B00-000010000000}">
      <text>
        <r>
          <rPr>
            <sz val="11"/>
            <rFont val="Calibri"/>
          </rPr>
          <t>Ensure GDM disabling automatic mounting of removable media is not overridden</t>
        </r>
      </text>
    </comment>
    <comment ref="J214" authorId="0" shapeId="0" xr:uid="{00000000-0006-0000-0B00-000011000000}">
      <text>
        <r>
          <rPr>
            <sz val="11"/>
            <rFont val="Calibri"/>
          </rPr>
          <t>Ensure GDM autorun-never is enabled</t>
        </r>
      </text>
    </comment>
    <comment ref="K214" authorId="0" shapeId="0" xr:uid="{00000000-0006-0000-0B00-000012000000}">
      <text>
        <r>
          <rPr>
            <sz val="11"/>
            <rFont val="Calibri"/>
          </rPr>
          <t>Ensure GDM autorun-never is not overridden</t>
        </r>
      </text>
    </comment>
    <comment ref="H217" authorId="0" shapeId="0" xr:uid="{00000000-0006-0000-0B00-000013000000}">
      <text>
        <r>
          <rPr>
            <sz val="11"/>
            <rFont val="Calibri"/>
          </rPr>
          <t>Ensure usb-storage kernel module is not available</t>
        </r>
      </text>
    </comment>
    <comment ref="H224" authorId="0" shapeId="0" xr:uid="{00000000-0006-0000-0B00-000014000000}">
      <text>
        <r>
          <rPr>
            <sz val="11"/>
            <rFont val="Calibri"/>
          </rPr>
          <t>Ensure package manager repositories are configured</t>
        </r>
      </text>
    </comment>
    <comment ref="H226" authorId="0" shapeId="0" xr:uid="{00000000-0006-0000-0B00-000015000000}">
      <text>
        <r>
          <rPr>
            <sz val="11"/>
            <rFont val="Calibri"/>
          </rPr>
          <t>Ensure GPG keys are configured</t>
        </r>
      </text>
    </comment>
    <comment ref="I226" authorId="0" shapeId="0" xr:uid="{00000000-0006-0000-0B00-000016000000}">
      <text>
        <r>
          <rPr>
            <sz val="11"/>
            <rFont val="Calibri"/>
          </rPr>
          <t>Ensure gpgcheck is globally activated</t>
        </r>
      </text>
    </comment>
    <comment ref="J226" authorId="0" shapeId="0" xr:uid="{00000000-0006-0000-0B00-000017000000}">
      <text>
        <r>
          <rPr>
            <sz val="11"/>
            <rFont val="Calibri"/>
          </rPr>
          <t>Ensure repo_gpgcheck is globally activated</t>
        </r>
      </text>
    </comment>
    <comment ref="H227" authorId="0" shapeId="0" xr:uid="{00000000-0006-0000-0B00-000018000000}">
      <text>
        <r>
          <rPr>
            <sz val="11"/>
            <rFont val="Calibri"/>
          </rPr>
          <t>Ensure updates, patches, and additional security software are installed</t>
        </r>
      </text>
    </comment>
    <comment ref="I227" authorId="0" shapeId="0" xr:uid="{00000000-0006-0000-0B00-000019000000}">
      <text>
        <r>
          <rPr>
            <sz val="11"/>
            <rFont val="Calibri"/>
          </rPr>
          <t>Ensure latest version of pam is installed</t>
        </r>
      </text>
    </comment>
    <comment ref="J227" authorId="0" shapeId="0" xr:uid="{00000000-0006-0000-0B00-00001A000000}">
      <text>
        <r>
          <rPr>
            <sz val="11"/>
            <rFont val="Calibri"/>
          </rPr>
          <t>Ensure latest version of authselect is installed</t>
        </r>
      </text>
    </comment>
    <comment ref="K227" authorId="0" shapeId="0" xr:uid="{00000000-0006-0000-0B00-00001B000000}">
      <text>
        <r>
          <rPr>
            <sz val="11"/>
            <rFont val="Calibri"/>
          </rPr>
          <t>Ensure latest version of libpwquality is installed</t>
        </r>
      </text>
    </comment>
    <comment ref="H239" authorId="0" shapeId="0" xr:uid="{00000000-0006-0000-0B00-00001C000000}">
      <text>
        <r>
          <rPr>
            <sz val="11"/>
            <rFont val="Calibri"/>
          </rPr>
          <t>Ensure SELinux is installed</t>
        </r>
      </text>
    </comment>
    <comment ref="I239" authorId="0" shapeId="0" xr:uid="{00000000-0006-0000-0B00-00001D000000}">
      <text>
        <r>
          <rPr>
            <sz val="11"/>
            <rFont val="Calibri"/>
          </rPr>
          <t>Ensure SELinux is not disabled in bootloader configuration</t>
        </r>
      </text>
    </comment>
    <comment ref="J239" authorId="0" shapeId="0" xr:uid="{00000000-0006-0000-0B00-00001E000000}">
      <text>
        <r>
          <rPr>
            <sz val="11"/>
            <rFont val="Calibri"/>
          </rPr>
          <t>Ensure SELinux policy is configured</t>
        </r>
      </text>
    </comment>
    <comment ref="K239" authorId="0" shapeId="0" xr:uid="{00000000-0006-0000-0B00-00001F000000}">
      <text>
        <r>
          <rPr>
            <sz val="11"/>
            <rFont val="Calibri"/>
          </rPr>
          <t>Ensure the SELinux mode is not disabled</t>
        </r>
      </text>
    </comment>
    <comment ref="L239" authorId="0" shapeId="0" xr:uid="{00000000-0006-0000-0B00-000020000000}">
      <text>
        <r>
          <rPr>
            <sz val="11"/>
            <rFont val="Calibri"/>
          </rPr>
          <t>Ensure the SELinux mode is enforcing</t>
        </r>
      </text>
    </comment>
    <comment ref="H241" authorId="0" shapeId="0" xr:uid="{00000000-0006-0000-0B00-000021000000}">
      <text>
        <r>
          <rPr>
            <sz val="11"/>
            <rFont val="Calibri"/>
          </rPr>
          <t>Ensure cramfs kernel module is not available</t>
        </r>
      </text>
    </comment>
    <comment ref="I241" authorId="0" shapeId="0" xr:uid="{00000000-0006-0000-0B00-000041000000}">
      <text>
        <r>
          <rPr>
            <sz val="11"/>
            <rFont val="Calibri"/>
          </rPr>
          <t>Ensure freevxfs kernel module is not available</t>
        </r>
      </text>
    </comment>
    <comment ref="J241" authorId="0" shapeId="0" xr:uid="{00000000-0006-0000-0B00-000042000000}">
      <text>
        <r>
          <rPr>
            <sz val="11"/>
            <rFont val="Calibri"/>
          </rPr>
          <t>Ensure hfs kernel module is not available</t>
        </r>
      </text>
    </comment>
    <comment ref="K241" authorId="0" shapeId="0" xr:uid="{00000000-0006-0000-0B00-000043000000}">
      <text>
        <r>
          <rPr>
            <sz val="11"/>
            <rFont val="Calibri"/>
          </rPr>
          <t>Ensure hfsplus kernel module is not available</t>
        </r>
      </text>
    </comment>
    <comment ref="L241" authorId="0" shapeId="0" xr:uid="{00000000-0006-0000-0B00-000044000000}">
      <text>
        <r>
          <rPr>
            <sz val="11"/>
            <rFont val="Calibri"/>
          </rPr>
          <t>Ensure jffs2 kernel module is not available</t>
        </r>
      </text>
    </comment>
    <comment ref="M241" authorId="0" shapeId="0" xr:uid="{00000000-0006-0000-0B00-000045000000}">
      <text>
        <r>
          <rPr>
            <sz val="11"/>
            <rFont val="Calibri"/>
          </rPr>
          <t>Ensure squashfs kernel module is not available</t>
        </r>
      </text>
    </comment>
    <comment ref="N241" authorId="0" shapeId="0" xr:uid="{00000000-0006-0000-0B00-000046000000}">
      <text>
        <r>
          <rPr>
            <sz val="11"/>
            <rFont val="Calibri"/>
          </rPr>
          <t>Ensure udf kernel module is not available</t>
        </r>
      </text>
    </comment>
    <comment ref="O241" authorId="0" shapeId="0" xr:uid="{00000000-0006-0000-0B00-000047000000}">
      <text>
        <r>
          <rPr>
            <sz val="11"/>
            <rFont val="Calibri"/>
          </rPr>
          <t>Ensure usb-storage kernel module is not available</t>
        </r>
      </text>
    </comment>
    <comment ref="P241" authorId="0" shapeId="0" xr:uid="{00000000-0006-0000-0B00-000048000000}">
      <text>
        <r>
          <rPr>
            <sz val="11"/>
            <rFont val="Calibri"/>
          </rPr>
          <t>Ensure unused filesystems kernel modules are not available</t>
        </r>
      </text>
    </comment>
    <comment ref="Q241" authorId="0" shapeId="0" xr:uid="{00000000-0006-0000-0B00-000022000000}">
      <text>
        <r>
          <rPr>
            <sz val="11"/>
            <rFont val="Calibri"/>
          </rPr>
          <t>Ensure /tmp is a separate partition</t>
        </r>
      </text>
    </comment>
    <comment ref="R241" authorId="0" shapeId="0" xr:uid="{00000000-0006-0000-0B00-000023000000}">
      <text>
        <r>
          <rPr>
            <sz val="11"/>
            <rFont val="Calibri"/>
          </rPr>
          <t>Ensure nodev option set on /tmp partition</t>
        </r>
      </text>
    </comment>
    <comment ref="S241" authorId="0" shapeId="0" xr:uid="{00000000-0006-0000-0B00-000024000000}">
      <text>
        <r>
          <rPr>
            <sz val="11"/>
            <rFont val="Calibri"/>
          </rPr>
          <t>Ensure nosuid option set on /tmp partition</t>
        </r>
      </text>
    </comment>
    <comment ref="T241" authorId="0" shapeId="0" xr:uid="{00000000-0006-0000-0B00-000025000000}">
      <text>
        <r>
          <rPr>
            <sz val="11"/>
            <rFont val="Calibri"/>
          </rPr>
          <t>Ensure noexec option set on /tmp partition</t>
        </r>
      </text>
    </comment>
    <comment ref="U241" authorId="0" shapeId="0" xr:uid="{00000000-0006-0000-0B00-000026000000}">
      <text>
        <r>
          <rPr>
            <sz val="11"/>
            <rFont val="Calibri"/>
          </rPr>
          <t>Ensure /dev/shm is a separate partition</t>
        </r>
      </text>
    </comment>
    <comment ref="V241" authorId="0" shapeId="0" xr:uid="{00000000-0006-0000-0B00-000027000000}">
      <text>
        <r>
          <rPr>
            <sz val="11"/>
            <rFont val="Calibri"/>
          </rPr>
          <t>Ensure nodev option set on /dev/shm partition</t>
        </r>
      </text>
    </comment>
    <comment ref="W241" authorId="0" shapeId="0" xr:uid="{00000000-0006-0000-0B00-000028000000}">
      <text>
        <r>
          <rPr>
            <sz val="11"/>
            <rFont val="Calibri"/>
          </rPr>
          <t>Ensure nosuid option set on /dev/shm partition</t>
        </r>
      </text>
    </comment>
    <comment ref="X241" authorId="0" shapeId="0" xr:uid="{00000000-0006-0000-0B00-000029000000}">
      <text>
        <r>
          <rPr>
            <sz val="11"/>
            <rFont val="Calibri"/>
          </rPr>
          <t>Ensure noexec option set on /dev/shm partition</t>
        </r>
      </text>
    </comment>
    <comment ref="Y241" authorId="0" shapeId="0" xr:uid="{00000000-0006-0000-0B00-00002A000000}">
      <text>
        <r>
          <rPr>
            <sz val="11"/>
            <rFont val="Calibri"/>
          </rPr>
          <t>Ensure separate partition exists for /home</t>
        </r>
      </text>
    </comment>
    <comment ref="Z241" authorId="0" shapeId="0" xr:uid="{00000000-0006-0000-0B00-00002B000000}">
      <text>
        <r>
          <rPr>
            <sz val="11"/>
            <rFont val="Calibri"/>
          </rPr>
          <t>Ensure nodev option set on /home partition</t>
        </r>
      </text>
    </comment>
    <comment ref="AA241" authorId="0" shapeId="0" xr:uid="{00000000-0006-0000-0B00-00002C000000}">
      <text>
        <r>
          <rPr>
            <sz val="11"/>
            <rFont val="Calibri"/>
          </rPr>
          <t>Ensure nosuid option set on /home partition</t>
        </r>
      </text>
    </comment>
    <comment ref="AB241" authorId="0" shapeId="0" xr:uid="{00000000-0006-0000-0B00-00002D000000}">
      <text>
        <r>
          <rPr>
            <sz val="11"/>
            <rFont val="Calibri"/>
          </rPr>
          <t>Ensure separate partition exists for /var</t>
        </r>
      </text>
    </comment>
    <comment ref="AC241" authorId="0" shapeId="0" xr:uid="{00000000-0006-0000-0B00-00002E000000}">
      <text>
        <r>
          <rPr>
            <sz val="11"/>
            <rFont val="Calibri"/>
          </rPr>
          <t>Ensure nodev option set on /var partition</t>
        </r>
      </text>
    </comment>
    <comment ref="AD241" authorId="0" shapeId="0" xr:uid="{00000000-0006-0000-0B00-00002F000000}">
      <text>
        <r>
          <rPr>
            <sz val="11"/>
            <rFont val="Calibri"/>
          </rPr>
          <t>Ensure nosuid option set on /var partition</t>
        </r>
      </text>
    </comment>
    <comment ref="AE241" authorId="0" shapeId="0" xr:uid="{00000000-0006-0000-0B00-000030000000}">
      <text>
        <r>
          <rPr>
            <sz val="11"/>
            <rFont val="Calibri"/>
          </rPr>
          <t>Ensure separate partition exists for /var/tmp</t>
        </r>
      </text>
    </comment>
    <comment ref="AF241" authorId="0" shapeId="0" xr:uid="{00000000-0006-0000-0B00-000031000000}">
      <text>
        <r>
          <rPr>
            <sz val="11"/>
            <rFont val="Calibri"/>
          </rPr>
          <t>Ensure nodev option set on /var/tmp partition</t>
        </r>
      </text>
    </comment>
    <comment ref="AG241" authorId="0" shapeId="0" xr:uid="{00000000-0006-0000-0B00-000032000000}">
      <text>
        <r>
          <rPr>
            <sz val="11"/>
            <rFont val="Calibri"/>
          </rPr>
          <t>Ensure nosuid option set on /var/tmp partition</t>
        </r>
      </text>
    </comment>
    <comment ref="AH241" authorId="0" shapeId="0" xr:uid="{00000000-0006-0000-0B00-000033000000}">
      <text>
        <r>
          <rPr>
            <sz val="11"/>
            <rFont val="Calibri"/>
          </rPr>
          <t>Ensure noexec option set on /var/tmp partition</t>
        </r>
      </text>
    </comment>
    <comment ref="AI241" authorId="0" shapeId="0" xr:uid="{00000000-0006-0000-0B00-000034000000}">
      <text>
        <r>
          <rPr>
            <sz val="11"/>
            <rFont val="Calibri"/>
          </rPr>
          <t>Ensure separate partition exists for /var/log</t>
        </r>
      </text>
    </comment>
    <comment ref="AJ241" authorId="0" shapeId="0" xr:uid="{00000000-0006-0000-0B00-000035000000}">
      <text>
        <r>
          <rPr>
            <sz val="11"/>
            <rFont val="Calibri"/>
          </rPr>
          <t>Ensure nodev option set on /var/log partition</t>
        </r>
      </text>
    </comment>
    <comment ref="AK241" authorId="0" shapeId="0" xr:uid="{00000000-0006-0000-0B00-000036000000}">
      <text>
        <r>
          <rPr>
            <sz val="11"/>
            <rFont val="Calibri"/>
          </rPr>
          <t>Ensure nosuid option set on /var/log partition</t>
        </r>
      </text>
    </comment>
    <comment ref="AL241" authorId="0" shapeId="0" xr:uid="{00000000-0006-0000-0B00-000037000000}">
      <text>
        <r>
          <rPr>
            <sz val="11"/>
            <rFont val="Calibri"/>
          </rPr>
          <t>Ensure noexec option set on /var/log partition</t>
        </r>
      </text>
    </comment>
    <comment ref="AM241" authorId="0" shapeId="0" xr:uid="{00000000-0006-0000-0B00-000038000000}">
      <text>
        <r>
          <rPr>
            <sz val="11"/>
            <rFont val="Calibri"/>
          </rPr>
          <t>Ensure separate partition exists for /var/log/audit</t>
        </r>
      </text>
    </comment>
    <comment ref="AN241" authorId="0" shapeId="0" xr:uid="{00000000-0006-0000-0B00-000039000000}">
      <text>
        <r>
          <rPr>
            <sz val="11"/>
            <rFont val="Calibri"/>
          </rPr>
          <t>Ensure nodev option set on /var/log/audit partition</t>
        </r>
      </text>
    </comment>
    <comment ref="AO241" authorId="0" shapeId="0" xr:uid="{00000000-0006-0000-0B00-00003A000000}">
      <text>
        <r>
          <rPr>
            <sz val="11"/>
            <rFont val="Calibri"/>
          </rPr>
          <t>Ensure nosuid option set on /var/log/audit partition</t>
        </r>
      </text>
    </comment>
    <comment ref="AP241" authorId="0" shapeId="0" xr:uid="{00000000-0006-0000-0B00-00003B000000}">
      <text>
        <r>
          <rPr>
            <sz val="11"/>
            <rFont val="Calibri"/>
          </rPr>
          <t>Ensure noexec option set on /var/log/audit partition</t>
        </r>
      </text>
    </comment>
    <comment ref="AQ241" authorId="0" shapeId="0" xr:uid="{00000000-0006-0000-0B00-00003C000000}">
      <text>
        <r>
          <rPr>
            <sz val="11"/>
            <rFont val="Calibri"/>
          </rPr>
          <t>Ensure no unconfined services exist</t>
        </r>
      </text>
    </comment>
    <comment ref="AR241" authorId="0" shapeId="0" xr:uid="{00000000-0006-0000-0B00-00003D000000}">
      <text>
        <r>
          <rPr>
            <sz val="11"/>
            <rFont val="Calibri"/>
          </rPr>
          <t>Ensure the MCS Translation Service (mcstrans) is not installed</t>
        </r>
      </text>
    </comment>
    <comment ref="AS241" authorId="0" shapeId="0" xr:uid="{00000000-0006-0000-0B00-00003E000000}">
      <text>
        <r>
          <rPr>
            <sz val="11"/>
            <rFont val="Calibri"/>
          </rPr>
          <t>Ensure SETroubleshoot is not installed</t>
        </r>
      </text>
    </comment>
    <comment ref="AT241" authorId="0" shapeId="0" xr:uid="{00000000-0006-0000-0B00-00003F000000}">
      <text>
        <r>
          <rPr>
            <sz val="11"/>
            <rFont val="Calibri"/>
          </rPr>
          <t>Ensure bootloader password is set</t>
        </r>
      </text>
    </comment>
    <comment ref="AU241" authorId="0" shapeId="0" xr:uid="{00000000-0006-0000-0B00-000040000000}">
      <text>
        <r>
          <rPr>
            <sz val="11"/>
            <rFont val="Calibri"/>
          </rPr>
          <t>Ensure access to bootloader config is configured</t>
        </r>
      </text>
    </comment>
    <comment ref="H258" authorId="0" shapeId="0" xr:uid="{00000000-0006-0000-0B00-000049000000}">
      <text>
        <r>
          <rPr>
            <sz val="11"/>
            <rFont val="Calibri"/>
          </rPr>
          <t>Ensure updates, patches, and additional security software are installed</t>
        </r>
      </text>
    </comment>
    <comment ref="H309" authorId="0" shapeId="0" xr:uid="{00000000-0006-0000-0B00-00004A000000}">
      <text>
        <r>
          <rPr>
            <sz val="11"/>
            <rFont val="Calibri"/>
          </rPr>
          <t>Ensure chrony is not run as the root user</t>
        </r>
      </text>
    </comment>
    <comment ref="I309" authorId="0" shapeId="0" xr:uid="{00000000-0006-0000-0B00-00004B000000}">
      <text>
        <r>
          <rPr>
            <sz val="11"/>
            <rFont val="Calibri"/>
          </rPr>
          <t>Ensure sshd PermitRootLogin is disabled</t>
        </r>
      </text>
    </comment>
    <comment ref="J309" authorId="0" shapeId="0" xr:uid="{00000000-0006-0000-0B00-00004C000000}">
      <text>
        <r>
          <rPr>
            <sz val="11"/>
            <rFont val="Calibri"/>
          </rPr>
          <t>Ensure sudo is installed</t>
        </r>
      </text>
    </comment>
    <comment ref="K309" authorId="0" shapeId="0" xr:uid="{00000000-0006-0000-0B00-00004D000000}">
      <text>
        <r>
          <rPr>
            <sz val="11"/>
            <rFont val="Calibri"/>
          </rPr>
          <t>Ensure sudo commands use pty</t>
        </r>
      </text>
    </comment>
    <comment ref="L309" authorId="0" shapeId="0" xr:uid="{00000000-0006-0000-0B00-00004E000000}">
      <text>
        <r>
          <rPr>
            <sz val="11"/>
            <rFont val="Calibri"/>
          </rPr>
          <t>Ensure users must provide password for escalation</t>
        </r>
      </text>
    </comment>
    <comment ref="M309" authorId="0" shapeId="0" xr:uid="{00000000-0006-0000-0B00-00004F000000}">
      <text>
        <r>
          <rPr>
            <sz val="11"/>
            <rFont val="Calibri"/>
          </rPr>
          <t>Ensure re-authentication for privilege escalation is not disabled globally</t>
        </r>
      </text>
    </comment>
    <comment ref="N309" authorId="0" shapeId="0" xr:uid="{00000000-0006-0000-0B00-000050000000}">
      <text>
        <r>
          <rPr>
            <sz val="11"/>
            <rFont val="Calibri"/>
          </rPr>
          <t>Ensure sudo authentication timeout is configured correctly</t>
        </r>
      </text>
    </comment>
    <comment ref="O309" authorId="0" shapeId="0" xr:uid="{00000000-0006-0000-0B00-000051000000}">
      <text>
        <r>
          <rPr>
            <sz val="11"/>
            <rFont val="Calibri"/>
          </rPr>
          <t>Ensure access to the su command is restricted</t>
        </r>
      </text>
    </comment>
    <comment ref="P309" authorId="0" shapeId="0" xr:uid="{00000000-0006-0000-0B00-000052000000}">
      <text>
        <r>
          <rPr>
            <sz val="11"/>
            <rFont val="Calibri"/>
          </rPr>
          <t>Ensure root is the only UID 0 account</t>
        </r>
      </text>
    </comment>
    <comment ref="Q309" authorId="0" shapeId="0" xr:uid="{00000000-0006-0000-0B00-000053000000}">
      <text>
        <r>
          <rPr>
            <sz val="11"/>
            <rFont val="Calibri"/>
          </rPr>
          <t>Ensure root is the only GID 0 account</t>
        </r>
      </text>
    </comment>
    <comment ref="R309" authorId="0" shapeId="0" xr:uid="{00000000-0006-0000-0B00-000054000000}">
      <text>
        <r>
          <rPr>
            <sz val="11"/>
            <rFont val="Calibri"/>
          </rPr>
          <t>Ensure group root is the only GID 0 group</t>
        </r>
      </text>
    </comment>
    <comment ref="S309" authorId="0" shapeId="0" xr:uid="{00000000-0006-0000-0B00-000055000000}">
      <text>
        <r>
          <rPr>
            <sz val="11"/>
            <rFont val="Calibri"/>
          </rPr>
          <t>Ensure root account access is controlled</t>
        </r>
      </text>
    </comment>
    <comment ref="T309" authorId="0" shapeId="0" xr:uid="{00000000-0006-0000-0B00-000056000000}">
      <text>
        <r>
          <rPr>
            <sz val="11"/>
            <rFont val="Calibri"/>
          </rPr>
          <t>Ensure system accounts do not have a valid login shell</t>
        </r>
      </text>
    </comment>
    <comment ref="U309" authorId="0" shapeId="0" xr:uid="{00000000-0006-0000-0B00-000057000000}">
      <text>
        <r>
          <rPr>
            <sz val="11"/>
            <rFont val="Calibri"/>
          </rPr>
          <t>Ensure accounts without a valid login shell are locked</t>
        </r>
      </text>
    </comment>
    <comment ref="H345" authorId="0" shapeId="0" xr:uid="{00000000-0006-0000-0B00-000058000000}">
      <text>
        <r>
          <rPr>
            <sz val="11"/>
            <rFont val="Calibri"/>
          </rPr>
          <t>Ensure permissions on /etc/passwd are configured</t>
        </r>
      </text>
    </comment>
    <comment ref="I345" authorId="0" shapeId="0" xr:uid="{00000000-0006-0000-0B00-000059000000}">
      <text>
        <r>
          <rPr>
            <sz val="11"/>
            <rFont val="Calibri"/>
          </rPr>
          <t>Ensure permissions on /etc/passwd- are configured</t>
        </r>
      </text>
    </comment>
    <comment ref="J345" authorId="0" shapeId="0" xr:uid="{00000000-0006-0000-0B00-00005A000000}">
      <text>
        <r>
          <rPr>
            <sz val="11"/>
            <rFont val="Calibri"/>
          </rPr>
          <t>Ensure permissions on /etc/group are configured</t>
        </r>
      </text>
    </comment>
    <comment ref="K345" authorId="0" shapeId="0" xr:uid="{00000000-0006-0000-0B00-00005B000000}">
      <text>
        <r>
          <rPr>
            <sz val="11"/>
            <rFont val="Calibri"/>
          </rPr>
          <t>Ensure permissions on /etc/group- are configured</t>
        </r>
      </text>
    </comment>
    <comment ref="L345" authorId="0" shapeId="0" xr:uid="{00000000-0006-0000-0B00-00005C000000}">
      <text>
        <r>
          <rPr>
            <sz val="11"/>
            <rFont val="Calibri"/>
          </rPr>
          <t>Ensure permissions on /etc/shadow are configured</t>
        </r>
      </text>
    </comment>
    <comment ref="M345" authorId="0" shapeId="0" xr:uid="{00000000-0006-0000-0B00-00005D000000}">
      <text>
        <r>
          <rPr>
            <sz val="11"/>
            <rFont val="Calibri"/>
          </rPr>
          <t>Ensure permissions on /etc/shadow- are configured</t>
        </r>
      </text>
    </comment>
    <comment ref="N345" authorId="0" shapeId="0" xr:uid="{00000000-0006-0000-0B00-00005E000000}">
      <text>
        <r>
          <rPr>
            <sz val="11"/>
            <rFont val="Calibri"/>
          </rPr>
          <t>Ensure permissions on /etc/gshadow are configured</t>
        </r>
      </text>
    </comment>
    <comment ref="O345" authorId="0" shapeId="0" xr:uid="{00000000-0006-0000-0B00-00005F000000}">
      <text>
        <r>
          <rPr>
            <sz val="11"/>
            <rFont val="Calibri"/>
          </rPr>
          <t>Ensure permissions on /etc/gshadow- are configured</t>
        </r>
      </text>
    </comment>
    <comment ref="P345" authorId="0" shapeId="0" xr:uid="{00000000-0006-0000-0B00-000060000000}">
      <text>
        <r>
          <rPr>
            <sz val="11"/>
            <rFont val="Calibri"/>
          </rPr>
          <t>Ensure permissions on /etc/shells are configured</t>
        </r>
      </text>
    </comment>
    <comment ref="Q345" authorId="0" shapeId="0" xr:uid="{00000000-0006-0000-0B00-000061000000}">
      <text>
        <r>
          <rPr>
            <sz val="11"/>
            <rFont val="Calibri"/>
          </rPr>
          <t>Ensure permissions on /etc/security/opasswd are configured</t>
        </r>
      </text>
    </comment>
    <comment ref="R345" authorId="0" shapeId="0" xr:uid="{00000000-0006-0000-0B00-000062000000}">
      <text>
        <r>
          <rPr>
            <sz val="11"/>
            <rFont val="Calibri"/>
          </rPr>
          <t>Ensure world writable files and directories are secured</t>
        </r>
      </text>
    </comment>
    <comment ref="S345" authorId="0" shapeId="0" xr:uid="{00000000-0006-0000-0B00-000063000000}">
      <text>
        <r>
          <rPr>
            <sz val="11"/>
            <rFont val="Calibri"/>
          </rPr>
          <t>Ensure no files or directories without an owner and a group exist</t>
        </r>
      </text>
    </comment>
    <comment ref="T345" authorId="0" shapeId="0" xr:uid="{00000000-0006-0000-0B00-000064000000}">
      <text>
        <r>
          <rPr>
            <sz val="11"/>
            <rFont val="Calibri"/>
          </rPr>
          <t>Ensure SUID and SGID files are reviewed</t>
        </r>
      </text>
    </comment>
    <comment ref="U345" authorId="0" shapeId="0" xr:uid="{00000000-0006-0000-0B00-000065000000}">
      <text>
        <r>
          <rPr>
            <sz val="11"/>
            <rFont val="Calibri"/>
          </rPr>
          <t>Ensure all groups in /etc/passwd exist in /etc/group</t>
        </r>
      </text>
    </comment>
    <comment ref="V345" authorId="0" shapeId="0" xr:uid="{00000000-0006-0000-0B00-000066000000}">
      <text>
        <r>
          <rPr>
            <sz val="11"/>
            <rFont val="Calibri"/>
          </rPr>
          <t>Ensure no duplicate UIDs exist</t>
        </r>
      </text>
    </comment>
    <comment ref="W345" authorId="0" shapeId="0" xr:uid="{00000000-0006-0000-0B00-000067000000}">
      <text>
        <r>
          <rPr>
            <sz val="11"/>
            <rFont val="Calibri"/>
          </rPr>
          <t>Ensure no duplicate GIDs exist</t>
        </r>
      </text>
    </comment>
    <comment ref="X345" authorId="0" shapeId="0" xr:uid="{00000000-0006-0000-0B00-000068000000}">
      <text>
        <r>
          <rPr>
            <sz val="11"/>
            <rFont val="Calibri"/>
          </rPr>
          <t>Ensure no duplicate user names exist</t>
        </r>
      </text>
    </comment>
    <comment ref="Y345" authorId="0" shapeId="0" xr:uid="{00000000-0006-0000-0B00-000069000000}">
      <text>
        <r>
          <rPr>
            <sz val="11"/>
            <rFont val="Calibri"/>
          </rPr>
          <t>Ensure no duplicate group names exist</t>
        </r>
      </text>
    </comment>
    <comment ref="Z345" authorId="0" shapeId="0" xr:uid="{00000000-0006-0000-0B00-00006A000000}">
      <text>
        <r>
          <rPr>
            <sz val="11"/>
            <rFont val="Calibri"/>
          </rPr>
          <t>Ensure local interactive user home directories are configured</t>
        </r>
      </text>
    </comment>
    <comment ref="AA345" authorId="0" shapeId="0" xr:uid="{00000000-0006-0000-0B00-00006B000000}">
      <text>
        <r>
          <rPr>
            <sz val="11"/>
            <rFont val="Calibri"/>
          </rPr>
          <t>Ensure local interactive user dot files access is configured</t>
        </r>
      </text>
    </comment>
    <comment ref="H346" authorId="0" shapeId="0" xr:uid="{00000000-0006-0000-0B00-00006C000000}">
      <text>
        <r>
          <rPr>
            <sz val="11"/>
            <rFont val="Calibri"/>
          </rPr>
          <t>Ensure crontab is restricted to authorized users</t>
        </r>
      </text>
    </comment>
    <comment ref="I346" authorId="0" shapeId="0" xr:uid="{00000000-0006-0000-0B00-00006D000000}">
      <text>
        <r>
          <rPr>
            <sz val="11"/>
            <rFont val="Calibri"/>
          </rPr>
          <t>Ensure at is restricted to authorized users</t>
        </r>
      </text>
    </comment>
    <comment ref="J346" authorId="0" shapeId="0" xr:uid="{00000000-0006-0000-0B00-00006E000000}">
      <text>
        <r>
          <rPr>
            <sz val="11"/>
            <rFont val="Calibri"/>
          </rPr>
          <t>Ensure sshd access is configured</t>
        </r>
      </text>
    </comment>
    <comment ref="H355" authorId="0" shapeId="0" xr:uid="{00000000-0006-0000-0B00-00006F000000}">
      <text>
        <r>
          <rPr>
            <sz val="11"/>
            <rFont val="Calibri"/>
          </rPr>
          <t>Ensure time synchronization is in use</t>
        </r>
      </text>
    </comment>
    <comment ref="I355" authorId="0" shapeId="0" xr:uid="{00000000-0006-0000-0B00-000070000000}">
      <text>
        <r>
          <rPr>
            <sz val="11"/>
            <rFont val="Calibri"/>
          </rPr>
          <t>Ensure chrony is configured</t>
        </r>
      </text>
    </comment>
    <comment ref="H356" authorId="0" shapeId="0" xr:uid="{00000000-0006-0000-0B00-000071000000}">
      <text>
        <r>
          <rPr>
            <sz val="11"/>
            <rFont val="Calibri"/>
          </rPr>
          <t>Ensure suspicious packets are logged</t>
        </r>
      </text>
    </comment>
    <comment ref="I356" authorId="0" shapeId="0" xr:uid="{00000000-0006-0000-0B00-000072000000}">
      <text>
        <r>
          <rPr>
            <sz val="11"/>
            <rFont val="Calibri"/>
          </rPr>
          <t>Ensure sshd LogLevel is configured</t>
        </r>
      </text>
    </comment>
    <comment ref="J356" authorId="0" shapeId="0" xr:uid="{00000000-0006-0000-0B00-000073000000}">
      <text>
        <r>
          <rPr>
            <sz val="11"/>
            <rFont val="Calibri"/>
          </rPr>
          <t>Ensure sudo log file exists</t>
        </r>
      </text>
    </comment>
    <comment ref="K356" authorId="0" shapeId="0" xr:uid="{00000000-0006-0000-0B00-000074000000}">
      <text>
        <r>
          <rPr>
            <sz val="11"/>
            <rFont val="Calibri"/>
          </rPr>
          <t>Ensure journald service is enabled and active</t>
        </r>
      </text>
    </comment>
    <comment ref="L356" authorId="0" shapeId="0" xr:uid="{00000000-0006-0000-0B00-000075000000}">
      <text>
        <r>
          <rPr>
            <sz val="11"/>
            <rFont val="Calibri"/>
          </rPr>
          <t>Ensure rsyslog is installed</t>
        </r>
      </text>
    </comment>
    <comment ref="M356" authorId="0" shapeId="0" xr:uid="{00000000-0006-0000-0B00-000076000000}">
      <text>
        <r>
          <rPr>
            <sz val="11"/>
            <rFont val="Calibri"/>
          </rPr>
          <t>Ensure rsyslog service is enabled and active</t>
        </r>
      </text>
    </comment>
    <comment ref="N356" authorId="0" shapeId="0" xr:uid="{00000000-0006-0000-0B00-000077000000}">
      <text>
        <r>
          <rPr>
            <sz val="11"/>
            <rFont val="Calibri"/>
          </rPr>
          <t>Ensure rsyslog logging is configured</t>
        </r>
      </text>
    </comment>
    <comment ref="O356" authorId="0" shapeId="0" xr:uid="{00000000-0006-0000-0B00-000078000000}">
      <text>
        <r>
          <rPr>
            <sz val="11"/>
            <rFont val="Calibri"/>
          </rPr>
          <t>Ensure auditd packages are installed</t>
        </r>
      </text>
    </comment>
    <comment ref="P356" authorId="0" shapeId="0" xr:uid="{00000000-0006-0000-0B00-000079000000}">
      <text>
        <r>
          <rPr>
            <sz val="11"/>
            <rFont val="Calibri"/>
          </rPr>
          <t>Ensure auditing for processes that start prior to auditd is enabled</t>
        </r>
      </text>
    </comment>
    <comment ref="Q356" authorId="0" shapeId="0" xr:uid="{00000000-0006-0000-0B00-00007A000000}">
      <text>
        <r>
          <rPr>
            <sz val="11"/>
            <rFont val="Calibri"/>
          </rPr>
          <t>Ensure audit_backlog_limit is sufficient</t>
        </r>
      </text>
    </comment>
    <comment ref="R356" authorId="0" shapeId="0" xr:uid="{00000000-0006-0000-0B00-00007B000000}">
      <text>
        <r>
          <rPr>
            <sz val="11"/>
            <rFont val="Calibri"/>
          </rPr>
          <t>Ensure auditd service is enabled and active</t>
        </r>
      </text>
    </comment>
    <comment ref="S356" authorId="0" shapeId="0" xr:uid="{00000000-0006-0000-0B00-00007C000000}">
      <text>
        <r>
          <rPr>
            <sz val="11"/>
            <rFont val="Calibri"/>
          </rPr>
          <t>Ensure audit log storage size is configured</t>
        </r>
      </text>
    </comment>
    <comment ref="T356" authorId="0" shapeId="0" xr:uid="{00000000-0006-0000-0B00-00007D000000}">
      <text>
        <r>
          <rPr>
            <sz val="11"/>
            <rFont val="Calibri"/>
          </rPr>
          <t>Ensure changes to system administration scope (sudoers) is collected</t>
        </r>
      </text>
    </comment>
    <comment ref="U356" authorId="0" shapeId="0" xr:uid="{00000000-0006-0000-0B00-00007E000000}">
      <text>
        <r>
          <rPr>
            <sz val="11"/>
            <rFont val="Calibri"/>
          </rPr>
          <t>Ensure actions as another user are always logged</t>
        </r>
      </text>
    </comment>
    <comment ref="V356" authorId="0" shapeId="0" xr:uid="{00000000-0006-0000-0B00-00007F000000}">
      <text>
        <r>
          <rPr>
            <sz val="11"/>
            <rFont val="Calibri"/>
          </rPr>
          <t>Ensure events that modify the sudo log file are collected</t>
        </r>
      </text>
    </comment>
    <comment ref="W356" authorId="0" shapeId="0" xr:uid="{00000000-0006-0000-0B00-000080000000}">
      <text>
        <r>
          <rPr>
            <sz val="11"/>
            <rFont val="Calibri"/>
          </rPr>
          <t>Ensure events that modify date and time information are collected</t>
        </r>
      </text>
    </comment>
    <comment ref="X356" authorId="0" shapeId="0" xr:uid="{00000000-0006-0000-0B00-000081000000}">
      <text>
        <r>
          <rPr>
            <sz val="11"/>
            <rFont val="Calibri"/>
          </rPr>
          <t>Ensure events that modify the system</t>
        </r>
        <r>
          <rPr>
            <sz val="11"/>
            <color rgb="FF000000"/>
            <rFont val="Calibri"/>
          </rPr>
          <t>'</t>
        </r>
        <r>
          <rPr>
            <sz val="11"/>
            <color rgb="FF000000"/>
            <rFont val="Calibri"/>
          </rPr>
          <t>s network environment are collected</t>
        </r>
      </text>
    </comment>
    <comment ref="Y356" authorId="0" shapeId="0" xr:uid="{00000000-0006-0000-0B00-000082000000}">
      <text>
        <r>
          <rPr>
            <sz val="11"/>
            <rFont val="Calibri"/>
          </rPr>
          <t>Ensure use of privileged commands are collected</t>
        </r>
      </text>
    </comment>
    <comment ref="Z356" authorId="0" shapeId="0" xr:uid="{00000000-0006-0000-0B00-000083000000}">
      <text>
        <r>
          <rPr>
            <sz val="11"/>
            <rFont val="Calibri"/>
          </rPr>
          <t>Ensure unsuccessful file access attempts are collected</t>
        </r>
      </text>
    </comment>
    <comment ref="AA356" authorId="0" shapeId="0" xr:uid="{00000000-0006-0000-0B00-000084000000}">
      <text>
        <r>
          <rPr>
            <sz val="11"/>
            <rFont val="Calibri"/>
          </rPr>
          <t>Ensure events that modify user/group information are collected</t>
        </r>
      </text>
    </comment>
    <comment ref="AB356" authorId="0" shapeId="0" xr:uid="{00000000-0006-0000-0B00-000085000000}">
      <text>
        <r>
          <rPr>
            <sz val="11"/>
            <rFont val="Calibri"/>
          </rPr>
          <t>Ensure discretionary access control permission modification events are collected</t>
        </r>
      </text>
    </comment>
    <comment ref="AC356" authorId="0" shapeId="0" xr:uid="{00000000-0006-0000-0B00-000086000000}">
      <text>
        <r>
          <rPr>
            <sz val="11"/>
            <rFont val="Calibri"/>
          </rPr>
          <t>Ensure successful file system mounts are collected</t>
        </r>
      </text>
    </comment>
    <comment ref="AD356" authorId="0" shapeId="0" xr:uid="{00000000-0006-0000-0B00-000087000000}">
      <text>
        <r>
          <rPr>
            <sz val="11"/>
            <rFont val="Calibri"/>
          </rPr>
          <t>Ensure session initiation information is collected</t>
        </r>
      </text>
    </comment>
    <comment ref="AE356" authorId="0" shapeId="0" xr:uid="{00000000-0006-0000-0B00-000088000000}">
      <text>
        <r>
          <rPr>
            <sz val="11"/>
            <rFont val="Calibri"/>
          </rPr>
          <t>Ensure login and logout events are collected</t>
        </r>
      </text>
    </comment>
    <comment ref="AF356" authorId="0" shapeId="0" xr:uid="{00000000-0006-0000-0B00-000089000000}">
      <text>
        <r>
          <rPr>
            <sz val="11"/>
            <rFont val="Calibri"/>
          </rPr>
          <t>Ensure file deletion events by users are collected</t>
        </r>
      </text>
    </comment>
    <comment ref="AG356" authorId="0" shapeId="0" xr:uid="{00000000-0006-0000-0B00-00008A000000}">
      <text>
        <r>
          <rPr>
            <sz val="11"/>
            <rFont val="Calibri"/>
          </rPr>
          <t>Ensure events that modify the system</t>
        </r>
        <r>
          <rPr>
            <sz val="11"/>
            <color rgb="FF000000"/>
            <rFont val="Calibri"/>
          </rPr>
          <t>'</t>
        </r>
        <r>
          <rPr>
            <sz val="11"/>
            <color rgb="FF000000"/>
            <rFont val="Calibri"/>
          </rPr>
          <t>s Mandatory Access Controls are collected</t>
        </r>
      </text>
    </comment>
    <comment ref="AH356" authorId="0" shapeId="0" xr:uid="{00000000-0006-0000-0B00-00008B000000}">
      <text>
        <r>
          <rPr>
            <sz val="11"/>
            <rFont val="Calibri"/>
          </rPr>
          <t>Ensure successful and unsuccessful attempts to use the chcon command are collected</t>
        </r>
      </text>
    </comment>
    <comment ref="AI356" authorId="0" shapeId="0" xr:uid="{00000000-0006-0000-0B00-00008C000000}">
      <text>
        <r>
          <rPr>
            <sz val="11"/>
            <rFont val="Calibri"/>
          </rPr>
          <t>Ensure successful and unsuccessful attempts to use the setfacl command are collected</t>
        </r>
      </text>
    </comment>
    <comment ref="AJ356" authorId="0" shapeId="0" xr:uid="{00000000-0006-0000-0B00-00008D000000}">
      <text>
        <r>
          <rPr>
            <sz val="11"/>
            <rFont val="Calibri"/>
          </rPr>
          <t>Ensure successful and unsuccessful attempts to use the chacl command are collected</t>
        </r>
      </text>
    </comment>
    <comment ref="AK356" authorId="0" shapeId="0" xr:uid="{00000000-0006-0000-0B00-00008E000000}">
      <text>
        <r>
          <rPr>
            <sz val="11"/>
            <rFont val="Calibri"/>
          </rPr>
          <t>Ensure successful and unsuccessful attempts to use the usermod command are collected</t>
        </r>
      </text>
    </comment>
    <comment ref="AL356" authorId="0" shapeId="0" xr:uid="{00000000-0006-0000-0B00-00008F000000}">
      <text>
        <r>
          <rPr>
            <sz val="11"/>
            <rFont val="Calibri"/>
          </rPr>
          <t>Ensure kernel module loading unloading and modification is collected</t>
        </r>
      </text>
    </comment>
    <comment ref="H360" authorId="0" shapeId="0" xr:uid="{00000000-0006-0000-0B00-000090000000}">
      <text>
        <r>
          <rPr>
            <sz val="11"/>
            <rFont val="Calibri"/>
          </rPr>
          <t>Ensure only one logging system is in use</t>
        </r>
      </text>
    </comment>
    <comment ref="I360" authorId="0" shapeId="0" xr:uid="{00000000-0006-0000-0B00-000091000000}">
      <text>
        <r>
          <rPr>
            <sz val="11"/>
            <rFont val="Calibri"/>
          </rPr>
          <t>Ensure systemd-journal-remote is installed</t>
        </r>
      </text>
    </comment>
    <comment ref="J360" authorId="0" shapeId="0" xr:uid="{00000000-0006-0000-0B00-000092000000}">
      <text>
        <r>
          <rPr>
            <sz val="11"/>
            <rFont val="Calibri"/>
          </rPr>
          <t>Ensure systemd-journal-upload authentication is configured</t>
        </r>
      </text>
    </comment>
    <comment ref="K360" authorId="0" shapeId="0" xr:uid="{00000000-0006-0000-0B00-000093000000}">
      <text>
        <r>
          <rPr>
            <sz val="11"/>
            <rFont val="Calibri"/>
          </rPr>
          <t>Ensure systemd-journal-upload is enabled and active</t>
        </r>
      </text>
    </comment>
    <comment ref="L360" authorId="0" shapeId="0" xr:uid="{00000000-0006-0000-0B00-000094000000}">
      <text>
        <r>
          <rPr>
            <sz val="11"/>
            <rFont val="Calibri"/>
          </rPr>
          <t>Ensure journald ForwardToSyslog is disabled</t>
        </r>
      </text>
    </comment>
    <comment ref="M360" authorId="0" shapeId="0" xr:uid="{00000000-0006-0000-0B00-000095000000}">
      <text>
        <r>
          <rPr>
            <sz val="11"/>
            <rFont val="Calibri"/>
          </rPr>
          <t>Ensure journald is configured to send logs to rsyslog</t>
        </r>
      </text>
    </comment>
    <comment ref="N360" authorId="0" shapeId="0" xr:uid="{00000000-0006-0000-0B00-000096000000}">
      <text>
        <r>
          <rPr>
            <sz val="11"/>
            <rFont val="Calibri"/>
          </rPr>
          <t>Ensure rsyslog is configured to send logs to a remote log host</t>
        </r>
      </text>
    </comment>
    <comment ref="H361" authorId="0" shapeId="0" xr:uid="{00000000-0006-0000-0B00-000097000000}">
      <text>
        <r>
          <rPr>
            <sz val="11"/>
            <rFont val="Calibri"/>
          </rPr>
          <t>Ensure separate partition exists for /var/log</t>
        </r>
      </text>
    </comment>
    <comment ref="I361" authorId="0" shapeId="0" xr:uid="{00000000-0006-0000-0B00-000098000000}">
      <text>
        <r>
          <rPr>
            <sz val="11"/>
            <rFont val="Calibri"/>
          </rPr>
          <t>Ensure separate partition exists for /var/log/audit</t>
        </r>
      </text>
    </comment>
    <comment ref="J361" authorId="0" shapeId="0" xr:uid="{00000000-0006-0000-0B00-000099000000}">
      <text>
        <r>
          <rPr>
            <sz val="11"/>
            <rFont val="Calibri"/>
          </rPr>
          <t>Ensure journald log file access is configured</t>
        </r>
      </text>
    </comment>
    <comment ref="K361" authorId="0" shapeId="0" xr:uid="{00000000-0006-0000-0B00-00009A000000}">
      <text>
        <r>
          <rPr>
            <sz val="11"/>
            <rFont val="Calibri"/>
          </rPr>
          <t>Ensure rsyslog log file creation mode is configured</t>
        </r>
      </text>
    </comment>
    <comment ref="L361" authorId="0" shapeId="0" xr:uid="{00000000-0006-0000-0B00-00009B000000}">
      <text>
        <r>
          <rPr>
            <sz val="11"/>
            <rFont val="Calibri"/>
          </rPr>
          <t>Ensure access to all logfiles has been configured</t>
        </r>
      </text>
    </comment>
    <comment ref="M361" authorId="0" shapeId="0" xr:uid="{00000000-0006-0000-0B00-00009C000000}">
      <text>
        <r>
          <rPr>
            <sz val="11"/>
            <rFont val="Calibri"/>
          </rPr>
          <t>Ensure the audit configuration is immutable</t>
        </r>
      </text>
    </comment>
    <comment ref="N361" authorId="0" shapeId="0" xr:uid="{00000000-0006-0000-0B00-00009D000000}">
      <text>
        <r>
          <rPr>
            <sz val="11"/>
            <rFont val="Calibri"/>
          </rPr>
          <t>Ensure the running and on disk configuration is the same</t>
        </r>
      </text>
    </comment>
    <comment ref="O361" authorId="0" shapeId="0" xr:uid="{00000000-0006-0000-0B00-00009E000000}">
      <text>
        <r>
          <rPr>
            <sz val="11"/>
            <rFont val="Calibri"/>
          </rPr>
          <t>Ensure the audit log file directory mode is configured</t>
        </r>
      </text>
    </comment>
    <comment ref="P361" authorId="0" shapeId="0" xr:uid="{00000000-0006-0000-0B00-00009F000000}">
      <text>
        <r>
          <rPr>
            <sz val="11"/>
            <rFont val="Calibri"/>
          </rPr>
          <t>Ensure audit log files mode is configured</t>
        </r>
      </text>
    </comment>
    <comment ref="Q361" authorId="0" shapeId="0" xr:uid="{00000000-0006-0000-0B00-0000A0000000}">
      <text>
        <r>
          <rPr>
            <sz val="11"/>
            <rFont val="Calibri"/>
          </rPr>
          <t>Ensure audit log files owner is configured</t>
        </r>
      </text>
    </comment>
    <comment ref="R361" authorId="0" shapeId="0" xr:uid="{00000000-0006-0000-0B00-0000A1000000}">
      <text>
        <r>
          <rPr>
            <sz val="11"/>
            <rFont val="Calibri"/>
          </rPr>
          <t>Ensure audit log files group owner is configured</t>
        </r>
      </text>
    </comment>
    <comment ref="S361" authorId="0" shapeId="0" xr:uid="{00000000-0006-0000-0B00-0000A2000000}">
      <text>
        <r>
          <rPr>
            <sz val="11"/>
            <rFont val="Calibri"/>
          </rPr>
          <t>Ensure audit configuration files mode is configured</t>
        </r>
      </text>
    </comment>
    <comment ref="T361" authorId="0" shapeId="0" xr:uid="{00000000-0006-0000-0B00-0000A3000000}">
      <text>
        <r>
          <rPr>
            <sz val="11"/>
            <rFont val="Calibri"/>
          </rPr>
          <t>Ensure audit configuration files owner is configured</t>
        </r>
      </text>
    </comment>
    <comment ref="U361" authorId="0" shapeId="0" xr:uid="{00000000-0006-0000-0B00-0000A4000000}">
      <text>
        <r>
          <rPr>
            <sz val="11"/>
            <rFont val="Calibri"/>
          </rPr>
          <t>Ensure audit configuration files group owner is configured</t>
        </r>
      </text>
    </comment>
    <comment ref="V361" authorId="0" shapeId="0" xr:uid="{00000000-0006-0000-0B00-0000A5000000}">
      <text>
        <r>
          <rPr>
            <sz val="11"/>
            <rFont val="Calibri"/>
          </rPr>
          <t>Ensure audit tools mode is configured</t>
        </r>
      </text>
    </comment>
    <comment ref="W361" authorId="0" shapeId="0" xr:uid="{00000000-0006-0000-0B00-0000A6000000}">
      <text>
        <r>
          <rPr>
            <sz val="11"/>
            <rFont val="Calibri"/>
          </rPr>
          <t>Ensure audit tools owner is configured</t>
        </r>
      </text>
    </comment>
    <comment ref="X361" authorId="0" shapeId="0" xr:uid="{00000000-0006-0000-0B00-0000A7000000}">
      <text>
        <r>
          <rPr>
            <sz val="11"/>
            <rFont val="Calibri"/>
          </rPr>
          <t>Ensure audit tools group owner is configured</t>
        </r>
      </text>
    </comment>
    <comment ref="H362" authorId="0" shapeId="0" xr:uid="{00000000-0006-0000-0B00-0000A8000000}">
      <text>
        <r>
          <rPr>
            <sz val="11"/>
            <rFont val="Calibri"/>
          </rPr>
          <t>Ensure system is disabled when audit logs are full</t>
        </r>
      </text>
    </comment>
    <comment ref="I362" authorId="0" shapeId="0" xr:uid="{00000000-0006-0000-0B00-0000A9000000}">
      <text>
        <r>
          <rPr>
            <sz val="11"/>
            <rFont val="Calibri"/>
          </rPr>
          <t>Ensure system warns when audit logs are low on space</t>
        </r>
      </text>
    </comment>
    <comment ref="H368" authorId="0" shapeId="0" xr:uid="{00000000-0006-0000-0B00-0000AA000000}">
      <text>
        <r>
          <rPr>
            <sz val="11"/>
            <rFont val="Calibri"/>
          </rPr>
          <t>Ensure journald log file rotation is configured</t>
        </r>
      </text>
    </comment>
    <comment ref="I368" authorId="0" shapeId="0" xr:uid="{00000000-0006-0000-0B00-0000AB000000}">
      <text>
        <r>
          <rPr>
            <sz val="11"/>
            <rFont val="Calibri"/>
          </rPr>
          <t>Ensure journald Compress is configured</t>
        </r>
      </text>
    </comment>
    <comment ref="J368" authorId="0" shapeId="0" xr:uid="{00000000-0006-0000-0B00-0000AC000000}">
      <text>
        <r>
          <rPr>
            <sz val="11"/>
            <rFont val="Calibri"/>
          </rPr>
          <t>Ensure journald Storage is configured</t>
        </r>
      </text>
    </comment>
    <comment ref="K368" authorId="0" shapeId="0" xr:uid="{00000000-0006-0000-0B00-0000AD000000}">
      <text>
        <r>
          <rPr>
            <sz val="11"/>
            <rFont val="Calibri"/>
          </rPr>
          <t>Ensure rsyslog logrotate is configured</t>
        </r>
      </text>
    </comment>
    <comment ref="L368" authorId="0" shapeId="0" xr:uid="{00000000-0006-0000-0B00-0000AE000000}">
      <text>
        <r>
          <rPr>
            <sz val="11"/>
            <rFont val="Calibri"/>
          </rPr>
          <t>Ensure audit logs are not automatically deleted</t>
        </r>
      </text>
    </comment>
  </commentList>
</comments>
</file>

<file path=xl/sharedStrings.xml><?xml version="1.0" encoding="utf-8"?>
<sst xmlns="http://schemas.openxmlformats.org/spreadsheetml/2006/main" count="16601" uniqueCount="7329">
  <si>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</si>
  <si>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</si>
  <si>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</si>
  <si>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</si>
  <si>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</si>
  <si>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</si>
  <si>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</si>
  <si>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</si>
  <si>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</si>
  <si>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</si>
  <si>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</si>
  <si>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</si>
  <si>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</si>
  <si>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</si>
  <si>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</si>
  <si>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</si>
  <si>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</si>
  <si>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</si>
  <si>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</si>
  <si>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</si>
  <si>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</si>
  <si>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</si>
  <si>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</si>
  <si>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</si>
  <si>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</si>
  <si>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</si>
  <si>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Run the following script to unload and disable the </t>
    </r>
    <r>
      <rPr>
        <b/>
        <sz val="11"/>
        <color rgb="FF000000"/>
        <rFont val="Calibri"/>
      </rPr>
      <t>cramfs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cramfs 2&gt;/dev/null; rmmod cramfs 2&gt;/dev/null</t>
    </r>
    <r>
      <rPr>
        <sz val="11"/>
        <color rgb="FF000000"/>
        <rFont val="Calibri"/>
      </rPr>
      <t xml:space="preserve"> to remove </t>
    </r>
    <r>
      <rPr>
        <b/>
        <sz val="11"/>
        <color rgb="FF000000"/>
        <rFont val="Calibri"/>
      </rPr>
      <t>cramfs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l_mod_name="cramfs"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</si>
  <si>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</si>
  <si>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cramfs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l_mod_name="cramfs"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</si>
  <si>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1.1.1.2</t>
  </si>
  <si>
    <r>
      <rPr>
        <sz val="11"/>
        <rFont val="Calibri"/>
      </rPr>
      <t>Ensure freevxfs kernel module is not available</t>
    </r>
  </si>
  <si>
    <r>
      <rPr>
        <sz val="11"/>
        <color rgb="FF000000"/>
        <rFont val="Calibri"/>
      </rPr>
      <t xml:space="preserve">Run the following script to unload and disable the </t>
    </r>
    <r>
      <rPr>
        <b/>
        <sz val="11"/>
        <color rgb="FF000000"/>
        <rFont val="Calibri"/>
      </rPr>
      <t>freevxfs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freevxfs 2&gt;/dev/null; rmmod freevxfs 2&gt;/dev/null</t>
    </r>
    <r>
      <rPr>
        <sz val="11"/>
        <color rgb="FF000000"/>
        <rFont val="Calibri"/>
      </rPr>
      <t xml:space="preserve"> to remove </t>
    </r>
    <r>
      <rPr>
        <b/>
        <sz val="11"/>
        <color rgb="FF000000"/>
        <rFont val="Calibri"/>
      </rPr>
      <t>freevxfs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l_mod_name="freevxfs"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</si>
  <si>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</si>
  <si>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freevxfs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l_mod_name="freevxfs"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</si>
  <si>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1.1.1.3</t>
  </si>
  <si>
    <r>
      <rPr>
        <sz val="11"/>
        <rFont val="Calibri"/>
      </rPr>
      <t>Ensure hfs kernel module is not available</t>
    </r>
  </si>
  <si>
    <r>
      <rPr>
        <sz val="11"/>
        <color rgb="FF000000"/>
        <rFont val="Calibri"/>
      </rPr>
      <t xml:space="preserve">Run the following script to unload and disable the </t>
    </r>
    <r>
      <rPr>
        <b/>
        <sz val="11"/>
        <color rgb="FF000000"/>
        <rFont val="Calibri"/>
      </rPr>
      <t>hfs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 2&gt;/dev/null; rmmod hfs 2&gt;/dev/null</t>
    </r>
    <r>
      <rPr>
        <sz val="11"/>
        <color rgb="FF000000"/>
        <rFont val="Calibri"/>
      </rPr>
      <t xml:space="preserve"> to remove </t>
    </r>
    <r>
      <rPr>
        <b/>
        <sz val="11"/>
        <color rgb="FF000000"/>
        <rFont val="Calibri"/>
      </rPr>
      <t>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</si>
  <si>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</si>
  <si>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</si>
  <si>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1.1.1.4</t>
  </si>
  <si>
    <r>
      <rPr>
        <sz val="11"/>
        <rFont val="Calibri"/>
      </rPr>
      <t>Ensure hfsplus kernel module is not available</t>
    </r>
  </si>
  <si>
    <r>
      <rPr>
        <sz val="11"/>
        <color rgb="FF000000"/>
        <rFont val="Calibri"/>
      </rPr>
      <t xml:space="preserve">Run the following script to unload and disable the </t>
    </r>
    <r>
      <rPr>
        <b/>
        <sz val="11"/>
        <color rgb="FF000000"/>
        <rFont val="Calibri"/>
      </rPr>
      <t>hfsplus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hfsplus 2&gt;/dev/null; rmmod hfsplus 2&gt;/dev/null</t>
    </r>
    <r>
      <rPr>
        <sz val="11"/>
        <color rgb="FF000000"/>
        <rFont val="Calibri"/>
      </rPr>
      <t xml:space="preserve"> to remove </t>
    </r>
    <r>
      <rPr>
        <b/>
        <sz val="11"/>
        <color rgb="FF000000"/>
        <rFont val="Calibri"/>
      </rPr>
      <t>hfsplus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l_mod_name="hfsplus"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</si>
  <si>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</si>
  <si>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hfsplus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l_mod_name="hfsplus"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</si>
  <si>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1.1.1.5</t>
  </si>
  <si>
    <r>
      <rPr>
        <sz val="11"/>
        <rFont val="Calibri"/>
      </rPr>
      <t>Ensure jffs2 kernel module is not available</t>
    </r>
  </si>
  <si>
    <r>
      <rPr>
        <sz val="11"/>
        <color rgb="FF000000"/>
        <rFont val="Calibri"/>
      </rPr>
      <t xml:space="preserve">Run the following script to unload and disable the </t>
    </r>
    <r>
      <rPr>
        <b/>
        <sz val="11"/>
        <color rgb="FF000000"/>
        <rFont val="Calibri"/>
      </rPr>
      <t>jffs2</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jffs2 2&gt;/dev/null; rmmod jffs2 2&gt;/dev/null</t>
    </r>
    <r>
      <rPr>
        <sz val="11"/>
        <color rgb="FF000000"/>
        <rFont val="Calibri"/>
      </rPr>
      <t xml:space="preserve"> to remove </t>
    </r>
    <r>
      <rPr>
        <b/>
        <sz val="11"/>
        <color rgb="FF000000"/>
        <rFont val="Calibri"/>
      </rPr>
      <t>jffs2</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l_mod_name="jffs2"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</si>
  <si>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</si>
  <si>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jffs2</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l_mod_name="jffs2"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</si>
  <si>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1.1.1.6</t>
  </si>
  <si>
    <r>
      <rPr>
        <sz val="11"/>
        <rFont val="Calibri"/>
      </rPr>
      <t>Ensure squashfs kernel module is not available</t>
    </r>
  </si>
  <si>
    <t>Level 2</t>
  </si>
  <si>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squashfs 2&gt;/dev/null; rmmod squashfs 2&gt;/dev/null</t>
    </r>
    <r>
      <rPr>
        <sz val="11"/>
        <color rgb="FF000000"/>
        <rFont val="Calibri"/>
      </rPr>
      <t xml:space="preserve"> to remove </t>
    </r>
    <r>
      <rPr>
        <b/>
        <sz val="11"/>
        <color rgb="FF000000"/>
        <rFont val="Calibri"/>
      </rPr>
      <t>squashfs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l_mod_name="squashfs"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</si>
  <si>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</si>
  <si>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</si>
  <si>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squashfs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l_mod_name="squashfs"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operating systems where </t>
    </r>
    <r>
      <rPr>
        <b/>
        <sz val="11"/>
        <color rgb="FF000000"/>
        <rFont val="Calibri"/>
      </rPr>
      <t>squashfs</t>
    </r>
    <r>
      <rPr>
        <sz val="11"/>
        <color rgb="FF000000"/>
        <rFont val="Calibri"/>
      </rPr>
      <t xml:space="preserve"> is pre-build into the kernel:</t>
    </r>
    <r>
      <rPr>
        <sz val="11"/>
        <color rgb="FF000000"/>
        <rFont val="Calibri"/>
      </rPr>
      <t xml:space="preserve">
</t>
    </r>
    <r>
      <rPr>
        <sz val="11"/>
        <color rgb="FF000000"/>
        <rFont val="Calibri"/>
      </rPr>
      <t>- This is considered an acceptable "passing" state</t>
    </r>
    <r>
      <rPr>
        <sz val="11"/>
        <color rgb="FF000000"/>
        <rFont val="Calibri"/>
      </rPr>
      <t xml:space="preserve">
</t>
    </r>
    <r>
      <rPr>
        <sz val="11"/>
        <color rgb="FF000000"/>
        <rFont val="Calibri"/>
      </rPr>
      <t xml:space="preserve">- The kernel </t>
    </r>
    <r>
      <rPr>
        <b/>
        <sz val="11"/>
        <color rgb="FF000000"/>
        <rFont val="Calibri"/>
      </rPr>
      <t>should not</t>
    </r>
    <r>
      <rPr>
        <sz val="11"/>
        <color rgb="FF000000"/>
        <rFont val="Calibri"/>
      </rPr>
      <t xml:space="preserve"> be re-compiled to remove </t>
    </r>
    <r>
      <rPr>
        <b/>
        <sz val="11"/>
        <color rgb="FF000000"/>
        <rFont val="Calibri"/>
      </rPr>
      <t>squashfs</t>
    </r>
    <r>
      <rPr>
        <sz val="11"/>
        <color rgb="FF000000"/>
        <rFont val="Calibri"/>
      </rPr>
      <t xml:space="preserve">
</t>
    </r>
    <r>
      <rPr>
        <sz val="11"/>
        <color rgb="FF000000"/>
        <rFont val="Calibri"/>
      </rPr>
      <t>- This audit will return a passing state with "module: "squashfs" doesn't exist in ..."</t>
    </r>
  </si>
  <si>
    <t>1.1.1.7</t>
  </si>
  <si>
    <r>
      <rPr>
        <sz val="11"/>
        <rFont val="Calibri"/>
      </rPr>
      <t>Ensure udf kernel module is not available</t>
    </r>
  </si>
  <si>
    <r>
      <rPr>
        <sz val="11"/>
        <color rgb="FF000000"/>
        <rFont val="Calibri"/>
      </rPr>
      <t xml:space="preserve">Run the following script to unload and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udf 2&gt;/dev/null; rmmod udf 2&gt;/dev/null</t>
    </r>
    <r>
      <rPr>
        <sz val="11"/>
        <color rgb="FF000000"/>
        <rFont val="Calibri"/>
      </rPr>
      <t xml:space="preserve"> to remove </t>
    </r>
    <r>
      <rPr>
        <b/>
        <sz val="11"/>
        <color rgb="FF000000"/>
        <rFont val="Calibri"/>
      </rPr>
      <t>udf</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l_mod_name="udf"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</si>
  <si>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</si>
  <si>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</si>
  <si>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udf</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l_mod_name="udf"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'\b'"$l_mod_name"'\b')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</si>
  <si>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1.1.1.8</t>
  </si>
  <si>
    <r>
      <rPr>
        <sz val="11"/>
        <rFont val="Calibri"/>
      </rPr>
      <t>Ensure usb-storage kernel module is not available</t>
    </r>
  </si>
  <si>
    <r>
      <rPr>
        <sz val="11"/>
        <color rgb="FF000000"/>
        <rFont val="Calibri"/>
      </rPr>
      <t xml:space="preserve">Run the following script to unload and disable the </t>
    </r>
    <r>
      <rPr>
        <b/>
        <sz val="11"/>
        <color rgb="FF000000"/>
        <rFont val="Calibri"/>
      </rPr>
      <t>usb-storage</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usb-storage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usb-storage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usb-storage 2&gt;/dev/null; rmmod usb-storage 2&gt;/dev/null</t>
    </r>
    <r>
      <rPr>
        <sz val="11"/>
        <color rgb="FF000000"/>
        <rFont val="Calibri"/>
      </rPr>
      <t xml:space="preserve"> to remove </t>
    </r>
    <r>
      <rPr>
        <b/>
        <sz val="11"/>
        <color rgb="FF000000"/>
        <rFont val="Calibri"/>
      </rPr>
      <t>usb-storage</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l_mod_name="usb-storage" # set module name</t>
    </r>
    <r>
      <rPr>
        <sz val="11"/>
        <color rgb="FF006096"/>
        <rFont val="Roboto Condensed"/>
      </rPr>
      <t xml:space="preserve">
</t>
    </r>
    <r>
      <rPr>
        <sz val="11"/>
        <color rgb="FF006096"/>
        <rFont val="Roboto Condensed"/>
      </rPr>
      <t xml:space="preserve">   l_mod_type="drivers"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</si>
  <si>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</si>
  <si>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</si>
  <si>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usb-storage</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l_mod_name="usb-storage" # set module name</t>
    </r>
    <r>
      <rPr>
        <sz val="11"/>
        <color rgb="FF006096"/>
        <rFont val="Roboto Condensed"/>
      </rPr>
      <t xml:space="preserve">
</t>
    </r>
    <r>
      <rPr>
        <sz val="11"/>
        <color rgb="FF006096"/>
        <rFont val="Roboto Condensed"/>
      </rPr>
      <t xml:space="preserve">   l_mod_type="drivers"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</si>
  <si>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1.1.1.9</t>
  </si>
  <si>
    <r>
      <rPr>
        <sz val="11"/>
        <rFont val="Calibri"/>
      </rPr>
      <t>Ensure unused filesystems kernel modules are not available</t>
    </r>
  </si>
  <si>
    <t>Manual</t>
  </si>
  <si>
    <r>
      <rPr>
        <b/>
        <sz val="11"/>
        <color rgb="FF000000"/>
        <rFont val="Calibri"/>
      </rPr>
      <t>- IF -</t>
    </r>
    <r>
      <rPr>
        <sz val="11"/>
        <color rgb="FF000000"/>
        <rFont val="Calibri"/>
      </rPr>
      <t xml:space="preserve"> the module is available in the running kernel:</t>
    </r>
    <r>
      <rPr>
        <sz val="11"/>
        <color rgb="FF000000"/>
        <rFont val="Calibri"/>
      </rPr>
      <t xml:space="preserve">
</t>
    </r>
    <r>
      <rPr>
        <sz val="11"/>
        <color rgb="FF000000"/>
        <rFont val="Calibri"/>
      </rPr>
      <t>- Unload the filesystem kernel module from the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install filesystem kernel modules </t>
    </r>
    <r>
      <rPr>
        <b/>
        <sz val="11"/>
        <color rgb="FF000000"/>
        <rFont val="Calibri"/>
      </rPr>
      <t>/bin/false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deny list filesystem kernel modules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WARNING</t>
    </r>
    <r>
      <rPr>
        <sz val="11"/>
        <color rgb="FF000000"/>
        <rFont val="Calibri"/>
      </rPr>
      <t>: unloading, disabling or denylisting filesystem modules that are in use on the system maybe FATAL. It is extremely important to thoroughly review the filesystems returned by the audit before following the remediation procedure.</t>
    </r>
    <r>
      <rPr>
        <sz val="11"/>
        <color rgb="FF000000"/>
        <rFont val="Calibri"/>
      </rPr>
      <t xml:space="preserve">
</t>
    </r>
    <r>
      <rPr>
        <i/>
        <sz val="11"/>
        <color rgb="FF000000"/>
        <rFont val="Calibri"/>
      </rPr>
      <t xml:space="preserve">Example of unloading the </t>
    </r>
    <r>
      <rPr>
        <b/>
        <i/>
        <sz val="11"/>
        <color rgb="FF000000"/>
        <rFont val="Calibri"/>
      </rPr>
      <t>gfs2</t>
    </r>
    <r>
      <rPr>
        <i/>
        <sz val="11"/>
        <color rgb="FF000000"/>
        <rFont val="Calibri"/>
      </rPr>
      <t>kernel module:</t>
    </r>
    <r>
      <rPr>
        <sz val="11"/>
        <color rgb="FF000000"/>
        <rFont val="Calibri"/>
      </rPr>
      <t xml:space="preserve">
</t>
    </r>
    <r>
      <rPr>
        <sz val="11"/>
        <color rgb="FF006096"/>
        <rFont val="Roboto Condensed"/>
      </rPr>
      <t># modprobe -r gfs2 2&gt;/dev/null</t>
    </r>
    <r>
      <rPr>
        <sz val="11"/>
        <color rgb="FF006096"/>
        <rFont val="Roboto Condensed"/>
      </rPr>
      <t xml:space="preserve">
</t>
    </r>
    <r>
      <rPr>
        <sz val="11"/>
        <color rgb="FF006096"/>
        <rFont val="Roboto Condensed"/>
      </rPr>
      <t># rmmod gfs2 2&gt;/dev/null</t>
    </r>
    <r>
      <rPr>
        <sz val="11"/>
        <color rgb="FF006096"/>
        <rFont val="Roboto Condensed"/>
      </rPr>
      <t xml:space="preserve">
</t>
    </r>
    <r>
      <rPr>
        <sz val="11"/>
        <color rgb="FF000000"/>
        <rFont val="Calibri"/>
      </rPr>
      <t xml:space="preserve">
</t>
    </r>
    <r>
      <rPr>
        <i/>
        <sz val="11"/>
        <color rgb="FF000000"/>
        <rFont val="Calibri"/>
      </rPr>
      <t xml:space="preserve">Example of fully disabling the </t>
    </r>
    <r>
      <rPr>
        <b/>
        <i/>
        <sz val="11"/>
        <color rgb="FF000000"/>
        <rFont val="Calibri"/>
      </rPr>
      <t>gfs2</t>
    </r>
    <r>
      <rPr>
        <i/>
        <sz val="11"/>
        <color rgb="FF000000"/>
        <rFont val="Calibri"/>
      </rPr>
      <t xml:space="preserve"> kernel module:</t>
    </r>
    <r>
      <rPr>
        <sz val="11"/>
        <color rgb="FF000000"/>
        <rFont val="Calibri"/>
      </rPr>
      <t xml:space="preserve">
</t>
    </r>
    <r>
      <rPr>
        <sz val="11"/>
        <color rgb="FF006096"/>
        <rFont val="Roboto Condensed"/>
      </rPr>
      <t># printf '%s\n' "blacklist gfs2" "install gfs2 /bin/false" &gt;&gt; /etc/modprobe.d/gfs2.conf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Disabling a kernel module by modifying the command above for each unused filesystem kernel module</t>
    </r>
    <r>
      <rPr>
        <sz val="11"/>
        <color rgb="FF000000"/>
        <rFont val="Calibri"/>
      </rPr>
      <t xml:space="preserve">
</t>
    </r>
    <r>
      <rPr>
        <sz val="11"/>
        <color rgb="FF000000"/>
        <rFont val="Calibri"/>
      </rPr>
      <t xml:space="preserve">- The example </t>
    </r>
    <r>
      <rPr>
        <b/>
        <sz val="11"/>
        <color rgb="FF000000"/>
        <rFont val="Calibri"/>
      </rPr>
      <t>gfs2</t>
    </r>
    <r>
      <rPr>
        <sz val="11"/>
        <color rgb="FF000000"/>
        <rFont val="Calibri"/>
      </rPr>
      <t xml:space="preserve"> must be updated with the appropriate module name for the command or example script bellow to run correctly.</t>
    </r>
    <r>
      <rPr>
        <sz val="11"/>
        <color rgb="FF000000"/>
        <rFont val="Calibri"/>
      </rPr>
      <t xml:space="preserve">
</t>
    </r>
    <r>
      <rPr>
        <b/>
        <sz val="11"/>
        <color rgb="FF000000"/>
        <rFont val="Calibri"/>
      </rPr>
      <t>Below is an example Script that can be modified to use on various filesystem kernel modules manual remediation process: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l_mod_name="gfs2" # set module name</t>
    </r>
    <r>
      <rPr>
        <sz val="11"/>
        <color rgb="FF006096"/>
        <rFont val="Roboto Condensed"/>
      </rPr>
      <t xml:space="preserve">
</t>
    </r>
    <r>
      <rPr>
        <sz val="11"/>
        <color rgb="FF006096"/>
        <rFont val="Roboto Condensed"/>
      </rPr>
      <t xml:space="preserve">   l_mod_type="fs"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</si>
  <si>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Filesystem kernel modules are pieces of code that can be dynamically loaded into the Linux kernel to extend its filesystem capabilities, or so-called base kernel, of an operating system. Filesystem kernel modules are typically used to add support for new hardware (as device drivers), or for adding system calls.</t>
    </r>
  </si>
  <si>
    <r>
      <rPr>
        <sz val="11"/>
        <color rgb="FF000000"/>
        <rFont val="Calibri"/>
      </rPr>
      <t>This list may be quite extensive and covering all edges cases is difficult. Therefore, it's crucial to carefully consider the implications and dependencies before making any changes to the filesystem kernel module configurations.</t>
    </r>
  </si>
  <si>
    <r>
      <rPr>
        <sz val="11"/>
        <color rgb="FF000000"/>
        <rFont val="Calibri"/>
      </rPr>
      <t>Run the following script to:</t>
    </r>
    <r>
      <rPr>
        <sz val="11"/>
        <color rgb="FF000000"/>
        <rFont val="Calibri"/>
      </rPr>
      <t xml:space="preserve">
</t>
    </r>
    <r>
      <rPr>
        <sz val="11"/>
        <color rgb="FF000000"/>
        <rFont val="Calibri"/>
      </rPr>
      <t>- Look at the filesystem kernel modules available to the currently running kernel.</t>
    </r>
    <r>
      <rPr>
        <sz val="11"/>
        <color rgb="FF000000"/>
        <rFont val="Calibri"/>
      </rPr>
      <t xml:space="preserve">
</t>
    </r>
    <r>
      <rPr>
        <sz val="11"/>
        <color rgb="FF000000"/>
        <rFont val="Calibri"/>
      </rPr>
      <t>- Exclude mounted filesystem kernel modules that don't currently have a CVE</t>
    </r>
    <r>
      <rPr>
        <sz val="11"/>
        <color rgb="FF000000"/>
        <rFont val="Calibri"/>
      </rPr>
      <t xml:space="preserve">
</t>
    </r>
    <r>
      <rPr>
        <sz val="11"/>
        <color rgb="FF000000"/>
        <rFont val="Calibri"/>
      </rPr>
      <t>- List filesystem kernel modules that are not fully disabled, or are loaded into the kernel</t>
    </r>
    <r>
      <rPr>
        <sz val="11"/>
        <color rgb="FF000000"/>
        <rFont val="Calibri"/>
      </rPr>
      <t xml:space="preserve">
</t>
    </r>
    <r>
      <rPr>
        <sz val="11"/>
        <color rgb="FF000000"/>
        <rFont val="Calibri"/>
      </rPr>
      <t>Review the generated output</t>
    </r>
    <r>
      <rPr>
        <sz val="11"/>
        <color rgb="FF000000"/>
        <rFont val="Calibri"/>
      </rPr>
      <t xml:space="preserve">
</t>
    </r>
    <r>
      <rPr>
        <sz val="11"/>
        <color rgb="FF006096"/>
        <rFont val="Roboto Condensed"/>
      </rPr>
      <t>#! /usr/bin/env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a_modprope_config=(); a_excluded=(); a_available_modules=()</t>
    </r>
    <r>
      <rPr>
        <sz val="11"/>
        <color rgb="FF006096"/>
        <rFont val="Roboto Condensed"/>
      </rPr>
      <t xml:space="preserve">
</t>
    </r>
    <r>
      <rPr>
        <sz val="11"/>
        <color rgb="FF006096"/>
        <rFont val="Roboto Condensed"/>
      </rPr>
      <t xml:space="preserve">   a_ignore=("xfs" "vfat" "ext2" "ext3" "ext4")</t>
    </r>
    <r>
      <rPr>
        <sz val="11"/>
        <color rgb="FF006096"/>
        <rFont val="Roboto Condensed"/>
      </rPr>
      <t xml:space="preserve">
</t>
    </r>
    <r>
      <rPr>
        <sz val="11"/>
        <color rgb="FF006096"/>
        <rFont val="Roboto Condensed"/>
      </rPr>
      <t xml:space="preserve">   a_cve_exists=("afs" "ceph" "cifs" "exfat" "ext" "fat" "fscache" "fuse" "gfs2" "nfs_common" "nfsd" "smbfs_common")</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 grep -Pq -- "\b$l_mod_name\b" &lt;&lt;&lt; "${a_cve_exists[*]}" &amp;&amp; l_out2=" &lt;- CVE exists!"</t>
    </r>
    <r>
      <rPr>
        <sz val="11"/>
        <color rgb="FF006096"/>
        <rFont val="Roboto Condensed"/>
      </rPr>
      <t xml:space="preserve">
</t>
    </r>
    <r>
      <rPr>
        <sz val="11"/>
        <color rgb="FF006096"/>
        <rFont val="Roboto Condensed"/>
      </rPr>
      <t xml:space="preserve">      if ! grep -Pq -- '\bblacklist\h+'"$l_mod_name"'\b'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elif ! grep -Pq -- '\binstall\h+'"$l_mod_name"'\h+\/bin\/(false|true)\b' &lt;&lt;&lt; "${a_modprope_config[*]}"; then</t>
    </r>
    <r>
      <rPr>
        <sz val="11"/>
        <color rgb="FF006096"/>
        <rFont val="Roboto Condensed"/>
      </rPr>
      <t xml:space="preserve">
</t>
    </r>
    <r>
      <rPr>
        <sz val="11"/>
        <color rgb="FF006096"/>
        <rFont val="Roboto Condensed"/>
      </rPr>
      <t xml:space="preserve">         a_output2+=("  - Kernel module: \"$l_mod_name\" is not fully disabled $l_out2")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l_output2+=("  - Kernel module: \"$l_mod_name\" is loaded"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l_module_dir; do</t>
    </r>
    <r>
      <rPr>
        <sz val="11"/>
        <color rgb="FF006096"/>
        <rFont val="Roboto Condensed"/>
      </rPr>
      <t xml:space="preserve">
</t>
    </r>
    <r>
      <rPr>
        <sz val="11"/>
        <color rgb="FF006096"/>
        <rFont val="Roboto Condensed"/>
      </rPr>
      <t xml:space="preserve">      a_available_modules+=("$(basename "$l_module_dir")")</t>
    </r>
    <r>
      <rPr>
        <sz val="11"/>
        <color rgb="FF006096"/>
        <rFont val="Roboto Condensed"/>
      </rPr>
      <t xml:space="preserve">
</t>
    </r>
    <r>
      <rPr>
        <sz val="11"/>
        <color rgb="FF006096"/>
        <rFont val="Roboto Condensed"/>
      </rPr>
      <t xml:space="preserve">   done &lt; &lt;(find "$(readlink -f /lib/modules/"$(uname -r)"/kernel/fs)" -mindepth 1 -maxdepth 1 -type d ! -empty -print0)</t>
    </r>
    <r>
      <rPr>
        <sz val="11"/>
        <color rgb="FF006096"/>
        <rFont val="Roboto Condensed"/>
      </rPr>
      <t xml:space="preserve">
</t>
    </r>
    <r>
      <rPr>
        <sz val="11"/>
        <color rgb="FF006096"/>
        <rFont val="Roboto Condensed"/>
      </rPr>
      <t xml:space="preserve">   while IFS= read -r l_exclude; do</t>
    </r>
    <r>
      <rPr>
        <sz val="11"/>
        <color rgb="FF006096"/>
        <rFont val="Roboto Condensed"/>
      </rPr>
      <t xml:space="preserve">
</t>
    </r>
    <r>
      <rPr>
        <sz val="11"/>
        <color rgb="FF006096"/>
        <rFont val="Roboto Condensed"/>
      </rPr>
      <t xml:space="preserve">      if grep -Pq -- "\b$l_exclude\b" &lt;&lt;&lt; "${a_cve_exists[*]}"; then</t>
    </r>
    <r>
      <rPr>
        <sz val="11"/>
        <color rgb="FF006096"/>
        <rFont val="Roboto Condensed"/>
      </rPr>
      <t xml:space="preserve">
</t>
    </r>
    <r>
      <rPr>
        <sz val="11"/>
        <color rgb="FF006096"/>
        <rFont val="Roboto Condensed"/>
      </rPr>
      <t xml:space="preserve">         a_output2+=("  - ** WARNING: kernel module: \"$l_exclude\" has a CVE and is currently mounted! **")</t>
    </r>
    <r>
      <rPr>
        <sz val="11"/>
        <color rgb="FF006096"/>
        <rFont val="Roboto Condensed"/>
      </rPr>
      <t xml:space="preserve">
</t>
    </r>
    <r>
      <rPr>
        <sz val="11"/>
        <color rgb="FF006096"/>
        <rFont val="Roboto Condensed"/>
      </rPr>
      <t xml:space="preserve">      elif </t>
    </r>
    <r>
      <rPr>
        <sz val="11"/>
        <color rgb="FF006096"/>
        <rFont val="Roboto Condensed"/>
      </rPr>
      <t xml:space="preserve">
</t>
    </r>
    <r>
      <rPr>
        <sz val="11"/>
        <color rgb="FF006096"/>
        <rFont val="Roboto Condensed"/>
      </rPr>
      <t xml:space="preserve">         grep -Pq -- "\b$l_exclude\b" &lt;&lt;&lt; "${a_available_modules[*]}"; then</t>
    </r>
    <r>
      <rPr>
        <sz val="11"/>
        <color rgb="FF006096"/>
        <rFont val="Roboto Condensed"/>
      </rPr>
      <t xml:space="preserve">
</t>
    </r>
    <r>
      <rPr>
        <sz val="11"/>
        <color rgb="FF006096"/>
        <rFont val="Roboto Condensed"/>
      </rPr>
      <t xml:space="preserve">         a_output+=("  - Kernel module: \"$l_exclude\" is currently mounted - do NOT unload or disable")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grep -Pq -- "\b$l_exclude\b" &lt;&lt;&lt; "${a_ignore[*]}" &amp;&amp; a_ignore+=("$l_exclude")</t>
    </r>
    <r>
      <rPr>
        <sz val="11"/>
        <color rgb="FF006096"/>
        <rFont val="Roboto Condensed"/>
      </rPr>
      <t xml:space="preserve">
</t>
    </r>
    <r>
      <rPr>
        <sz val="11"/>
        <color rgb="FF006096"/>
        <rFont val="Roboto Condensed"/>
      </rPr>
      <t xml:space="preserve">   done &lt; &lt;(findmnt -knD | awk '{print $2}' | sort -u)</t>
    </r>
    <r>
      <rPr>
        <sz val="11"/>
        <color rgb="FF006096"/>
        <rFont val="Roboto Condensed"/>
      </rPr>
      <t xml:space="preserve">
</t>
    </r>
    <r>
      <rPr>
        <sz val="11"/>
        <color rgb="FF006096"/>
        <rFont val="Roboto Condensed"/>
      </rPr>
      <t xml:space="preserve">   while IFS= read -r l_config; do</t>
    </r>
    <r>
      <rPr>
        <sz val="11"/>
        <color rgb="FF006096"/>
        <rFont val="Roboto Condensed"/>
      </rPr>
      <t xml:space="preserve">
</t>
    </r>
    <r>
      <rPr>
        <sz val="11"/>
        <color rgb="FF006096"/>
        <rFont val="Roboto Condensed"/>
      </rPr>
      <t xml:space="preserve">      a_modprope_config+=("$l_config")</t>
    </r>
    <r>
      <rPr>
        <sz val="11"/>
        <color rgb="FF006096"/>
        <rFont val="Roboto Condensed"/>
      </rPr>
      <t xml:space="preserve">
</t>
    </r>
    <r>
      <rPr>
        <sz val="11"/>
        <color rgb="FF006096"/>
        <rFont val="Roboto Condensed"/>
      </rPr>
      <t xml:space="preserve">   done &lt; &lt;(modprobe --showconfig | grep -P '^\h*(blacklist|install)')</t>
    </r>
    <r>
      <rPr>
        <sz val="11"/>
        <color rgb="FF006096"/>
        <rFont val="Roboto Condensed"/>
      </rPr>
      <t xml:space="preserve">
</t>
    </r>
    <r>
      <rPr>
        <sz val="11"/>
        <color rgb="FF006096"/>
        <rFont val="Roboto Condensed"/>
      </rPr>
      <t xml:space="preserve">   for l_mod_name in "${a_available_modules[@]}"; do # Iterate over all filesystem modules</t>
    </r>
    <r>
      <rPr>
        <sz val="11"/>
        <color rgb="FF006096"/>
        <rFont val="Roboto Condensed"/>
      </rPr>
      <t xml:space="preserve">
</t>
    </r>
    <r>
      <rPr>
        <sz val="11"/>
        <color rgb="FF006096"/>
        <rFont val="Roboto Condensed"/>
      </rPr>
      <t xml:space="preserve">      [[ "$l_mod_name" =~ overlay ]] &amp;&amp; l_mod_name="${l_mod_name::-2}"</t>
    </r>
    <r>
      <rPr>
        <sz val="11"/>
        <color rgb="FF006096"/>
        <rFont val="Roboto Condensed"/>
      </rPr>
      <t xml:space="preserve">
</t>
    </r>
    <r>
      <rPr>
        <sz val="11"/>
        <color rgb="FF006096"/>
        <rFont val="Roboto Condensed"/>
      </rPr>
      <t xml:space="preserve">      if grep -Pq -- "\b$l_mod_name\b" &lt;&lt;&lt; "${a_ignore[*]}"; then</t>
    </r>
    <r>
      <rPr>
        <sz val="11"/>
        <color rgb="FF006096"/>
        <rFont val="Roboto Condensed"/>
      </rPr>
      <t xml:space="preserve">
</t>
    </r>
    <r>
      <rPr>
        <sz val="11"/>
        <color rgb="FF006096"/>
        <rFont val="Roboto Condensed"/>
      </rPr>
      <t xml:space="preserve">         a_excluded+=(" - Kernel module: \"$l_mod_name\"")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"${#a_excluded[@]}" -gt 0 ] &amp;&amp; printf '%s\n' "" " -- INFO --" \</t>
    </r>
    <r>
      <rPr>
        <sz val="11"/>
        <color rgb="FF006096"/>
        <rFont val="Roboto Condensed"/>
      </rPr>
      <t xml:space="preserve">
</t>
    </r>
    <r>
      <rPr>
        <sz val="11"/>
        <color rgb="FF006096"/>
        <rFont val="Roboto Condensed"/>
      </rPr>
      <t xml:space="preserve">   "The following intentionally skipped" \</t>
    </r>
    <r>
      <rPr>
        <sz val="11"/>
        <color rgb="FF006096"/>
        <rFont val="Roboto Condensed"/>
      </rPr>
      <t xml:space="preserve">
</t>
    </r>
    <r>
      <rPr>
        <sz val="11"/>
        <color rgb="FF006096"/>
        <rFont val="Roboto Condensed"/>
      </rPr>
      <t xml:space="preserve">    "${a_excluded[@]}"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 No unused filesystem kernel modules are enabled" "${a_output[@]}"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 REVIEW the following **" "${a_output2[@]}"</t>
    </r>
    <r>
      <rPr>
        <sz val="11"/>
        <color rgb="FF006096"/>
        <rFont val="Roboto Condensed"/>
      </rPr>
      <t xml:space="preserve">
</t>
    </r>
    <r>
      <rPr>
        <sz val="11"/>
        <color rgb="FF006096"/>
        <rFont val="Roboto Condensed"/>
      </rPr>
      <t xml:space="preserve">      [ "${#a_output[@]}" -gt 0 ] &amp;&amp; printf '%s\n' "" "-- Correctly set: --" "${a_output[@]}"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disabling or denylisting filesystem modules that are in use on the system may be FATAL. It is extremely important to thoroughly review this list.</t>
    </r>
  </si>
  <si>
    <t>Configure /tmp</t>
  </si>
  <si>
    <t>1.1.2.1.1</t>
  </si>
  <si>
    <r>
      <rPr>
        <sz val="11"/>
        <rFont val="Calibri"/>
      </rPr>
      <t>Ensure /tmp is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</si>
  <si>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</si>
  <si>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 IF -</t>
    </r>
    <r>
      <rPr>
        <sz val="11"/>
        <color rgb="FF000000"/>
        <rFont val="Calibri"/>
      </rPr>
      <t xml:space="preserve">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systemd default unit file.</t>
    </r>
    <r>
      <rPr>
        <sz val="11"/>
        <color rgb="FF000000"/>
        <rFont val="Calibri"/>
      </rPr>
      <t xml:space="preserve">
</t>
    </r>
    <r>
      <rPr>
        <b/>
        <sz val="11"/>
        <color rgb="FF000000"/>
        <rFont val="Calibri"/>
      </rPr>
      <t>Note:</t>
    </r>
    <r>
      <rPr>
        <sz val="11"/>
        <color rgb="FF000000"/>
        <rFont val="Calibri"/>
      </rPr>
      <t xml:space="preserve"> In an environment where the main system is diskless and connected to iSCSI, entries in </t>
    </r>
    <r>
      <rPr>
        <b/>
        <sz val="11"/>
        <color rgb="FF000000"/>
        <rFont val="Calibri"/>
      </rPr>
      <t>/etc/fstab</t>
    </r>
    <r>
      <rPr>
        <sz val="11"/>
        <color rgb="FF000000"/>
        <rFont val="Calibri"/>
      </rPr>
      <t xml:space="preserve"> may not take precedence.</t>
    </r>
    <r>
      <rPr>
        <sz val="11"/>
        <color rgb="FF000000"/>
        <rFont val="Calibri"/>
      </rPr>
      <t xml:space="preserve">
</t>
    </r>
    <r>
      <rPr>
        <b/>
        <sz val="11"/>
        <color rgb="FF000000"/>
        <rFont val="Calibri"/>
      </rPr>
      <t>/tmp</t>
    </r>
    <r>
      <rPr>
        <sz val="11"/>
        <color rgb="FF000000"/>
        <rFont val="Calibri"/>
      </rPr>
      <t xml:space="preserve"> can be configured to use </t>
    </r>
    <r>
      <rPr>
        <b/>
        <sz val="11"/>
        <color rgb="FF000000"/>
        <rFont val="Calibri"/>
      </rPr>
      <t>tmpfs</t>
    </r>
    <r>
      <rPr>
        <sz val="11"/>
        <color rgb="FF000000"/>
        <rFont val="Calibri"/>
      </rPr>
      <t>.</t>
    </r>
    <r>
      <rPr>
        <sz val="11"/>
        <color rgb="FF000000"/>
        <rFont val="Calibri"/>
      </rPr>
      <t xml:space="preserve">
</t>
    </r>
    <r>
      <rPr>
        <b/>
        <sz val="11"/>
        <color rgb="FF000000"/>
        <rFont val="Calibri"/>
      </rPr>
      <t>tmpfs</t>
    </r>
    <r>
      <rPr>
        <sz val="11"/>
        <color rgb="FF000000"/>
        <rFont val="Calibri"/>
      </rPr>
      <t xml:space="preserve"> puts everything into the kernel internal caches and grows and shrinks to accommodate the files it contains and is able to swap unneeded pages out to swap space. It has maximum size limits which can be adjusted on the fly via </t>
    </r>
    <r>
      <rPr>
        <b/>
        <sz val="11"/>
        <color rgb="FF000000"/>
        <rFont val="Calibri"/>
      </rPr>
      <t>mount -o remount</t>
    </r>
    <r>
      <rPr>
        <sz val="11"/>
        <color rgb="FF000000"/>
        <rFont val="Calibri"/>
      </rPr>
      <t>.</t>
    </r>
    <r>
      <rPr>
        <sz val="11"/>
        <color rgb="FF000000"/>
        <rFont val="Calibri"/>
      </rPr>
      <t xml:space="preserve">
</t>
    </r>
    <r>
      <rPr>
        <sz val="11"/>
        <color rgb="FF000000"/>
        <rFont val="Calibri"/>
      </rPr>
      <t xml:space="preserve">Since </t>
    </r>
    <r>
      <rPr>
        <b/>
        <sz val="11"/>
        <color rgb="FF000000"/>
        <rFont val="Calibri"/>
      </rPr>
      <t>tmpfs</t>
    </r>
    <r>
      <rPr>
        <sz val="11"/>
        <color rgb="FF000000"/>
        <rFont val="Calibri"/>
      </rPr>
      <t xml:space="preserve"> lives completely in the page cache and on swap, all </t>
    </r>
    <r>
      <rPr>
        <b/>
        <sz val="11"/>
        <color rgb="FF000000"/>
        <rFont val="Calibri"/>
      </rPr>
      <t>tmpfs</t>
    </r>
    <r>
      <rPr>
        <sz val="11"/>
        <color rgb="FF000000"/>
        <rFont val="Calibri"/>
      </rPr>
      <t xml:space="preserve"> pages will be shown as "Shmem" in </t>
    </r>
    <r>
      <rPr>
        <b/>
        <sz val="11"/>
        <color rgb="FF000000"/>
        <rFont val="Calibri"/>
      </rPr>
      <t>/proc/meminfo</t>
    </r>
    <r>
      <rPr>
        <sz val="11"/>
        <color rgb="FF000000"/>
        <rFont val="Calibri"/>
      </rPr>
      <t xml:space="preserve"> and "Shared" in </t>
    </r>
    <r>
      <rPr>
        <b/>
        <sz val="11"/>
        <color rgb="FF000000"/>
        <rFont val="Calibri"/>
      </rPr>
      <t>free</t>
    </r>
    <r>
      <rPr>
        <sz val="11"/>
        <color rgb="FF000000"/>
        <rFont val="Calibri"/>
      </rPr>
      <t xml:space="preserve">. Notice that these counters also include shared memory. The most reliable way to get the count is using </t>
    </r>
    <r>
      <rPr>
        <b/>
        <sz val="11"/>
        <color rgb="FF000000"/>
        <rFont val="Calibri"/>
      </rPr>
      <t>df</t>
    </r>
    <r>
      <rPr>
        <sz val="11"/>
        <color rgb="FF000000"/>
        <rFont val="Calibri"/>
      </rPr>
      <t xml:space="preserve"> and </t>
    </r>
    <r>
      <rPr>
        <b/>
        <sz val="11"/>
        <color rgb="FF000000"/>
        <rFont val="Calibri"/>
      </rPr>
      <t>du</t>
    </r>
    <r>
      <rPr>
        <sz val="11"/>
        <color rgb="FF000000"/>
        <rFont val="Calibri"/>
      </rPr>
      <t>.</t>
    </r>
    <r>
      <rPr>
        <sz val="11"/>
        <color rgb="FF000000"/>
        <rFont val="Calibri"/>
      </rPr>
      <t xml:space="preserve">
</t>
    </r>
    <r>
      <rPr>
        <b/>
        <sz val="11"/>
        <color rgb="FF000000"/>
        <rFont val="Calibri"/>
      </rPr>
      <t>tmpfs</t>
    </r>
    <r>
      <rPr>
        <sz val="11"/>
        <color rgb="FF000000"/>
        <rFont val="Calibri"/>
      </rPr>
      <t xml:space="preserve"> has three mount options for sizing:</t>
    </r>
    <r>
      <rPr>
        <sz val="11"/>
        <color rgb="FF000000"/>
        <rFont val="Calibri"/>
      </rPr>
      <t xml:space="preserve">
</t>
    </r>
    <r>
      <rPr>
        <sz val="11"/>
        <color rgb="FF000000"/>
        <rFont val="Calibri"/>
      </rPr>
      <t xml:space="preserve">- </t>
    </r>
    <r>
      <rPr>
        <b/>
        <sz val="11"/>
        <color rgb="FF000000"/>
        <rFont val="Calibri"/>
      </rPr>
      <t>size</t>
    </r>
    <r>
      <rPr>
        <sz val="11"/>
        <color rgb="FF000000"/>
        <rFont val="Calibri"/>
      </rPr>
      <t xml:space="preserve">: The limit of allocated bytes for this </t>
    </r>
    <r>
      <rPr>
        <b/>
        <sz val="11"/>
        <color rgb="FF000000"/>
        <rFont val="Calibri"/>
      </rPr>
      <t>tmpfs</t>
    </r>
    <r>
      <rPr>
        <sz val="11"/>
        <color rgb="FF000000"/>
        <rFont val="Calibri"/>
      </rPr>
      <t xml:space="preserve"> instance. The default is half of your physical RAM without swap. If you oversize your </t>
    </r>
    <r>
      <rPr>
        <b/>
        <sz val="11"/>
        <color rgb="FF000000"/>
        <rFont val="Calibri"/>
      </rPr>
      <t>tmpfs</t>
    </r>
    <r>
      <rPr>
        <sz val="11"/>
        <color rgb="FF000000"/>
        <rFont val="Calibri"/>
      </rPr>
      <t xml:space="preserve"> instances the machine will deadlock since the OOM handler will not be able to free that memory.</t>
    </r>
    <r>
      <rPr>
        <sz val="11"/>
        <color rgb="FF000000"/>
        <rFont val="Calibri"/>
      </rPr>
      <t xml:space="preserve">
</t>
    </r>
    <r>
      <rPr>
        <sz val="11"/>
        <color rgb="FF000000"/>
        <rFont val="Calibri"/>
      </rPr>
      <t xml:space="preserve">- </t>
    </r>
    <r>
      <rPr>
        <b/>
        <sz val="11"/>
        <color rgb="FF000000"/>
        <rFont val="Calibri"/>
      </rPr>
      <t>nr_blocks</t>
    </r>
    <r>
      <rPr>
        <sz val="11"/>
        <color rgb="FF000000"/>
        <rFont val="Calibri"/>
      </rPr>
      <t>: The same as size, but in blocks of PAGE_SIZE.</t>
    </r>
    <r>
      <rPr>
        <sz val="11"/>
        <color rgb="FF000000"/>
        <rFont val="Calibri"/>
      </rPr>
      <t xml:space="preserve">
</t>
    </r>
    <r>
      <rPr>
        <sz val="11"/>
        <color rgb="FF000000"/>
        <rFont val="Calibri"/>
      </rPr>
      <t xml:space="preserve">- </t>
    </r>
    <r>
      <rPr>
        <b/>
        <sz val="11"/>
        <color rgb="FF000000"/>
        <rFont val="Calibri"/>
      </rPr>
      <t>nr_inodes</t>
    </r>
    <r>
      <rPr>
        <sz val="11"/>
        <color rgb="FF000000"/>
        <rFont val="Calibri"/>
      </rPr>
      <t>: The maximum number of inodes for this instance. The default is half of the number of your physical RAM pages, or (on a machine with highmem) the number of lowmem RAM pages, whichever is the lower.</t>
    </r>
    <r>
      <rPr>
        <sz val="11"/>
        <color rgb="FF000000"/>
        <rFont val="Calibri"/>
      </rPr>
      <t xml:space="preserve">
</t>
    </r>
    <r>
      <rPr>
        <sz val="11"/>
        <color rgb="FF000000"/>
        <rFont val="Calibri"/>
      </rPr>
      <t xml:space="preserve">These parameters accept a suffix k, m or g and can be changed on remount. The size parameter also accepts a suffix % to limit this </t>
    </r>
    <r>
      <rPr>
        <b/>
        <sz val="11"/>
        <color rgb="FF000000"/>
        <rFont val="Calibri"/>
      </rPr>
      <t>tmpfs</t>
    </r>
    <r>
      <rPr>
        <sz val="11"/>
        <color rgb="FF000000"/>
        <rFont val="Calibri"/>
      </rPr>
      <t xml:space="preserve"> instance to that percentage of your physical RAM. The default, when neither </t>
    </r>
    <r>
      <rPr>
        <b/>
        <sz val="11"/>
        <color rgb="FF000000"/>
        <rFont val="Calibri"/>
      </rPr>
      <t>size</t>
    </r>
    <r>
      <rPr>
        <sz val="11"/>
        <color rgb="FF000000"/>
        <rFont val="Calibri"/>
      </rPr>
      <t xml:space="preserve"> nor </t>
    </r>
    <r>
      <rPr>
        <b/>
        <sz val="11"/>
        <color rgb="FF000000"/>
        <rFont val="Calibri"/>
      </rPr>
      <t>nr_blocks</t>
    </r>
    <r>
      <rPr>
        <sz val="11"/>
        <color rgb="FF000000"/>
        <rFont val="Calibri"/>
      </rPr>
      <t xml:space="preserve"> is specified, is </t>
    </r>
    <r>
      <rPr>
        <b/>
        <sz val="11"/>
        <color rgb="FF000000"/>
        <rFont val="Calibri"/>
      </rPr>
      <t>size=50%</t>
    </r>
    <r>
      <rPr>
        <sz val="11"/>
        <color rgb="FF000000"/>
        <rFont val="Calibri"/>
      </rPr>
      <t>.</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</si>
  <si>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</si>
  <si>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</si>
  <si>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</si>
  <si>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</si>
  <si>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</si>
  <si>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</si>
  <si>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</si>
  <si>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</si>
  <si>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</si>
  <si>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</si>
  <si>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</si>
  <si>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</si>
  <si>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</si>
  <si>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</si>
  <si>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</si>
  <si>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</si>
  <si>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</si>
  <si>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</si>
  <si>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</si>
  <si>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</si>
  <si>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</si>
  <si>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</si>
  <si>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</si>
  <si>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</si>
  <si>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 IF -</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</si>
  <si>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</si>
  <si>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</si>
  <si>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</si>
  <si>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</si>
  <si>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</si>
  <si>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</si>
  <si>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</si>
  <si>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</si>
  <si>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</si>
  <si>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</si>
  <si>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</si>
  <si>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</si>
  <si>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</si>
  <si>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</si>
  <si>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</si>
  <si>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</si>
  <si>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</si>
  <si>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</si>
  <si>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</si>
  <si>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rw,nosuid,nodev,noexec,relatime,seclabel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</si>
  <si>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</si>
  <si>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</si>
  <si>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</si>
  <si>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</si>
  <si>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</si>
  <si>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</si>
  <si>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</si>
  <si>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</si>
  <si>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</si>
  <si>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</si>
  <si>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</si>
  <si>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</si>
  <si>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</si>
  <si>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rw,nosuid,nodev,noexec,relatime,seclabel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</si>
  <si>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</si>
  <si>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</si>
  <si>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</si>
  <si>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</si>
  <si>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</si>
  <si>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</si>
  <si>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</si>
  <si>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</si>
  <si>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</si>
  <si>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</si>
  <si>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</si>
  <si>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</si>
  <si>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</si>
  <si>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</si>
  <si>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</si>
  <si>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</si>
  <si>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</si>
  <si>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</si>
  <si>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</si>
  <si>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</si>
  <si>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</si>
  <si>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</si>
  <si>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</si>
  <si>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</si>
  <si>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</si>
  <si>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</si>
  <si>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</si>
  <si>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</si>
  <si>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</si>
  <si>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</si>
  <si>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</si>
  <si>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</si>
  <si>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</si>
  <si>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</si>
  <si>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</si>
  <si>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</si>
  <si>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</si>
  <si>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</si>
  <si>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</si>
  <si>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</si>
  <si>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</si>
  <si>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</si>
  <si>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</si>
  <si>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</si>
  <si>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</si>
  <si>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</si>
  <si>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</si>
  <si>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</si>
  <si>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</si>
  <si>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</si>
  <si>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</si>
  <si>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</si>
  <si>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</si>
  <si>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</si>
  <si>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</si>
  <si>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</si>
  <si>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</si>
  <si>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</si>
  <si>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</si>
  <si>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</si>
  <si>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</si>
  <si>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</si>
  <si>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</si>
  <si>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</si>
  <si>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</si>
  <si>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</si>
  <si>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r>
      <rPr>
        <sz val="11"/>
        <color rgb="FF000000"/>
        <rFont val="Calibri"/>
      </rPr>
      <t>Update your package manager GPG keys in accordance with site policy.</t>
    </r>
  </si>
  <si>
    <r>
      <rPr>
        <sz val="11"/>
        <color rgb="FF000000"/>
        <rFont val="Calibri"/>
      </rPr>
      <t>The RPM Package Manager implements GPG key signing to verify package integrity during and after installation.</t>
    </r>
  </si>
  <si>
    <r>
      <rPr>
        <b/>
        <sz val="11"/>
        <color rgb="FF000000"/>
        <rFont val="Calibri"/>
      </rPr>
      <t>List all GPG key URLs</t>
    </r>
    <r>
      <rPr>
        <sz val="11"/>
        <color rgb="FF000000"/>
        <rFont val="Calibri"/>
      </rPr>
      <t xml:space="preserve">
</t>
    </r>
    <r>
      <rPr>
        <sz val="11"/>
        <color rgb="FF000000"/>
        <rFont val="Calibri"/>
      </rPr>
      <t xml:space="preserve">Each repository should have a </t>
    </r>
    <r>
      <rPr>
        <b/>
        <sz val="11"/>
        <color rgb="FF000000"/>
        <rFont val="Calibri"/>
      </rPr>
      <t>gpgkey</t>
    </r>
    <r>
      <rPr>
        <sz val="11"/>
        <color rgb="FF000000"/>
        <rFont val="Calibri"/>
      </rPr>
      <t xml:space="preserve"> with a URL pointing to the location of the GPG key, either local or remote.</t>
    </r>
    <r>
      <rPr>
        <sz val="11"/>
        <color rgb="FF000000"/>
        <rFont val="Calibri"/>
      </rPr>
      <t xml:space="preserve">
</t>
    </r>
    <r>
      <rPr>
        <sz val="11"/>
        <color rgb="FF006096"/>
        <rFont val="Roboto Condensed"/>
      </rPr>
      <t># grep -r gpgkey /etc/yum.repos.d/* /etc/dnf/dnf.conf</t>
    </r>
    <r>
      <rPr>
        <sz val="11"/>
        <color rgb="FF006096"/>
        <rFont val="Roboto Condensed"/>
      </rPr>
      <t xml:space="preserve">
</t>
    </r>
    <r>
      <rPr>
        <sz val="11"/>
        <color rgb="FF000000"/>
        <rFont val="Calibri"/>
      </rPr>
      <t xml:space="preserve">
</t>
    </r>
    <r>
      <rPr>
        <b/>
        <sz val="11"/>
        <color rgb="FF000000"/>
        <rFont val="Calibri"/>
      </rPr>
      <t>List installed GPG keys</t>
    </r>
    <r>
      <rPr>
        <sz val="11"/>
        <color rgb="FF000000"/>
        <rFont val="Calibri"/>
      </rPr>
      <t xml:space="preserve">
</t>
    </r>
    <r>
      <rPr>
        <sz val="11"/>
        <color rgb="FF000000"/>
        <rFont val="Calibri"/>
      </rPr>
      <t xml:space="preserve">Run the following command to list the currently installed keys. These are the active keys used for verification and installation of RPMs. The packages are fake, they are generated on the fly by </t>
    </r>
    <r>
      <rPr>
        <b/>
        <sz val="11"/>
        <color rgb="FF000000"/>
        <rFont val="Calibri"/>
      </rPr>
      <t>dnf</t>
    </r>
    <r>
      <rPr>
        <sz val="11"/>
        <color rgb="FF000000"/>
        <rFont val="Calibri"/>
      </rPr>
      <t xml:space="preserve"> or </t>
    </r>
    <r>
      <rPr>
        <b/>
        <sz val="11"/>
        <color rgb="FF000000"/>
        <rFont val="Calibri"/>
      </rPr>
      <t>rpm</t>
    </r>
    <r>
      <rPr>
        <sz val="11"/>
        <color rgb="FF000000"/>
        <rFont val="Calibri"/>
      </rPr>
      <t xml:space="preserve"> during the import of keys from the URL specified in the repository configuration.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for RPM_PACKAGE in $(rpm -q gpg-pubkey); do</t>
    </r>
    <r>
      <rPr>
        <sz val="11"/>
        <color rgb="FF006096"/>
        <rFont val="Roboto Condensed"/>
      </rPr>
      <t xml:space="preserve">
</t>
    </r>
    <r>
      <rPr>
        <sz val="11"/>
        <color rgb="FF006096"/>
        <rFont val="Roboto Condensed"/>
      </rPr>
      <t xml:space="preserve">  echo "RPM: ${RPM_PACKAGE}"</t>
    </r>
    <r>
      <rPr>
        <sz val="11"/>
        <color rgb="FF006096"/>
        <rFont val="Roboto Condensed"/>
      </rPr>
      <t xml:space="preserve">
</t>
    </r>
    <r>
      <rPr>
        <sz val="11"/>
        <color rgb="FF006096"/>
        <rFont val="Roboto Condensed"/>
      </rPr>
      <t xml:space="preserve">  RPM_SUMMARY=$(rpm -q --queryformat "%{SUMMARY}" "${RPM_PACKAGE}")</t>
    </r>
    <r>
      <rPr>
        <sz val="11"/>
        <color rgb="FF006096"/>
        <rFont val="Roboto Condensed"/>
      </rPr>
      <t xml:space="preserve">
</t>
    </r>
    <r>
      <rPr>
        <sz val="11"/>
        <color rgb="FF006096"/>
        <rFont val="Roboto Condensed"/>
      </rPr>
      <t xml:space="preserve">  RPM_PACKAGER=$(rpm -q --queryformat "%{PACKAGER}" "${RPM_PACKAGE}")</t>
    </r>
    <r>
      <rPr>
        <sz val="11"/>
        <color rgb="FF006096"/>
        <rFont val="Roboto Condensed"/>
      </rPr>
      <t xml:space="preserve">
</t>
    </r>
    <r>
      <rPr>
        <sz val="11"/>
        <color rgb="FF006096"/>
        <rFont val="Roboto Condensed"/>
      </rPr>
      <t xml:space="preserve">  RPM_DATE=$(date +%Y-%m-%d -d "1970-1-1+$((0x$(rpm -q --queryformat "%{RELEASE}" "${RPM_PACKAGE}") ))sec")</t>
    </r>
    <r>
      <rPr>
        <sz val="11"/>
        <color rgb="FF006096"/>
        <rFont val="Roboto Condensed"/>
      </rPr>
      <t xml:space="preserve">
</t>
    </r>
    <r>
      <rPr>
        <sz val="11"/>
        <color rgb="FF006096"/>
        <rFont val="Roboto Condensed"/>
      </rPr>
      <t xml:space="preserve">  RPM_KEY_ID=$(rpm -q --queryformat "%{VERSION}" "${RPM_PACKAGE}")</t>
    </r>
    <r>
      <rPr>
        <sz val="11"/>
        <color rgb="FF006096"/>
        <rFont val="Roboto Condensed"/>
      </rPr>
      <t xml:space="preserve">
</t>
    </r>
    <r>
      <rPr>
        <sz val="11"/>
        <color rgb="FF006096"/>
        <rFont val="Roboto Condensed"/>
      </rPr>
      <t xml:space="preserve">  echo "Packager: ${RPM_PACKAGER}</t>
    </r>
    <r>
      <rPr>
        <sz val="11"/>
        <color rgb="FF006096"/>
        <rFont val="Roboto Condensed"/>
      </rPr>
      <t xml:space="preserve">
</t>
    </r>
    <r>
      <rPr>
        <sz val="11"/>
        <color rgb="FF006096"/>
        <rFont val="Roboto Condensed"/>
      </rPr>
      <t>Summary: ${RPM_SUMMARY}</t>
    </r>
    <r>
      <rPr>
        <sz val="11"/>
        <color rgb="FF006096"/>
        <rFont val="Roboto Condensed"/>
      </rPr>
      <t xml:space="preserve">
</t>
    </r>
    <r>
      <rPr>
        <sz val="11"/>
        <color rgb="FF006096"/>
        <rFont val="Roboto Condensed"/>
      </rPr>
      <t>Creation date: ${RPM_DATE}</t>
    </r>
    <r>
      <rPr>
        <sz val="11"/>
        <color rgb="FF006096"/>
        <rFont val="Roboto Condensed"/>
      </rPr>
      <t xml:space="preserve">
</t>
    </r>
    <r>
      <rPr>
        <sz val="11"/>
        <color rgb="FF006096"/>
        <rFont val="Roboto Condensed"/>
      </rPr>
      <t>Key ID: ${RPM_KEY_ID}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RPM: gpg-pubkey-9db62fb1-59920156</t>
    </r>
    <r>
      <rPr>
        <sz val="11"/>
        <color rgb="FF006096"/>
        <rFont val="Roboto Condensed"/>
      </rPr>
      <t xml:space="preserve">
</t>
    </r>
    <r>
      <rPr>
        <sz val="11"/>
        <color rgb="FF006096"/>
        <rFont val="Roboto Condensed"/>
      </rPr>
      <t>Packager: Fedora 28 (28) &lt;fedora-28@fedoraproject.org&gt;</t>
    </r>
    <r>
      <rPr>
        <sz val="11"/>
        <color rgb="FF006096"/>
        <rFont val="Roboto Condensed"/>
      </rPr>
      <t xml:space="preserve">
</t>
    </r>
    <r>
      <rPr>
        <sz val="11"/>
        <color rgb="FF006096"/>
        <rFont val="Roboto Condensed"/>
      </rPr>
      <t>Summary: gpg(Fedora 28 (28) &lt;fedora-28@fedoraproject.org&gt;)</t>
    </r>
    <r>
      <rPr>
        <sz val="11"/>
        <color rgb="FF006096"/>
        <rFont val="Roboto Condensed"/>
      </rPr>
      <t xml:space="preserve">
</t>
    </r>
    <r>
      <rPr>
        <sz val="11"/>
        <color rgb="FF006096"/>
        <rFont val="Roboto Condensed"/>
      </rPr>
      <t>Creation date: 2017-08-14</t>
    </r>
    <r>
      <rPr>
        <sz val="11"/>
        <color rgb="FF006096"/>
        <rFont val="Roboto Condensed"/>
      </rPr>
      <t xml:space="preserve">
</t>
    </r>
    <r>
      <rPr>
        <sz val="11"/>
        <color rgb="FF006096"/>
        <rFont val="Roboto Condensed"/>
      </rPr>
      <t>Key ID: 9db62fb1</t>
    </r>
    <r>
      <rPr>
        <sz val="11"/>
        <color rgb="FF006096"/>
        <rFont val="Roboto Condensed"/>
      </rPr>
      <t xml:space="preserve">
</t>
    </r>
    <r>
      <rPr>
        <sz val="11"/>
        <color rgb="FF006096"/>
        <rFont val="Roboto Condensed"/>
      </rPr>
      <t>RPM: gpg-pubkey-09eab3f2-595fbba3</t>
    </r>
    <r>
      <rPr>
        <sz val="11"/>
        <color rgb="FF006096"/>
        <rFont val="Roboto Condensed"/>
      </rPr>
      <t xml:space="preserve">
</t>
    </r>
    <r>
      <rPr>
        <sz val="11"/>
        <color rgb="FF006096"/>
        <rFont val="Roboto Condensed"/>
      </rPr>
      <t>Packager: RPM Fusion free repository for Fedora (28) &lt;rpmfusion-buildsys@lists.rpmfusion.org&gt;</t>
    </r>
    <r>
      <rPr>
        <sz val="11"/>
        <color rgb="FF006096"/>
        <rFont val="Roboto Condensed"/>
      </rPr>
      <t xml:space="preserve">
</t>
    </r>
    <r>
      <rPr>
        <sz val="11"/>
        <color rgb="FF006096"/>
        <rFont val="Roboto Condensed"/>
      </rPr>
      <t>Summary: gpg(RPM Fusion free repository for Fedora (28) &lt;rpmfusion-buildsys@lists.rpmfusion.org&gt;)</t>
    </r>
    <r>
      <rPr>
        <sz val="11"/>
        <color rgb="FF006096"/>
        <rFont val="Roboto Condensed"/>
      </rPr>
      <t xml:space="preserve">
</t>
    </r>
    <r>
      <rPr>
        <sz val="11"/>
        <color rgb="FF006096"/>
        <rFont val="Roboto Condensed"/>
      </rPr>
      <t>Creation date: 2017-07-07</t>
    </r>
    <r>
      <rPr>
        <sz val="11"/>
        <color rgb="FF006096"/>
        <rFont val="Roboto Condensed"/>
      </rPr>
      <t xml:space="preserve">
</t>
    </r>
    <r>
      <rPr>
        <sz val="11"/>
        <color rgb="FF006096"/>
        <rFont val="Roboto Condensed"/>
      </rPr>
      <t>Key ID: 09eab3f2</t>
    </r>
    <r>
      <rPr>
        <sz val="11"/>
        <color rgb="FF006096"/>
        <rFont val="Roboto Condensed"/>
      </rPr>
      <t xml:space="preserve">
</t>
    </r>
    <r>
      <rPr>
        <sz val="11"/>
        <color rgb="FF000000"/>
        <rFont val="Calibri"/>
      </rPr>
      <t xml:space="preserve">
</t>
    </r>
    <r>
      <rPr>
        <sz val="11"/>
        <color rgb="FF000000"/>
        <rFont val="Calibri"/>
      </rPr>
      <t>The format of the package (</t>
    </r>
    <r>
      <rPr>
        <b/>
        <sz val="11"/>
        <color rgb="FF000000"/>
        <rFont val="Calibri"/>
      </rPr>
      <t>gpg-pubkey-9db62fb1-59920156</t>
    </r>
    <r>
      <rPr>
        <sz val="11"/>
        <color rgb="FF000000"/>
        <rFont val="Calibri"/>
      </rPr>
      <t>) is important to understand for verification. Using the above example, it consists of three parts:</t>
    </r>
    <r>
      <rPr>
        <sz val="11"/>
        <color rgb="FF000000"/>
        <rFont val="Calibri"/>
      </rPr>
      <t xml:space="preserve">
</t>
    </r>
    <r>
      <rPr>
        <sz val="11"/>
        <color rgb="FF000000"/>
        <rFont val="Calibri"/>
      </rPr>
      <t xml:space="preserve">- The general prefix name for all imported GPG keys: </t>
    </r>
    <r>
      <rPr>
        <b/>
        <sz val="11"/>
        <color rgb="FF000000"/>
        <rFont val="Calibri"/>
      </rPr>
      <t>gpg-pubkey-</t>
    </r>
    <r>
      <rPr>
        <sz val="11"/>
        <color rgb="FF000000"/>
        <rFont val="Calibri"/>
      </rPr>
      <t xml:space="preserve">
</t>
    </r>
    <r>
      <rPr>
        <sz val="11"/>
        <color rgb="FF000000"/>
        <rFont val="Calibri"/>
      </rPr>
      <t xml:space="preserve">- The version, which is the GPG key ID: </t>
    </r>
    <r>
      <rPr>
        <b/>
        <sz val="11"/>
        <color rgb="FF000000"/>
        <rFont val="Calibri"/>
      </rPr>
      <t>9db62fb1</t>
    </r>
    <r>
      <rPr>
        <sz val="11"/>
        <color rgb="FF000000"/>
        <rFont val="Calibri"/>
      </rPr>
      <t xml:space="preserve">
</t>
    </r>
    <r>
      <rPr>
        <sz val="11"/>
        <color rgb="FF000000"/>
        <rFont val="Calibri"/>
      </rPr>
      <t xml:space="preserve">- The release is the date of the key in UNIX timestamp in hexadecimal: </t>
    </r>
    <r>
      <rPr>
        <b/>
        <sz val="11"/>
        <color rgb="FF000000"/>
        <rFont val="Calibri"/>
      </rPr>
      <t>59920156</t>
    </r>
    <r>
      <rPr>
        <sz val="11"/>
        <color rgb="FF000000"/>
        <rFont val="Calibri"/>
      </rPr>
      <t xml:space="preserve">
</t>
    </r>
    <r>
      <rPr>
        <sz val="11"/>
        <color rgb="FF000000"/>
        <rFont val="Calibri"/>
      </rPr>
      <t>With both the date and the GPG key ID, check the relevant repositories public key page to confirm that the keys are indeed correct.</t>
    </r>
    <r>
      <rPr>
        <sz val="11"/>
        <color rgb="FF000000"/>
        <rFont val="Calibri"/>
      </rPr>
      <t xml:space="preserve">
</t>
    </r>
    <r>
      <rPr>
        <b/>
        <sz val="11"/>
        <color rgb="FF000000"/>
        <rFont val="Calibri"/>
      </rPr>
      <t>Query locally available GPG keys</t>
    </r>
    <r>
      <rPr>
        <sz val="11"/>
        <color rgb="FF000000"/>
        <rFont val="Calibri"/>
      </rPr>
      <t xml:space="preserve">
</t>
    </r>
    <r>
      <rPr>
        <sz val="11"/>
        <color rgb="FF000000"/>
        <rFont val="Calibri"/>
      </rPr>
      <t xml:space="preserve">Repositories that store their respective GPG keys on disk should do so in </t>
    </r>
    <r>
      <rPr>
        <b/>
        <sz val="11"/>
        <color rgb="FF000000"/>
        <rFont val="Calibri"/>
      </rPr>
      <t>/etc/pki/rpm-gpg/</t>
    </r>
    <r>
      <rPr>
        <sz val="11"/>
        <color rgb="FF000000"/>
        <rFont val="Calibri"/>
      </rPr>
      <t xml:space="preserve">. These keys are available for immediate import either when </t>
    </r>
    <r>
      <rPr>
        <b/>
        <sz val="11"/>
        <color rgb="FF000000"/>
        <rFont val="Calibri"/>
      </rPr>
      <t>dnf</t>
    </r>
    <r>
      <rPr>
        <sz val="11"/>
        <color rgb="FF000000"/>
        <rFont val="Calibri"/>
      </rPr>
      <t xml:space="preserve"> is asked to install a relevant package from the repository or when an administrator imports the key directly with the </t>
    </r>
    <r>
      <rPr>
        <b/>
        <sz val="11"/>
        <color rgb="FF000000"/>
        <rFont val="Calibri"/>
      </rPr>
      <t>rpm --import</t>
    </r>
    <r>
      <rPr>
        <sz val="11"/>
        <color rgb="FF000000"/>
        <rFont val="Calibri"/>
      </rPr>
      <t xml:space="preserve"> command.</t>
    </r>
    <r>
      <rPr>
        <sz val="11"/>
        <color rgb="FF000000"/>
        <rFont val="Calibri"/>
      </rPr>
      <t xml:space="preserve">
</t>
    </r>
    <r>
      <rPr>
        <sz val="11"/>
        <color rgb="FF000000"/>
        <rFont val="Calibri"/>
      </rPr>
      <t>To find where these keys come from run:</t>
    </r>
    <r>
      <rPr>
        <sz val="11"/>
        <color rgb="FF000000"/>
        <rFont val="Calibri"/>
      </rPr>
      <t xml:space="preserve">
</t>
    </r>
    <r>
      <rPr>
        <sz val="11"/>
        <color rgb="FF006096"/>
        <rFont val="Roboto Condensed"/>
      </rPr>
      <t># for PACKAGE in $(find /etc/pki/rpm-gpg/ -type f -exec rpm -qf {} \; | sort -u); do rpm -q --queryformat "%{NAME}-%{VERSION} %{PACKAGER} %{SUMMARY}\\n" "${PACKAGE}"; done</t>
    </r>
    <r>
      <rPr>
        <sz val="11"/>
        <color rgb="FF006096"/>
        <rFont val="Roboto Condensed"/>
      </rPr>
      <t xml:space="preserve">
</t>
    </r>
  </si>
  <si>
    <t>1.2.1.2</t>
  </si>
  <si>
    <r>
      <rPr>
        <sz val="11"/>
        <rFont val="Calibri"/>
      </rPr>
      <t>Ensure gpgcheck is globally activated</t>
    </r>
  </si>
  <si>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gpgcheck=1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-i 's/^gpgcheck\s*=\s*.*/gpgcheck=1/' /etc/dnf/dnf.conf</t>
    </r>
    <r>
      <rPr>
        <sz val="11"/>
        <color rgb="FF006096"/>
        <rFont val="Roboto Condensed"/>
      </rPr>
      <t xml:space="preserve">
</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gpgcheck</t>
    </r>
    <r>
      <rPr>
        <sz val="11"/>
        <color rgb="FF000000"/>
        <rFont val="Calibri"/>
      </rPr>
      <t xml:space="preserve"> to </t>
    </r>
    <r>
      <rPr>
        <b/>
        <sz val="11"/>
        <color rgb="FF000000"/>
        <rFont val="Calibri"/>
      </rPr>
      <t>1</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/etc/yum.repos.d/ -name "*.repo" -exec echo "Checking:" {} \; -exec sed -i 's/^gpgcheck\s*=\s*.*/gpgcheck=1/' {} \;</t>
    </r>
    <r>
      <rPr>
        <sz val="11"/>
        <color rgb="FF006096"/>
        <rFont val="Roboto Condensed"/>
      </rPr>
      <t xml:space="preserve">
</t>
    </r>
  </si>
  <si>
    <r>
      <rPr>
        <sz val="11"/>
        <color rgb="FF000000"/>
        <rFont val="Calibri"/>
      </rPr>
      <t xml:space="preserve">The </t>
    </r>
    <r>
      <rPr>
        <b/>
        <sz val="11"/>
        <color rgb="FF000000"/>
        <rFont val="Calibri"/>
      </rPr>
      <t>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determines if an RPM package's signature is checked prior to its installation.</t>
    </r>
  </si>
  <si>
    <r>
      <rPr>
        <sz val="11"/>
        <color rgb="FF000000"/>
        <rFont val="Calibri"/>
      </rPr>
      <t xml:space="preserve">Global configuration. Run the following command and verify that global configuration for </t>
    </r>
    <r>
      <rPr>
        <b/>
        <sz val="11"/>
        <color rgb="FF000000"/>
        <rFont val="Calibri"/>
      </rPr>
      <t>gpgcheck</t>
    </r>
    <r>
      <rPr>
        <sz val="11"/>
        <color rgb="FF000000"/>
        <rFont val="Calibri"/>
      </rPr>
      <t xml:space="preserve"> is enabled. (set to </t>
    </r>
    <r>
      <rPr>
        <b/>
        <sz val="11"/>
        <color rgb="FF000000"/>
        <rFont val="Calibri"/>
      </rPr>
      <t>1</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t>
    </r>
    <r>
      <rPr>
        <sz val="11"/>
        <color rgb="FF000000"/>
        <rFont val="Calibri"/>
      </rPr>
      <t xml:space="preserve">
</t>
    </r>
    <r>
      <rPr>
        <sz val="11"/>
        <color rgb="FF006096"/>
        <rFont val="Roboto Condensed"/>
      </rPr>
      <t># grep -Pi -- '^\h*gpgcheck\h*=\h*(1|true|yes)\b' /etc/dnf/dnf.conf</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true</t>
    </r>
    <r>
      <rPr>
        <sz val="11"/>
        <color rgb="FF000000"/>
        <rFont val="Calibri"/>
      </rPr>
      <t xml:space="preserve"> or </t>
    </r>
    <r>
      <rPr>
        <b/>
        <sz val="11"/>
        <color rgb="FF000000"/>
        <rFont val="Calibri"/>
      </rPr>
      <t>yes</t>
    </r>
    <r>
      <rPr>
        <sz val="11"/>
        <color rgb="FF000000"/>
        <rFont val="Calibri"/>
      </rPr>
      <t xml:space="preserve"> is also acceptable</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 Run the following command and verify that there are no instances of entries starting with </t>
    </r>
    <r>
      <rPr>
        <b/>
        <sz val="11"/>
        <color rgb="FF000000"/>
        <rFont val="Calibri"/>
      </rPr>
      <t>gpgcheck</t>
    </r>
    <r>
      <rPr>
        <sz val="11"/>
        <color rgb="FF000000"/>
        <rFont val="Calibri"/>
      </rPr>
      <t xml:space="preserve"> returned set to </t>
    </r>
    <r>
      <rPr>
        <b/>
        <sz val="11"/>
        <color rgb="FF000000"/>
        <rFont val="Calibri"/>
      </rPr>
      <t>0</t>
    </r>
    <r>
      <rPr>
        <sz val="11"/>
        <color rgb="FF000000"/>
        <rFont val="Calibri"/>
      </rPr>
      <t xml:space="preserve">. Nor should there be any invalid (non-boolean) values. When </t>
    </r>
    <r>
      <rPr>
        <b/>
        <sz val="11"/>
        <color rgb="FF000000"/>
        <rFont val="Calibri"/>
      </rPr>
      <t>dnf</t>
    </r>
    <r>
      <rPr>
        <sz val="11"/>
        <color rgb="FF000000"/>
        <rFont val="Calibri"/>
      </rPr>
      <t xml:space="preserve"> encounters such invalid entries they are ignored and the global configuration is applied.</t>
    </r>
    <r>
      <rPr>
        <sz val="11"/>
        <color rgb="FF000000"/>
        <rFont val="Calibri"/>
      </rPr>
      <t xml:space="preserve">
</t>
    </r>
    <r>
      <rPr>
        <sz val="11"/>
        <color rgb="FF006096"/>
        <rFont val="Roboto Condensed"/>
      </rPr>
      <t># grep -Pris -- '^\h*gpgcheck\h*=\h*(0|[2-9]|[1-9][0-9]+|false|no)\b' /etc/yum.repos.d/</t>
    </r>
    <r>
      <rPr>
        <sz val="11"/>
        <color rgb="FF006096"/>
        <rFont val="Roboto Condensed"/>
      </rPr>
      <t xml:space="preserve">
</t>
    </r>
    <r>
      <rPr>
        <sz val="11"/>
        <color rgb="FF000000"/>
        <rFont val="Calibri"/>
      </rPr>
      <t xml:space="preserve">
</t>
    </r>
    <r>
      <rPr>
        <sz val="11"/>
        <color rgb="FF000000"/>
        <rFont val="Calibri"/>
      </rPr>
      <t>Nothing should be returned</t>
    </r>
  </si>
  <si>
    <t>1.2.1.3</t>
  </si>
  <si>
    <r>
      <rPr>
        <sz val="11"/>
        <rFont val="Calibri"/>
      </rPr>
      <t>Ensure repo_gpgcheck is globally activated</t>
    </r>
  </si>
  <si>
    <r>
      <rPr>
        <b/>
        <sz val="11"/>
        <color rgb="FF000000"/>
        <rFont val="Calibri"/>
      </rPr>
      <t>Global configuration</t>
    </r>
    <r>
      <rPr>
        <sz val="11"/>
        <color rgb="FF000000"/>
        <rFont val="Calibri"/>
      </rPr>
      <t xml:space="preserve">
</t>
    </r>
    <r>
      <rPr>
        <sz val="11"/>
        <color rgb="FF000000"/>
        <rFont val="Calibri"/>
      </rPr>
      <t xml:space="preserve">Edit </t>
    </r>
    <r>
      <rPr>
        <b/>
        <sz val="11"/>
        <color rgb="FF000000"/>
        <rFont val="Calibri"/>
      </rPr>
      <t>/etc/dnf/dnf.conf</t>
    </r>
    <r>
      <rPr>
        <sz val="11"/>
        <color rgb="FF000000"/>
        <rFont val="Calibri"/>
      </rPr>
      <t xml:space="preserve"> and set </t>
    </r>
    <r>
      <rPr>
        <b/>
        <sz val="11"/>
        <color rgb="FF000000"/>
        <rFont val="Calibri"/>
      </rPr>
      <t>repo_gpgcheck=1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[main]</t>
    </r>
    <r>
      <rPr>
        <sz val="11"/>
        <color rgb="FF006096"/>
        <rFont val="Roboto Condensed"/>
      </rPr>
      <t xml:space="preserve">
</t>
    </r>
    <r>
      <rPr>
        <sz val="11"/>
        <color rgb="FF006096"/>
        <rFont val="Roboto Condensed"/>
      </rPr>
      <t>repo_gpgcheck=1</t>
    </r>
    <r>
      <rPr>
        <sz val="11"/>
        <color rgb="FF006096"/>
        <rFont val="Roboto Condensed"/>
      </rPr>
      <t xml:space="preserve">
</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First check that the particular repository support GPG checking on the repodata.</t>
    </r>
    <r>
      <rPr>
        <sz val="11"/>
        <color rgb="FF000000"/>
        <rFont val="Calibri"/>
      </rPr>
      <t xml:space="preserve">
</t>
    </r>
    <r>
      <rPr>
        <sz val="11"/>
        <color rgb="FF000000"/>
        <rFont val="Calibri"/>
      </rPr>
      <t xml:space="preserve">Edit any failing files in </t>
    </r>
    <r>
      <rPr>
        <b/>
        <sz val="11"/>
        <color rgb="FF000000"/>
        <rFont val="Calibri"/>
      </rPr>
      <t>/etc/yum.repos.d/*</t>
    </r>
    <r>
      <rPr>
        <sz val="11"/>
        <color rgb="FF000000"/>
        <rFont val="Calibri"/>
      </rPr>
      <t xml:space="preserve"> and set all instances starting with </t>
    </r>
    <r>
      <rPr>
        <b/>
        <sz val="11"/>
        <color rgb="FF000000"/>
        <rFont val="Calibri"/>
      </rPr>
      <t>repo_gpgcheck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</si>
  <si>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repo_gpgcheck</t>
    </r>
    <r>
      <rPr>
        <sz val="11"/>
        <color rgb="FF000000"/>
        <rFont val="Calibri"/>
      </rPr>
      <t xml:space="preserve"> option, found in the main section of the </t>
    </r>
    <r>
      <rPr>
        <b/>
        <sz val="11"/>
        <color rgb="FF000000"/>
        <rFont val="Calibri"/>
      </rPr>
      <t>/etc/dnf/dnf.conf</t>
    </r>
    <r>
      <rPr>
        <sz val="11"/>
        <color rgb="FF000000"/>
        <rFont val="Calibri"/>
      </rPr>
      <t xml:space="preserve"> and individual </t>
    </r>
    <r>
      <rPr>
        <b/>
        <sz val="11"/>
        <color rgb="FF000000"/>
        <rFont val="Calibri"/>
      </rPr>
      <t>/etc/yum.repos.d/*</t>
    </r>
    <r>
      <rPr>
        <sz val="11"/>
        <color rgb="FF000000"/>
        <rFont val="Calibri"/>
      </rPr>
      <t xml:space="preserve"> files, will perform a GPG signature check on the repodata.</t>
    </r>
  </si>
  <si>
    <r>
      <rPr>
        <sz val="11"/>
        <color rgb="FF000000"/>
        <rFont val="Calibri"/>
      </rPr>
      <t xml:space="preserve">Not all repositories, notably RedHat, support </t>
    </r>
    <r>
      <rPr>
        <b/>
        <sz val="11"/>
        <color rgb="FF000000"/>
        <rFont val="Calibri"/>
      </rPr>
      <t>repo_gpgcheck</t>
    </r>
    <r>
      <rPr>
        <sz val="11"/>
        <color rgb="FF000000"/>
        <rFont val="Calibri"/>
      </rPr>
      <t xml:space="preserve">. Take care to set this value to false (default) for particular repositories that do not support it. If enabled on repositories that do not support </t>
    </r>
    <r>
      <rPr>
        <b/>
        <sz val="11"/>
        <color rgb="FF000000"/>
        <rFont val="Calibri"/>
      </rPr>
      <t>repo_gpgcheck</t>
    </r>
    <r>
      <rPr>
        <sz val="11"/>
        <color rgb="FF000000"/>
        <rFont val="Calibri"/>
      </rPr>
      <t xml:space="preserve"> installation of packages will fail.</t>
    </r>
    <r>
      <rPr>
        <sz val="11"/>
        <color rgb="FF000000"/>
        <rFont val="Calibri"/>
      </rPr>
      <t xml:space="preserve">
</t>
    </r>
    <r>
      <rPr>
        <sz val="11"/>
        <color rgb="FF000000"/>
        <rFont val="Calibri"/>
      </rPr>
      <t xml:space="preserve">Research is required by the user to determine which repositories is configured on the local system and, from that list, which support </t>
    </r>
    <r>
      <rPr>
        <b/>
        <sz val="11"/>
        <color rgb="FF000000"/>
        <rFont val="Calibri"/>
      </rPr>
      <t>repo_gpgcheck</t>
    </r>
    <r>
      <rPr>
        <sz val="11"/>
        <color rgb="FF000000"/>
        <rFont val="Calibri"/>
      </rPr>
      <t>.</t>
    </r>
  </si>
  <si>
    <r>
      <rPr>
        <b/>
        <sz val="11"/>
        <color rgb="FF000000"/>
        <rFont val="Calibri"/>
      </rPr>
      <t>Global configuration</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grep ^repo_gpgcheck /etc/dnf/dnf.conf</t>
    </r>
    <r>
      <rPr>
        <sz val="11"/>
        <color rgb="FF006096"/>
        <rFont val="Roboto Condensed"/>
      </rPr>
      <t xml:space="preserve">
</t>
    </r>
    <r>
      <rPr>
        <sz val="11"/>
        <color rgb="FF000000"/>
        <rFont val="Calibri"/>
      </rPr>
      <t xml:space="preserve">
</t>
    </r>
    <r>
      <rPr>
        <sz val="11"/>
        <color rgb="FF000000"/>
        <rFont val="Calibri"/>
      </rPr>
      <t xml:space="preserve">Verify that </t>
    </r>
    <r>
      <rPr>
        <b/>
        <sz val="11"/>
        <color rgb="FF000000"/>
        <rFont val="Calibri"/>
      </rPr>
      <t>repo_gpgcheck</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Per repository configuration</t>
    </r>
    <r>
      <rPr>
        <sz val="11"/>
        <color rgb="FF000000"/>
        <rFont val="Calibri"/>
      </rPr>
      <t xml:space="preserve">
</t>
    </r>
    <r>
      <rPr>
        <sz val="11"/>
        <color rgb="FF000000"/>
        <rFont val="Calibri"/>
      </rPr>
      <t xml:space="preserve">Configuration in </t>
    </r>
    <r>
      <rPr>
        <b/>
        <sz val="11"/>
        <color rgb="FF000000"/>
        <rFont val="Calibri"/>
      </rPr>
      <t>/etc/yum.repos.d/</t>
    </r>
    <r>
      <rPr>
        <sz val="11"/>
        <color rgb="FF000000"/>
        <rFont val="Calibri"/>
      </rPr>
      <t xml:space="preserve"> takes precedence over the global configuration.</t>
    </r>
    <r>
      <rPr>
        <sz val="11"/>
        <color rgb="FF000000"/>
        <rFont val="Calibri"/>
      </rPr>
      <t xml:space="preserve">
</t>
    </r>
    <r>
      <rPr>
        <sz val="11"/>
        <color rgb="FF000000"/>
        <rFont val="Calibri"/>
      </rPr>
      <t xml:space="preserve">As an example, to list all the configured repositories, excluding "fedoraproject.org", that specifically disables </t>
    </r>
    <r>
      <rPr>
        <b/>
        <sz val="11"/>
        <color rgb="FF000000"/>
        <rFont val="Calibri"/>
      </rPr>
      <t>repo_gpgcheck</t>
    </r>
    <r>
      <rPr>
        <sz val="11"/>
        <color rgb="FF000000"/>
        <rFont val="Calibri"/>
      </rPr>
      <t>, run the following command:</t>
    </r>
    <r>
      <rPr>
        <sz val="11"/>
        <color rgb="FF000000"/>
        <rFont val="Calibri"/>
      </rPr>
      <t xml:space="preserve">
</t>
    </r>
    <r>
      <rPr>
        <sz val="11"/>
        <color rgb="FF006096"/>
        <rFont val="Roboto Condensed"/>
      </rPr>
      <t># REPO_URL="fedoraproject.org"</t>
    </r>
    <r>
      <rPr>
        <sz val="11"/>
        <color rgb="FF006096"/>
        <rFont val="Roboto Condensed"/>
      </rPr>
      <t xml:space="preserve">
</t>
    </r>
    <r>
      <rPr>
        <sz val="11"/>
        <color rgb="FF006096"/>
        <rFont val="Roboto Condensed"/>
      </rPr>
      <t># for repo in $(grep -l "repo_gpgcheck=0" /etc/yum.repos.d/* ); do</t>
    </r>
    <r>
      <rPr>
        <sz val="11"/>
        <color rgb="FF006096"/>
        <rFont val="Roboto Condensed"/>
      </rPr>
      <t xml:space="preserve">
</t>
    </r>
    <r>
      <rPr>
        <sz val="11"/>
        <color rgb="FF006096"/>
        <rFont val="Roboto Condensed"/>
      </rPr>
      <t xml:space="preserve">  if ! grep "${REPO_URL}" "${repo}" &amp;&gt;/dev/null; then</t>
    </r>
    <r>
      <rPr>
        <sz val="11"/>
        <color rgb="FF006096"/>
        <rFont val="Roboto Condensed"/>
      </rPr>
      <t xml:space="preserve">
</t>
    </r>
    <r>
      <rPr>
        <sz val="11"/>
        <color rgb="FF006096"/>
        <rFont val="Roboto Condensed"/>
      </rPr>
      <t xml:space="preserve">    echo "${repo}"</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Per the research that was done on which repositories does not support </t>
    </r>
    <r>
      <rPr>
        <b/>
        <sz val="11"/>
        <color rgb="FF000000"/>
        <rFont val="Calibri"/>
      </rPr>
      <t>repo_gpgcheck</t>
    </r>
    <r>
      <rPr>
        <sz val="11"/>
        <color rgb="FF000000"/>
        <rFont val="Calibri"/>
      </rPr>
      <t xml:space="preserve">, change the </t>
    </r>
    <r>
      <rPr>
        <b/>
        <sz val="11"/>
        <color rgb="FF000000"/>
        <rFont val="Calibri"/>
      </rPr>
      <t>REPO_URL</t>
    </r>
    <r>
      <rPr>
        <sz val="11"/>
        <color rgb="FF000000"/>
        <rFont val="Calibri"/>
      </rPr>
      <t xml:space="preserve"> variable and run the test.</t>
    </r>
  </si>
  <si>
    <t>1.2.1.4</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</si>
  <si>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</si>
  <si>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</si>
  <si>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the respective package manager repositories configured to ensure that the system is able to receive the latest patches and updates.</t>
    </r>
  </si>
  <si>
    <r>
      <rPr>
        <sz val="11"/>
        <color rgb="FF000000"/>
        <rFont val="Calibri"/>
      </rPr>
      <t>Run the following command to verify repositories are configured correctly. The output may vary depending on which repositories are currently configured on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dnf repolist</t>
    </r>
    <r>
      <rPr>
        <sz val="11"/>
        <color rgb="FF006096"/>
        <rFont val="Roboto Condensed"/>
      </rPr>
      <t xml:space="preserve">
</t>
    </r>
    <r>
      <rPr>
        <sz val="11"/>
        <color rgb="FF006096"/>
        <rFont val="Roboto Condensed"/>
      </rPr>
      <t>Last metadata expiration check: 1:00:00 ago on Mon 1 Jan 2021 00:00:00 BST.</t>
    </r>
    <r>
      <rPr>
        <sz val="11"/>
        <color rgb="FF006096"/>
        <rFont val="Roboto Condensed"/>
      </rPr>
      <t xml:space="preserve">
</t>
    </r>
    <r>
      <rPr>
        <sz val="11"/>
        <color rgb="FF006096"/>
        <rFont val="Roboto Condensed"/>
      </rPr>
      <t>repo id        repo name                        status</t>
    </r>
    <r>
      <rPr>
        <sz val="11"/>
        <color rgb="FF006096"/>
        <rFont val="Roboto Condensed"/>
      </rPr>
      <t xml:space="preserve">
</t>
    </r>
    <r>
      <rPr>
        <sz val="11"/>
        <color rgb="FF006096"/>
        <rFont val="Roboto Condensed"/>
      </rPr>
      <t>*fedora        Fedora 28 - x86_64               57,327</t>
    </r>
    <r>
      <rPr>
        <sz val="11"/>
        <color rgb="FF006096"/>
        <rFont val="Roboto Condensed"/>
      </rPr>
      <t xml:space="preserve">
</t>
    </r>
    <r>
      <rPr>
        <sz val="11"/>
        <color rgb="FF006096"/>
        <rFont val="Roboto Condensed"/>
      </rPr>
      <t>*updates       Fedora 28 - x86_64 - Updates     22,133</t>
    </r>
    <r>
      <rPr>
        <sz val="11"/>
        <color rgb="FF006096"/>
        <rFont val="Roboto Condensed"/>
      </rPr>
      <t xml:space="preserve">
</t>
    </r>
    <r>
      <rPr>
        <sz val="11"/>
        <color rgb="FF000000"/>
        <rFont val="Calibri"/>
      </rPr>
      <t xml:space="preserve">
</t>
    </r>
    <r>
      <rPr>
        <sz val="11"/>
        <color rgb="FF000000"/>
        <rFont val="Calibri"/>
      </rPr>
      <t>For the repositories in use, inspect the configuration file to ensure all settings are correctly applied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0000"/>
        <rFont val="Calibri"/>
      </rPr>
      <t>Depending on the distribution being used the repo file name might differ.</t>
    </r>
    <r>
      <rPr>
        <sz val="11"/>
        <color rgb="FF000000"/>
        <rFont val="Calibri"/>
      </rPr>
      <t xml:space="preserve">
</t>
    </r>
    <r>
      <rPr>
        <sz val="11"/>
        <color rgb="FF006096"/>
        <rFont val="Roboto Condensed"/>
      </rPr>
      <t>cat /etc/yum.repos.d/*.repo</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</si>
  <si>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</si>
  <si>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</si>
  <si>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</si>
  <si>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updates:</t>
    </r>
    <r>
      <rPr>
        <sz val="11"/>
        <color rgb="FF000000"/>
        <rFont val="Calibri"/>
      </rPr>
      <t xml:space="preserve">
</t>
    </r>
    <r>
      <rPr>
        <sz val="11"/>
        <color rgb="FF006096"/>
        <rFont val="Roboto Condensed"/>
      </rPr>
      <t># dnf update</t>
    </r>
    <r>
      <rPr>
        <sz val="11"/>
        <color rgb="FF006096"/>
        <rFont val="Roboto Condensed"/>
      </rPr>
      <t xml:space="preserve">
</t>
    </r>
    <r>
      <rPr>
        <sz val="11"/>
        <color rgb="FF000000"/>
        <rFont val="Calibri"/>
      </rPr>
      <t xml:space="preserve">
</t>
    </r>
    <r>
      <rPr>
        <sz val="11"/>
        <color rgb="FF000000"/>
        <rFont val="Calibri"/>
      </rPr>
      <t>Once the update process is complete, verify if reboot is required to load changes.</t>
    </r>
    <r>
      <rPr>
        <sz val="11"/>
        <color rgb="FF000000"/>
        <rFont val="Calibri"/>
      </rPr>
      <t xml:space="preserve">
</t>
    </r>
    <r>
      <rPr>
        <sz val="11"/>
        <color rgb="FF006096"/>
        <rFont val="Roboto Condensed"/>
      </rPr>
      <t>dnf needs-restarting -r</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</si>
  <si>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</si>
  <si>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Run the following command and verify there are no updates or patches to install:</t>
    </r>
    <r>
      <rPr>
        <sz val="11"/>
        <color rgb="FF000000"/>
        <rFont val="Calibri"/>
      </rPr>
      <t xml:space="preserve">
</t>
    </r>
    <r>
      <rPr>
        <sz val="11"/>
        <color rgb="FF006096"/>
        <rFont val="Roboto Condensed"/>
      </rPr>
      <t># dnf check-update</t>
    </r>
    <r>
      <rPr>
        <sz val="11"/>
        <color rgb="FF006096"/>
        <rFont val="Roboto Condensed"/>
      </rPr>
      <t xml:space="preserve">
</t>
    </r>
    <r>
      <rPr>
        <sz val="11"/>
        <color rgb="FF000000"/>
        <rFont val="Calibri"/>
      </rPr>
      <t xml:space="preserve">
</t>
    </r>
    <r>
      <rPr>
        <sz val="11"/>
        <color rgb="FF000000"/>
        <rFont val="Calibri"/>
      </rPr>
      <t>Check to make sure no system reboot is required</t>
    </r>
    <r>
      <rPr>
        <sz val="11"/>
        <color rgb="FF000000"/>
        <rFont val="Calibri"/>
      </rPr>
      <t xml:space="preserve">
</t>
    </r>
    <r>
      <rPr>
        <sz val="11"/>
        <color rgb="FF006096"/>
        <rFont val="Roboto Condensed"/>
      </rPr>
      <t>dnf needs-restarting -r</t>
    </r>
    <r>
      <rPr>
        <sz val="11"/>
        <color rgb="FF006096"/>
        <rFont val="Roboto Condensed"/>
      </rPr>
      <t xml:space="preserve">
</t>
    </r>
  </si>
  <si>
    <t>Configure SELinux</t>
  </si>
  <si>
    <t>1.3.1.1</t>
  </si>
  <si>
    <r>
      <rPr>
        <sz val="11"/>
        <rFont val="Calibri"/>
      </rPr>
      <t>Ensure SELinux is installed</t>
    </r>
  </si>
  <si>
    <r>
      <rPr>
        <sz val="11"/>
        <color rgb="FF000000"/>
        <rFont val="Calibri"/>
      </rPr>
      <t xml:space="preserve">Run the following command to install </t>
    </r>
    <r>
      <rPr>
        <b/>
        <sz val="11"/>
        <color rgb="FF000000"/>
        <rFont val="Calibri"/>
      </rPr>
      <t>SELinux</t>
    </r>
    <r>
      <rPr>
        <sz val="11"/>
        <color rgb="FF000000"/>
        <rFont val="Calibri"/>
      </rPr>
      <t>:</t>
    </r>
    <r>
      <rPr>
        <sz val="11"/>
        <color rgb="FF000000"/>
        <rFont val="Calibri"/>
      </rPr>
      <t xml:space="preserve">
</t>
    </r>
    <r>
      <rPr>
        <sz val="11"/>
        <color rgb="FF006096"/>
        <rFont val="Roboto Condensed"/>
      </rPr>
      <t># dnf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</si>
  <si>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</si>
  <si>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</si>
  <si>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1.3.1.2</t>
  </si>
  <si>
    <r>
      <rPr>
        <sz val="11"/>
        <rFont val="Calibri"/>
      </rPr>
      <t>Ensure SELinux is not disabled in bootloader configuration</t>
    </r>
  </si>
  <si>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t>
    </r>
    <r>
      <rPr>
        <sz val="11"/>
        <color rgb="FF000000"/>
        <rFont val="Calibri"/>
      </rPr>
      <t xml:space="preserve">
</t>
    </r>
    <r>
      <rPr>
        <sz val="11"/>
        <color rgb="FF006096"/>
        <rFont val="Roboto Condensed"/>
      </rPr>
      <t>grubby --update-kernel ALL --remove-args "selinux=0 enforcing=0"</t>
    </r>
    <r>
      <rPr>
        <sz val="11"/>
        <color rgb="FF006096"/>
        <rFont val="Roboto Condensed"/>
      </rPr>
      <t xml:space="preserve">
</t>
    </r>
    <r>
      <rPr>
        <sz val="11"/>
        <color rgb="FF000000"/>
        <rFont val="Calibri"/>
      </rPr>
      <t xml:space="preserve">
</t>
    </r>
    <r>
      <rPr>
        <sz val="11"/>
        <color rgb="FF000000"/>
        <rFont val="Calibri"/>
      </rPr>
      <t xml:space="preserve">Run the following command to remove the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parameters if they were created by the deprecated </t>
    </r>
    <r>
      <rPr>
        <b/>
        <sz val="11"/>
        <color rgb="FF000000"/>
        <rFont val="Calibri"/>
      </rPr>
      <t>grub2-mkconfig</t>
    </r>
    <r>
      <rPr>
        <sz val="11"/>
        <color rgb="FF000000"/>
        <rFont val="Calibri"/>
      </rPr>
      <t xml:space="preserve"> command:</t>
    </r>
    <r>
      <rPr>
        <sz val="11"/>
        <color rgb="FF000000"/>
        <rFont val="Calibri"/>
      </rPr>
      <t xml:space="preserve">
</t>
    </r>
    <r>
      <rPr>
        <sz val="11"/>
        <color rgb="FF006096"/>
        <rFont val="Roboto Condensed"/>
      </rPr>
      <t># grep -Prsq -- '\h*([^#\n\r]+\h+)?kernelopts=([^#\n\r]+\h+)?(selinux|enforcing)=0\b' /boot/grub2 /boot/efi &amp;&amp; grub2-mkconfig -o "$(grep -Prl -- '\h*([^#\n\r]+\h+)?kernelopts=([^#\n\r]+\h+)?(selinux|enforcing)=0\b' /boot/grub2 /boot/efi)"</t>
    </r>
    <r>
      <rPr>
        <sz val="11"/>
        <color rgb="FF006096"/>
        <rFont val="Roboto Condensed"/>
      </rPr>
      <t xml:space="preserve">
</t>
    </r>
  </si>
  <si>
    <r>
      <rPr>
        <sz val="11"/>
        <color rgb="FF000000"/>
        <rFont val="Calibri"/>
      </rPr>
      <t>Configure SELINUX to be enabled at boot time and verify that it has not been overwritten by the grub boot parameters.</t>
    </r>
  </si>
  <si>
    <r>
      <rPr>
        <sz val="11"/>
        <color rgb="FF000000"/>
        <rFont val="Calibri"/>
      </rPr>
      <t>Files created while SELinux is disabled are not labeled at all. This behavior causes problems when changing to enforcing mode because files are labeled incorrectly or are not labeled at all. To prevent incorrectly labeled and unlabeled files from causing problems, file systems are automatically relabeled when changing from the disabled state to permissive or enforcing mode. This can be a long running process that should be accounted for as it may extend downtime during initial re-boot.</t>
    </r>
  </si>
  <si>
    <r>
      <rPr>
        <sz val="11"/>
        <color rgb="FF000000"/>
        <rFont val="Calibri"/>
      </rPr>
      <t xml:space="preserve">Run the following command to verify that neither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have been set:</t>
    </r>
    <r>
      <rPr>
        <sz val="11"/>
        <color rgb="FF000000"/>
        <rFont val="Calibri"/>
      </rPr>
      <t xml:space="preserve">
</t>
    </r>
    <r>
      <rPr>
        <sz val="11"/>
        <color rgb="FF006096"/>
        <rFont val="Roboto Condensed"/>
      </rPr>
      <t># grubby --info=ALL | grep -Po '(selinux|enforcing)=0\b'</t>
    </r>
    <r>
      <rPr>
        <sz val="11"/>
        <color rgb="FF006096"/>
        <rFont val="Roboto Condensed"/>
      </rPr>
      <t xml:space="preserve">
</t>
    </r>
    <r>
      <rPr>
        <sz val="11"/>
        <color rgb="FF000000"/>
        <rFont val="Calibri"/>
      </rPr>
      <t xml:space="preserve">
</t>
    </r>
    <r>
      <rPr>
        <sz val="11"/>
        <color rgb="FF000000"/>
        <rFont val="Calibri"/>
      </rPr>
      <t>Nothing should be returned</t>
    </r>
  </si>
  <si>
    <t>1.3.1.3</t>
  </si>
  <si>
    <r>
      <rPr>
        <sz val="11"/>
        <rFont val="Calibri"/>
      </rPr>
      <t>Ensure SELinux policy is configured</t>
    </r>
  </si>
  <si>
    <r>
      <rPr>
        <sz val="11"/>
        <color rgb="FF000000"/>
        <rFont val="Calibri"/>
      </rPr>
      <t xml:space="preserve">Edit the </t>
    </r>
    <r>
      <rPr>
        <b/>
        <sz val="11"/>
        <color rgb="FF000000"/>
        <rFont val="Calibri"/>
      </rPr>
      <t>/etc/selinux/config</t>
    </r>
    <r>
      <rPr>
        <sz val="11"/>
        <color rgb="FF000000"/>
        <rFont val="Calibri"/>
      </rPr>
      <t xml:space="preserve"> file to set the SELINUXTYPE parameter:</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</si>
  <si>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</si>
  <si>
    <r>
      <rPr>
        <sz val="11"/>
        <color rgb="FF000000"/>
        <rFont val="Calibri"/>
      </rPr>
      <t xml:space="preserve">Run the following commands and ensure output matches either " </t>
    </r>
    <r>
      <rPr>
        <b/>
        <sz val="11"/>
        <color rgb="FF000000"/>
        <rFont val="Calibri"/>
      </rPr>
      <t>targeted</t>
    </r>
    <r>
      <rPr>
        <sz val="11"/>
        <color rgb="FF000000"/>
        <rFont val="Calibri"/>
      </rPr>
      <t xml:space="preserve"> " or " </t>
    </r>
    <r>
      <rPr>
        <b/>
        <sz val="11"/>
        <color rgb="FF000000"/>
        <rFont val="Calibri"/>
      </rPr>
      <t>mls</t>
    </r>
    <r>
      <rPr>
        <sz val="11"/>
        <color rgb="FF000000"/>
        <rFont val="Calibri"/>
      </rPr>
      <t xml:space="preserve"> ":</t>
    </r>
    <r>
      <rPr>
        <sz val="11"/>
        <color rgb="FF000000"/>
        <rFont val="Calibri"/>
      </rPr>
      <t xml:space="preserve">
</t>
    </r>
    <r>
      <rPr>
        <sz val="11"/>
        <color rgb="FF006096"/>
        <rFont val="Roboto Condensed"/>
      </rPr>
      <t># grep -E '^\s*SELINUXTYPE=(targeted|mls)\b' /etc/selinux/config</t>
    </r>
    <r>
      <rPr>
        <sz val="11"/>
        <color rgb="FF006096"/>
        <rFont val="Roboto Condensed"/>
      </rPr>
      <t xml:space="preserve">
</t>
    </r>
    <r>
      <rPr>
        <sz val="11"/>
        <color rgb="FF006096"/>
        <rFont val="Roboto Condensed"/>
      </rPr>
      <t>SELINUXTYPE=targeted</t>
    </r>
    <r>
      <rPr>
        <sz val="11"/>
        <color rgb="FF006096"/>
        <rFont val="Roboto Condensed"/>
      </rPr>
      <t xml:space="preserve">
</t>
    </r>
    <r>
      <rPr>
        <sz val="11"/>
        <color rgb="FF000000"/>
        <rFont val="Calibri"/>
      </rPr>
      <t xml:space="preserve">
</t>
    </r>
    <r>
      <rPr>
        <sz val="11"/>
        <color rgb="FF006096"/>
        <rFont val="Roboto Condensed"/>
      </rPr>
      <t># sestatus | grep Loaded</t>
    </r>
    <r>
      <rPr>
        <sz val="11"/>
        <color rgb="FF006096"/>
        <rFont val="Roboto Condensed"/>
      </rPr>
      <t xml:space="preserve">
</t>
    </r>
    <r>
      <rPr>
        <sz val="11"/>
        <color rgb="FF006096"/>
        <rFont val="Roboto Condensed"/>
      </rPr>
      <t>Loaded policy name:             targeted</t>
    </r>
    <r>
      <rPr>
        <sz val="11"/>
        <color rgb="FF006096"/>
        <rFont val="Roboto Condensed"/>
      </rPr>
      <t xml:space="preserve">
</t>
    </r>
  </si>
  <si>
    <t>1.3.1.4</t>
  </si>
  <si>
    <r>
      <rPr>
        <sz val="11"/>
        <rFont val="Calibri"/>
      </rPr>
      <t>Ensure the SELinux mode is not disabled</t>
    </r>
  </si>
  <si>
    <r>
      <rPr>
        <sz val="11"/>
        <color rgb="FF000000"/>
        <rFont val="Calibri"/>
      </rPr>
      <t>Run one of the following commands to set SELinux's running mode:</t>
    </r>
    <r>
      <rPr>
        <sz val="11"/>
        <color rgb="FF000000"/>
        <rFont val="Calibri"/>
      </rPr>
      <t xml:space="preserve">
</t>
    </r>
    <r>
      <rPr>
        <sz val="11"/>
        <color rgb="FF000000"/>
        <rFont val="Calibri"/>
      </rPr>
      <t xml:space="preserve">To set SELinux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To set SELinux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For Permissive mode:</t>
    </r>
    <r>
      <rPr>
        <sz val="11"/>
        <color rgb="FF000000"/>
        <rFont val="Calibri"/>
      </rPr>
      <t xml:space="preserve">
</t>
    </r>
    <r>
      <rPr>
        <sz val="11"/>
        <color rgb="FF006096"/>
        <rFont val="Roboto Condensed"/>
      </rPr>
      <t>SELINUX=permissive</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</si>
  <si>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</si>
  <si>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-Ei '^\s*SELINUX=(enforcing|permissive)'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</si>
  <si>
    <t>1.3.1.5</t>
  </si>
  <si>
    <r>
      <rPr>
        <sz val="11"/>
        <rFont val="Calibri"/>
      </rPr>
      <t>Ensure the SELinux mode is enforcing</t>
    </r>
  </si>
  <si>
    <r>
      <rPr>
        <sz val="11"/>
        <color rgb="FF000000"/>
        <rFont val="Calibri"/>
      </rPr>
      <t>Run the following command to set SELinux's running mode:</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</si>
  <si>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xml:space="preserve">- </t>
    </r>
    <r>
      <rPr>
        <b/>
        <sz val="11"/>
        <color rgb="FF000000"/>
        <rFont val="Calibri"/>
      </rPr>
      <t>Enforcing</t>
    </r>
    <r>
      <rPr>
        <sz val="11"/>
        <color rgb="FF000000"/>
        <rFont val="Calibri"/>
      </rPr>
      <t xml:space="preserve">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xml:space="preserve">- </t>
    </r>
    <r>
      <rPr>
        <b/>
        <sz val="11"/>
        <color rgb="FF000000"/>
        <rFont val="Calibri"/>
      </rPr>
      <t>Permissive</t>
    </r>
    <r>
      <rPr>
        <sz val="11"/>
        <color rgb="FF000000"/>
        <rFont val="Calibri"/>
      </rPr>
      <t xml:space="preser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xml:space="preserve">- </t>
    </r>
    <r>
      <rPr>
        <b/>
        <sz val="11"/>
        <color rgb="FF000000"/>
        <rFont val="Calibri"/>
      </rPr>
      <t>Disabled</t>
    </r>
    <r>
      <rPr>
        <sz val="11"/>
        <color rgb="FF000000"/>
        <rFont val="Calibri"/>
      </rPr>
      <t xml:space="preserve">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b/>
        <sz val="11"/>
        <color rgb="FF000000"/>
        <rFont val="Calibri"/>
      </rPr>
      <t>Note:</t>
    </r>
    <r>
      <rPr>
        <sz val="11"/>
        <color rgb="FF000000"/>
        <rFont val="Calibri"/>
      </rPr>
      <t xml:space="preserv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</si>
  <si>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Running SELinux in Enforcing mode may block intended access to files or processes if the SELinux policy is not correctly configured. If this occurs, review the system logs for details and update labels or policy as appropriate.</t>
    </r>
  </si>
  <si>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-i SELINUX=enforcing /etc/selinux/config</t>
    </r>
    <r>
      <rPr>
        <sz val="11"/>
        <color rgb="FF006096"/>
        <rFont val="Roboto Condensed"/>
      </rPr>
      <t xml:space="preserve">
</t>
    </r>
    <r>
      <rPr>
        <sz val="11"/>
        <color rgb="FF006096"/>
        <rFont val="Roboto Condensed"/>
      </rPr>
      <t>SELINUX=enforcing</t>
    </r>
    <r>
      <rPr>
        <sz val="11"/>
        <color rgb="FF006096"/>
        <rFont val="Roboto Condensed"/>
      </rPr>
      <t xml:space="preserve">
</t>
    </r>
  </si>
  <si>
    <t>1.3.1.6</t>
  </si>
  <si>
    <r>
      <rPr>
        <sz val="11"/>
        <rFont val="Calibri"/>
      </rPr>
      <t>Ensure no unconfined services exist</t>
    </r>
  </si>
  <si>
    <r>
      <rPr>
        <sz val="11"/>
        <color rgb="FF000000"/>
        <rFont val="Calibri"/>
      </rPr>
      <t>Investigate any unconfined processes found during the audit action. If necessary create a customize SELinux policy to allow necessary actions for the service.</t>
    </r>
    <r>
      <rPr>
        <sz val="11"/>
        <color rgb="FF000000"/>
        <rFont val="Calibri"/>
      </rPr>
      <t xml:space="preserve">
</t>
    </r>
    <r>
      <rPr>
        <b/>
        <sz val="11"/>
        <color rgb="FF000000"/>
        <rFont val="Calibri"/>
      </rPr>
      <t>Warning:</t>
    </r>
    <r>
      <rPr>
        <sz val="11"/>
        <color rgb="FF000000"/>
        <rFont val="Calibri"/>
      </rPr>
      <t xml:space="preserve"> Knowledge about creating and configuring SELinux policies is needed. A Basic example on how to create a policy is included below.</t>
    </r>
    <r>
      <rPr>
        <sz val="11"/>
        <color rgb="FF000000"/>
        <rFont val="Calibri"/>
      </rPr>
      <t xml:space="preserve">
</t>
    </r>
    <r>
      <rPr>
        <sz val="11"/>
        <color rgb="FF000000"/>
        <rFont val="Calibri"/>
      </rPr>
      <t>-  Identify the unconfined service: determine the name and process of the service</t>
    </r>
    <r>
      <rPr>
        <sz val="11"/>
        <color rgb="FF000000"/>
        <rFont val="Calibri"/>
      </rPr>
      <t xml:space="preserve">
</t>
    </r>
    <r>
      <rPr>
        <sz val="11"/>
        <color rgb="FF000000"/>
        <rFont val="Calibri"/>
      </rPr>
      <t>-  Identify the functionality: determine if the functionality is required for operations</t>
    </r>
    <r>
      <rPr>
        <sz val="11"/>
        <color rgb="FF000000"/>
        <rFont val="Calibri"/>
      </rPr>
      <t xml:space="preserve">
</t>
    </r>
    <r>
      <rPr>
        <sz val="11"/>
        <color rgb="FF000000"/>
        <rFont val="Calibri"/>
      </rPr>
      <t>-  Create or add to the custom allow list in the SELinux policy configuration</t>
    </r>
    <r>
      <rPr>
        <sz val="11"/>
        <color rgb="FF000000"/>
        <rFont val="Calibri"/>
      </rPr>
      <t xml:space="preserve">
</t>
    </r>
    <r>
      <rPr>
        <i/>
        <sz val="11"/>
        <color rgb="FF000000"/>
        <rFont val="Calibri"/>
      </rPr>
      <t>Example SELinux policy configuration: service_allowlist_policy.te</t>
    </r>
    <r>
      <rPr>
        <sz val="11"/>
        <color rgb="FF000000"/>
        <rFont val="Calibri"/>
      </rPr>
      <t xml:space="preserve">
</t>
    </r>
    <r>
      <rPr>
        <sz val="11"/>
        <color rgb="FF006096"/>
        <rFont val="Roboto Condensed"/>
      </rPr>
      <t># Example SELinux policy configuration for allowing access to specific actions and resources for a service</t>
    </r>
    <r>
      <rPr>
        <sz val="11"/>
        <color rgb="FF006096"/>
        <rFont val="Roboto Condensed"/>
      </rPr>
      <t xml:space="preserve">
</t>
    </r>
    <r>
      <rPr>
        <sz val="11"/>
        <color rgb="FF006096"/>
        <rFont val="Roboto Condensed"/>
      </rPr>
      <t>module my_service 1.0;</t>
    </r>
    <r>
      <rPr>
        <sz val="11"/>
        <color rgb="FF006096"/>
        <rFont val="Roboto Condensed"/>
      </rPr>
      <t xml:space="preserve">
</t>
    </r>
    <r>
      <rPr>
        <sz val="11"/>
        <color rgb="FF006096"/>
        <rFont val="Roboto Condensed"/>
      </rPr>
      <t>require {</t>
    </r>
    <r>
      <rPr>
        <sz val="11"/>
        <color rgb="FF006096"/>
        <rFont val="Roboto Condensed"/>
      </rPr>
      <t xml:space="preserve">
</t>
    </r>
    <r>
      <rPr>
        <sz val="11"/>
        <color rgb="FF006096"/>
        <rFont val="Roboto Condensed"/>
      </rPr>
      <t xml:space="preserve">    type my_service_t;</t>
    </r>
    <r>
      <rPr>
        <sz val="11"/>
        <color rgb="FF006096"/>
        <rFont val="Roboto Condensed"/>
      </rPr>
      <t xml:space="preserve">
</t>
    </r>
    <r>
      <rPr>
        <sz val="11"/>
        <color rgb="FF006096"/>
        <rFont val="Roboto Condensed"/>
      </rPr>
      <t xml:space="preserve">    type system_resource_t;</t>
    </r>
    <r>
      <rPr>
        <sz val="11"/>
        <color rgb="FF006096"/>
        <rFont val="Roboto Condensed"/>
      </rPr>
      <t xml:space="preserve">
</t>
    </r>
    <r>
      <rPr>
        <sz val="11"/>
        <color rgb="FF006096"/>
        <rFont val="Roboto Condensed"/>
      </rPr>
      <t xml:space="preserve">    class file { read write execute };</t>
    </r>
    <r>
      <rPr>
        <sz val="11"/>
        <color rgb="FF006096"/>
        <rFont val="Roboto Condensed"/>
      </rPr>
      <t xml:space="preserve">
</t>
    </r>
    <r>
      <rPr>
        <sz val="11"/>
        <color rgb="FF006096"/>
        <rFont val="Roboto Condensed"/>
      </rPr>
      <t xml:space="preserve">    class dir { read write add_name };</t>
    </r>
    <r>
      <rPr>
        <sz val="11"/>
        <color rgb="FF006096"/>
        <rFont val="Roboto Condensed"/>
      </rPr>
      <t xml:space="preserve">
</t>
    </r>
    <r>
      <rPr>
        <sz val="11"/>
        <color rgb="FF006096"/>
        <rFont val="Roboto Condensed"/>
      </rPr>
      <t xml:space="preserve">    class tcp_socket name_connect;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allow my_service_t system_resource_t:file { read write execute }; # Allow my_service_t to read, write, and execute files with the system_resource_t context</t>
    </r>
    <r>
      <rPr>
        <sz val="11"/>
        <color rgb="FF006096"/>
        <rFont val="Roboto Condensed"/>
      </rPr>
      <t xml:space="preserve">
</t>
    </r>
    <r>
      <rPr>
        <sz val="11"/>
        <color rgb="FF006096"/>
        <rFont val="Roboto Condensed"/>
      </rPr>
      <t>allow my_service_t system_resource_t:dir { read write add_name }; # Allow my_service_t to read and write to directories with the system_resource_t context</t>
    </r>
    <r>
      <rPr>
        <sz val="11"/>
        <color rgb="FF006096"/>
        <rFont val="Roboto Condensed"/>
      </rPr>
      <t xml:space="preserve">
</t>
    </r>
    <r>
      <rPr>
        <sz val="11"/>
        <color rgb="FF006096"/>
        <rFont val="Roboto Condensed"/>
      </rPr>
      <t>allow my_service_t system_resource_t:tcp_socket name_connect; # Allow my_service_t to establish TCP connections</t>
    </r>
    <r>
      <rPr>
        <sz val="11"/>
        <color rgb="FF006096"/>
        <rFont val="Roboto Condensed"/>
      </rPr>
      <t xml:space="preserve">
</t>
    </r>
    <r>
      <rPr>
        <sz val="11"/>
        <color rgb="FF000000"/>
        <rFont val="Calibri"/>
      </rPr>
      <t xml:space="preserve">
</t>
    </r>
    <r>
      <rPr>
        <sz val="11"/>
        <color rgb="FF000000"/>
        <rFont val="Calibri"/>
      </rPr>
      <t>- Compile the policy</t>
    </r>
    <r>
      <rPr>
        <sz val="11"/>
        <color rgb="FF000000"/>
        <rFont val="Calibri"/>
      </rPr>
      <t xml:space="preserve">
</t>
    </r>
    <r>
      <rPr>
        <sz val="11"/>
        <color rgb="FF006096"/>
        <rFont val="Roboto Condensed"/>
      </rPr>
      <t># checkmodule -M -, -o service_allowlist_policy.mod service_allowlist_policy.te</t>
    </r>
    <r>
      <rPr>
        <sz val="11"/>
        <color rgb="FF006096"/>
        <rFont val="Roboto Condensed"/>
      </rPr>
      <t xml:space="preserve">
</t>
    </r>
    <r>
      <rPr>
        <sz val="11"/>
        <color rgb="FF000000"/>
        <rFont val="Calibri"/>
      </rPr>
      <t xml:space="preserve">
</t>
    </r>
    <r>
      <rPr>
        <sz val="11"/>
        <color rgb="FF000000"/>
        <rFont val="Calibri"/>
      </rPr>
      <t>- Create the package</t>
    </r>
    <r>
      <rPr>
        <sz val="11"/>
        <color rgb="FF000000"/>
        <rFont val="Calibri"/>
      </rPr>
      <t xml:space="preserve">
</t>
    </r>
    <r>
      <rPr>
        <sz val="11"/>
        <color rgb="FF006096"/>
        <rFont val="Roboto Condensed"/>
      </rPr>
      <t># semodule_package -o service_allowlist_policy.pp -m service_allowlist_policy.mod</t>
    </r>
    <r>
      <rPr>
        <sz val="11"/>
        <color rgb="FF006096"/>
        <rFont val="Roboto Condensed"/>
      </rPr>
      <t xml:space="preserve">
</t>
    </r>
    <r>
      <rPr>
        <sz val="11"/>
        <color rgb="FF000000"/>
        <rFont val="Calibri"/>
      </rPr>
      <t xml:space="preserve">
</t>
    </r>
    <r>
      <rPr>
        <sz val="11"/>
        <color rgb="FF000000"/>
        <rFont val="Calibri"/>
      </rPr>
      <t>- Load the policy</t>
    </r>
    <r>
      <rPr>
        <sz val="11"/>
        <color rgb="FF000000"/>
        <rFont val="Calibri"/>
      </rPr>
      <t xml:space="preserve">
</t>
    </r>
    <r>
      <rPr>
        <sz val="11"/>
        <color rgb="FF006096"/>
        <rFont val="Roboto Condensed"/>
      </rPr>
      <t># semodule -i service_allowlist_policy.pp</t>
    </r>
    <r>
      <rPr>
        <sz val="11"/>
        <color rgb="FF006096"/>
        <rFont val="Roboto Condensed"/>
      </rPr>
      <t xml:space="preserve">
</t>
    </r>
    <r>
      <rPr>
        <sz val="11"/>
        <color rgb="FF000000"/>
        <rFont val="Calibri"/>
      </rPr>
      <t xml:space="preserve">
</t>
    </r>
    <r>
      <rPr>
        <sz val="11"/>
        <color rgb="FF000000"/>
        <rFont val="Calibri"/>
      </rPr>
      <t>- Apply the policy to the service</t>
    </r>
    <r>
      <rPr>
        <sz val="11"/>
        <color rgb="FF000000"/>
        <rFont val="Calibri"/>
      </rPr>
      <t xml:space="preserve">
</t>
    </r>
    <r>
      <rPr>
        <sz val="11"/>
        <color rgb="FF006096"/>
        <rFont val="Roboto Condensed"/>
      </rPr>
      <t># chcon -t se service_allowlist_policy /path/to/service_binary</t>
    </r>
    <r>
      <rPr>
        <sz val="11"/>
        <color rgb="FF006096"/>
        <rFont val="Roboto Condensed"/>
      </rPr>
      <t xml:space="preserve">
</t>
    </r>
  </si>
  <si>
    <r>
      <rPr>
        <sz val="11"/>
        <color rgb="FF000000"/>
        <rFont val="Calibri"/>
      </rPr>
      <t>Unconfined processes run in unconfined domains</t>
    </r>
  </si>
  <si>
    <r>
      <rPr>
        <sz val="11"/>
        <color rgb="FF000000"/>
        <rFont val="Calibri"/>
      </rPr>
      <t>Confining a service that inherently requires unconfined access to function may disrupt its intended operations. This restriction may lead to downtime, degraded performance, or loss in functionality. It is crucial to analyze and adjust SELinux policies in accordance with site security policies and operational requirements.</t>
    </r>
  </si>
  <si>
    <r>
      <rPr>
        <sz val="11"/>
        <color rgb="FF000000"/>
        <rFont val="Calibri"/>
      </rPr>
      <t>Run the following command and verify no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</si>
  <si>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1.3.1.7</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</si>
  <si>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</si>
  <si>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dnf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</si>
  <si>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</si>
  <si>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Run the following command and verify </t>
    </r>
    <r>
      <rPr>
        <b/>
        <sz val="11"/>
        <color rgb="FF000000"/>
        <rFont val="Calibri"/>
      </rPr>
      <t>mcstrans</t>
    </r>
    <r>
      <rPr>
        <sz val="11"/>
        <color rgb="FF000000"/>
        <rFont val="Calibri"/>
      </rPr>
      <t xml:space="preserve"> is not installed.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</si>
  <si>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1.3.1.8</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</si>
  <si>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</si>
  <si>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dnf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</si>
  <si>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</si>
  <si>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</si>
  <si>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</si>
  <si>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</si>
  <si>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</si>
  <si>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grub2-setpassword</t>
    </r>
    <r>
      <rPr>
        <sz val="11"/>
        <color rgb="FF000000"/>
        <rFont val="Calibri"/>
      </rPr>
      <t>:</t>
    </r>
    <r>
      <rPr>
        <sz val="11"/>
        <color rgb="FF000000"/>
        <rFont val="Calibri"/>
      </rPr>
      <t xml:space="preserve">
</t>
    </r>
    <r>
      <rPr>
        <sz val="11"/>
        <color rgb="FF006096"/>
        <rFont val="Roboto Condensed"/>
      </rPr>
      <t># grub2-setpassword</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Confirm password: &lt;password&gt;</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</si>
  <si>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</si>
  <si>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xml:space="preserve">If password protection is enabled, only the designated superuser can edit a GRUB 2 menu item by pressing </t>
    </r>
    <r>
      <rPr>
        <b/>
        <sz val="11"/>
        <color rgb="FF000000"/>
        <rFont val="Calibri"/>
      </rPr>
      <t>e</t>
    </r>
    <r>
      <rPr>
        <sz val="11"/>
        <color rgb="FF000000"/>
        <rFont val="Calibri"/>
      </rPr>
      <t xml:space="preserve"> or access the GRUB 2 command line by pressing </t>
    </r>
    <r>
      <rPr>
        <b/>
        <sz val="11"/>
        <color rgb="FF000000"/>
        <rFont val="Calibri"/>
      </rPr>
      <t>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</si>
  <si>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l_grub_password_file="$(find /boot -type f -name 'user.cfg' ! -empty)"</t>
    </r>
    <r>
      <rPr>
        <sz val="11"/>
        <color rgb="FF006096"/>
        <rFont val="Roboto Condensed"/>
      </rPr>
      <t xml:space="preserve">
</t>
    </r>
    <r>
      <rPr>
        <sz val="11"/>
        <color rgb="FF006096"/>
        <rFont val="Roboto Condensed"/>
      </rPr>
      <t xml:space="preserve">   if [ -f "$l_grub_password_file" ]; then</t>
    </r>
    <r>
      <rPr>
        <sz val="11"/>
        <color rgb="FF006096"/>
        <rFont val="Roboto Condensed"/>
      </rPr>
      <t xml:space="preserve">
</t>
    </r>
    <r>
      <rPr>
        <sz val="11"/>
        <color rgb="FF006096"/>
        <rFont val="Roboto Condensed"/>
      </rPr>
      <t xml:space="preserve">      awk -F. '/^\s*GRUB2_PASSWORD=\S+/ {print $1"."$2"."$3}' "$l_grub_password_file"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GRUB2_PASSWORD=grub.pbkdf2.sha512</t>
    </r>
    <r>
      <rPr>
        <sz val="11"/>
        <color rgb="FF006096"/>
        <rFont val="Roboto Condensed"/>
      </rPr>
      <t xml:space="preserve">
</t>
    </r>
  </si>
  <si>
    <t>1.4.2</t>
  </si>
  <si>
    <r>
      <rPr>
        <sz val="11"/>
        <rFont val="Calibri"/>
      </rPr>
      <t>Ensure access to bootloader config is configured</t>
    </r>
  </si>
  <si>
    <r>
      <rPr>
        <sz val="11"/>
        <color rgb="FF000000"/>
        <rFont val="Calibri"/>
      </rPr>
      <t>Run the following to update the mode, ownership, and group ownership of the grub configuration files:</t>
    </r>
    <r>
      <rPr>
        <sz val="11"/>
        <color rgb="FF000000"/>
        <rFont val="Calibri"/>
      </rPr>
      <t xml:space="preserve">
</t>
    </r>
    <r>
      <rPr>
        <b/>
        <sz val="11"/>
        <color rgb="FF000000"/>
        <rFont val="Calibri"/>
      </rPr>
      <t>- IF -</t>
    </r>
    <r>
      <rPr>
        <sz val="11"/>
        <color rgb="FF000000"/>
        <rFont val="Calibri"/>
      </rPr>
      <t xml:space="preserve"> the system uses UEFI (Files located in </t>
    </r>
    <r>
      <rPr>
        <b/>
        <sz val="11"/>
        <color rgb="FF000000"/>
        <rFont val="Calibri"/>
      </rPr>
      <t>/boot/efi/EFI/*</t>
    </r>
    <r>
      <rPr>
        <sz val="11"/>
        <color rgb="FF000000"/>
        <rFont val="Calibri"/>
      </rPr>
      <t>)</t>
    </r>
    <r>
      <rPr>
        <sz val="11"/>
        <color rgb="FF000000"/>
        <rFont val="Calibri"/>
      </rPr>
      <t xml:space="preserve">
</t>
    </r>
    <r>
      <rPr>
        <sz val="11"/>
        <color rgb="FF000000"/>
        <rFont val="Calibri"/>
      </rPr>
      <t xml:space="preserve">Edit </t>
    </r>
    <r>
      <rPr>
        <b/>
        <sz val="11"/>
        <color rgb="FF000000"/>
        <rFont val="Calibri"/>
      </rPr>
      <t>/etc/fstab</t>
    </r>
    <r>
      <rPr>
        <sz val="11"/>
        <color rgb="FF000000"/>
        <rFont val="Calibri"/>
      </rPr>
      <t xml:space="preserve"> and add the </t>
    </r>
    <r>
      <rPr>
        <b/>
        <sz val="11"/>
        <color rgb="FF000000"/>
        <rFont val="Calibri"/>
      </rPr>
      <t>fmask=0077</t>
    </r>
    <r>
      <rPr>
        <sz val="11"/>
        <color rgb="FF000000"/>
        <rFont val="Calibri"/>
      </rPr>
      <t xml:space="preserve">, </t>
    </r>
    <r>
      <rPr>
        <b/>
        <sz val="11"/>
        <color rgb="FF000000"/>
        <rFont val="Calibri"/>
      </rPr>
      <t>uid=0</t>
    </r>
    <r>
      <rPr>
        <sz val="11"/>
        <color rgb="FF000000"/>
        <rFont val="Calibri"/>
      </rPr>
      <t xml:space="preserve">, and </t>
    </r>
    <r>
      <rPr>
        <b/>
        <sz val="11"/>
        <color rgb="FF000000"/>
        <rFont val="Calibri"/>
      </rPr>
      <t>gid=0</t>
    </r>
    <r>
      <rPr>
        <sz val="11"/>
        <color rgb="FF000000"/>
        <rFont val="Calibri"/>
      </rPr>
      <t xml:space="preserve"> options: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/boot/efi vfat defaults,umask=0027,fmask=0077,uid=0,gid=0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may require a re-boot to enable the change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system uses BIOS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Run the following commands to set ownership and permissions on your grub configuration file(s):</t>
    </r>
    <r>
      <rPr>
        <sz val="11"/>
        <color rgb="FF000000"/>
        <rFont val="Calibri"/>
      </rPr>
      <t xml:space="preserve">
</t>
    </r>
    <r>
      <rPr>
        <sz val="11"/>
        <color rgb="FF006096"/>
        <rFont val="Roboto Condensed"/>
      </rPr>
      <t># [ -f /boot/grub2/grub.cfg ] &amp;&amp; chown root:root /boot/grub2/grub.cfg</t>
    </r>
    <r>
      <rPr>
        <sz val="11"/>
        <color rgb="FF006096"/>
        <rFont val="Roboto Condensed"/>
      </rPr>
      <t xml:space="preserve">
</t>
    </r>
    <r>
      <rPr>
        <sz val="11"/>
        <color rgb="FF006096"/>
        <rFont val="Roboto Condensed"/>
      </rPr>
      <t># [ -f /boot/grub2/grub.cfg ] &amp;&amp; chmod u-x,go-rwx /boot/grub2/grub.cfg</t>
    </r>
    <r>
      <rPr>
        <sz val="11"/>
        <color rgb="FF006096"/>
        <rFont val="Roboto Condensed"/>
      </rPr>
      <t xml:space="preserve">
</t>
    </r>
    <r>
      <rPr>
        <sz val="11"/>
        <color rgb="FF006096"/>
        <rFont val="Roboto Condensed"/>
      </rPr>
      <t># [ -f /boot/grub2/grubenv ] &amp;&amp; chown root:root /boot/grub2/grubenv</t>
    </r>
    <r>
      <rPr>
        <sz val="11"/>
        <color rgb="FF006096"/>
        <rFont val="Roboto Condensed"/>
      </rPr>
      <t xml:space="preserve">
</t>
    </r>
    <r>
      <rPr>
        <sz val="11"/>
        <color rgb="FF006096"/>
        <rFont val="Roboto Condensed"/>
      </rPr>
      <t># [ -f /boot/grub2/grubenv ] &amp;&amp; chmod u-x,go-rwx /boot/grub2/grubenv</t>
    </r>
    <r>
      <rPr>
        <sz val="11"/>
        <color rgb="FF006096"/>
        <rFont val="Roboto Condensed"/>
      </rPr>
      <t xml:space="preserve">
</t>
    </r>
    <r>
      <rPr>
        <sz val="11"/>
        <color rgb="FF006096"/>
        <rFont val="Roboto Condensed"/>
      </rPr>
      <t># [ -f /boot/grub2/user.cfg ] &amp;&amp; chown root:root /boot/grub2/user.cfg</t>
    </r>
    <r>
      <rPr>
        <sz val="11"/>
        <color rgb="FF006096"/>
        <rFont val="Roboto Condensed"/>
      </rPr>
      <t xml:space="preserve">
</t>
    </r>
    <r>
      <rPr>
        <sz val="11"/>
        <color rgb="FF006096"/>
        <rFont val="Roboto Condensed"/>
      </rPr>
      <t># [ -f /boot/grub2/user.cfg ] &amp;&amp; chmod u-x,go-rwx /boot/grub2/user.cfg</t>
    </r>
    <r>
      <rPr>
        <sz val="11"/>
        <color rgb="FF006096"/>
        <rFont val="Roboto Condensed"/>
      </rPr>
      <t xml:space="preserve">
</t>
    </r>
  </si>
  <si>
    <r>
      <rPr>
        <sz val="11"/>
        <color rgb="FF000000"/>
        <rFont val="Calibri"/>
      </rPr>
      <t>The grub files contain information on boot settings and passwords for unlocking boot options.</t>
    </r>
  </si>
  <si>
    <r>
      <rPr>
        <sz val="11"/>
        <color rgb="FF000000"/>
        <rFont val="Calibri"/>
      </rPr>
      <t>Run the following script to verify grub configuration files:</t>
    </r>
    <r>
      <rPr>
        <sz val="11"/>
        <color rgb="FF000000"/>
        <rFont val="Calibri"/>
      </rPr>
      <t xml:space="preserve">
</t>
    </r>
    <r>
      <rPr>
        <sz val="11"/>
        <color rgb="FF000000"/>
        <rFont val="Calibri"/>
      </rPr>
      <t xml:space="preserve">- For systems using UEFI (Files located in </t>
    </r>
    <r>
      <rPr>
        <b/>
        <sz val="11"/>
        <color rgb="FF000000"/>
        <rFont val="Calibri"/>
      </rPr>
      <t>/boot/efi/EFI/*</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0700</t>
    </r>
    <r>
      <rPr>
        <sz val="11"/>
        <color rgb="FF000000"/>
        <rFont val="Calibri"/>
      </rPr>
      <t xml:space="preserve"> or more restrictive</t>
    </r>
    <r>
      <rPr>
        <sz val="11"/>
        <color rgb="FF000000"/>
        <rFont val="Calibri"/>
      </rPr>
      <t xml:space="preserve">
</t>
    </r>
    <r>
      <rPr>
        <sz val="11"/>
        <color rgb="FF000000"/>
        <rFont val="Calibri"/>
      </rPr>
      <t xml:space="preserve">- For systems using BIOS (Files located in </t>
    </r>
    <r>
      <rPr>
        <b/>
        <sz val="11"/>
        <color rgb="FF000000"/>
        <rFont val="Calibri"/>
      </rPr>
      <t>/boot/grub2/*</t>
    </r>
    <r>
      <rPr>
        <sz val="11"/>
        <color rgb="FF000000"/>
        <rFont val="Calibri"/>
      </rPr>
      <t>):</t>
    </r>
    <r>
      <rPr>
        <sz val="11"/>
        <color rgb="FF000000"/>
        <rFont val="Calibri"/>
      </rPr>
      <t xml:space="preserve">
</t>
    </r>
    <r>
      <rPr>
        <sz val="11"/>
        <color rgb="FF000000"/>
        <rFont val="Calibri"/>
      </rPr>
      <t xml:space="preserve">- Mode is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Owner is the user </t>
    </r>
    <r>
      <rPr>
        <b/>
        <sz val="11"/>
        <color rgb="FF000000"/>
        <rFont val="Calibri"/>
      </rPr>
      <t>root</t>
    </r>
    <r>
      <rPr>
        <sz val="11"/>
        <color rgb="FF000000"/>
        <rFont val="Calibri"/>
      </rPr>
      <t xml:space="preserve">
</t>
    </r>
    <r>
      <rPr>
        <sz val="11"/>
        <color rgb="FF000000"/>
        <rFont val="Calibri"/>
      </rPr>
      <t xml:space="preserve">- Group owner is group </t>
    </r>
    <r>
      <rPr>
        <b/>
        <sz val="11"/>
        <color rgb="FF000000"/>
        <rFont val="Calibri"/>
      </rPr>
      <t>root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t>
    </r>
    <r>
      <rPr>
        <sz val="11"/>
        <color rgb="FF006096"/>
        <rFont val="Roboto Condensed"/>
      </rPr>
      <t xml:space="preserve">
</t>
    </r>
    <r>
      <rPr>
        <sz val="11"/>
        <color rgb="FF006096"/>
        <rFont val="Roboto Condensed"/>
      </rPr>
      <t xml:space="preserve">   file_mug_chk()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 l_out2=""</t>
    </r>
    <r>
      <rPr>
        <sz val="11"/>
        <color rgb="FF006096"/>
        <rFont val="Roboto Condensed"/>
      </rPr>
      <t xml:space="preserve">
</t>
    </r>
    <r>
      <rPr>
        <sz val="11"/>
        <color rgb="FF006096"/>
        <rFont val="Roboto Condensed"/>
      </rPr>
      <t xml:space="preserve">      [[ "$(dirname "$l_file")" =~ ^\/boot\/efi\/EFI ]] &amp;&amp; l_pmask="0077"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$l_mode &amp; $l_pmask )) -gt 0 ]; then</t>
    </r>
    <r>
      <rPr>
        <sz val="11"/>
        <color rgb="FF006096"/>
        <rFont val="Roboto Condensed"/>
      </rPr>
      <t xml:space="preserve">
</t>
    </r>
    <r>
      <rPr>
        <sz val="11"/>
        <color rgb="FF006096"/>
        <rFont val="Roboto Condensed"/>
      </rPr>
      <t xml:space="preserve">         l_out2="$l_out2\n   -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l_out="$l_out\n   - Is correctly mode: \"$l_mode\" which is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"$l_user" = "root" ]; then</t>
    </r>
    <r>
      <rPr>
        <sz val="11"/>
        <color rgb="FF006096"/>
        <rFont val="Roboto Condensed"/>
      </rPr>
      <t xml:space="preserve">
</t>
    </r>
    <r>
      <rPr>
        <sz val="11"/>
        <color rgb="FF006096"/>
        <rFont val="Roboto Condensed"/>
      </rPr>
      <t xml:space="preserve">         l_out="$l_out\n   - Is correctly owned by user: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l_out2="$l_out2\n   - Is owned by user: \"$l_user\" and should be owned by user: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"$l_group" = "root" ]; then</t>
    </r>
    <r>
      <rPr>
        <sz val="11"/>
        <color rgb="FF006096"/>
        <rFont val="Roboto Condensed"/>
      </rPr>
      <t xml:space="preserve">
</t>
    </r>
    <r>
      <rPr>
        <sz val="11"/>
        <color rgb="FF006096"/>
        <rFont val="Roboto Condensed"/>
      </rPr>
      <t xml:space="preserve">         l_out="$l_out\n   - Is correctly group-owned by group: \"$l_user\""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l_out2="$l_out2\n   - Is group-owned by group: \"$l_user\" and should be group-owned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 ] &amp;&amp; l_output="$l_output\n  - File: \"$l_file\"$l_out\n"</t>
    </r>
    <r>
      <rPr>
        <sz val="11"/>
        <color rgb="FF006096"/>
        <rFont val="Roboto Condensed"/>
      </rPr>
      <t xml:space="preserve">
</t>
    </r>
    <r>
      <rPr>
        <sz val="11"/>
        <color rgb="FF006096"/>
        <rFont val="Roboto Condensed"/>
      </rPr>
      <t xml:space="preserve">      [ -n "$l_out2" ] &amp;&amp; l_output2="$l_output2\n  - File: \"$l_file\"$l_out2\n"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l_gfile; do</t>
    </r>
    <r>
      <rPr>
        <sz val="11"/>
        <color rgb="FF006096"/>
        <rFont val="Roboto Condensed"/>
      </rPr>
      <t xml:space="preserve">
</t>
    </r>
    <r>
      <rPr>
        <sz val="11"/>
        <color rgb="FF006096"/>
        <rFont val="Roboto Condensed"/>
      </rPr>
      <t xml:space="preserve">      while read -r l_file l_mode l_user l_group; do</t>
    </r>
    <r>
      <rPr>
        <sz val="11"/>
        <color rgb="FF006096"/>
        <rFont val="Roboto Condensed"/>
      </rPr>
      <t xml:space="preserve">
</t>
    </r>
    <r>
      <rPr>
        <sz val="11"/>
        <color rgb="FF006096"/>
        <rFont val="Roboto Condensed"/>
      </rPr>
      <t xml:space="preserve">         file_mug_chk</t>
    </r>
    <r>
      <rPr>
        <sz val="11"/>
        <color rgb="FF006096"/>
        <rFont val="Roboto Condensed"/>
      </rPr>
      <t xml:space="preserve">
</t>
    </r>
    <r>
      <rPr>
        <sz val="11"/>
        <color rgb="FF006096"/>
        <rFont val="Roboto Condensed"/>
      </rPr>
      <t xml:space="preserve">      done &lt;&lt;&lt; "$(stat -Lc '%n %#a %U %G' "$l_gfile")"</t>
    </r>
    <r>
      <rPr>
        <sz val="11"/>
        <color rgb="FF006096"/>
        <rFont val="Roboto Condensed"/>
      </rPr>
      <t xml:space="preserve">
</t>
    </r>
    <r>
      <rPr>
        <sz val="11"/>
        <color rgb="FF006096"/>
        <rFont val="Roboto Condensed"/>
      </rPr>
      <t xml:space="preserve">   done &lt; &lt;(find /boot -type f \( -name 'grub*' -o -name 'user.cfg'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</si>
  <si>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Additional Process Hardening</t>
  </si>
  <si>
    <t>1.5.1</t>
  </si>
  <si>
    <r>
      <rPr>
        <sz val="11"/>
        <rFont val="Calibri"/>
      </rPr>
      <t>Ensure address space layout randomization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</si>
  <si>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kernel.randomize_va_space = 2</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kernel.randomize_va_space = 2</t>
    </r>
    <r>
      <rPr>
        <sz val="11"/>
        <color rgb="FF006096"/>
        <rFont val="Roboto Condensed"/>
      </rPr>
      <t xml:space="preserve">
</t>
    </r>
    <r>
      <rPr>
        <sz val="11"/>
        <color rgb="FF006096"/>
        <rFont val="Roboto Condensed"/>
      </rPr>
      <t>"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</si>
  <si>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</si>
  <si>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a_parlist=("kernel.randomize_va_space=2")</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</si>
  <si>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kernel.randomize_va_space = 2</t>
    </r>
  </si>
  <si>
    <t>1.5.2</t>
  </si>
  <si>
    <r>
      <rPr>
        <sz val="11"/>
        <rFont val="Calibri"/>
      </rPr>
      <t>Ensure ptrace_scope is restricted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</si>
  <si>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kernel.yama.ptrace_scope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kernel.yama.ptrace_scope = 1</t>
    </r>
    <r>
      <rPr>
        <sz val="11"/>
        <color rgb="FF006096"/>
        <rFont val="Roboto Condensed"/>
      </rPr>
      <t xml:space="preserve">
</t>
    </r>
    <r>
      <rPr>
        <sz val="11"/>
        <color rgb="FF006096"/>
        <rFont val="Roboto Condensed"/>
      </rPr>
      <t>"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kernel.yama.ptrace_scope=1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</si>
  <si>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</si>
  <si>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kernel.yama.ptrace_scope</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a_parlist=("kernel.yama.ptrace_scope=1")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</si>
  <si>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1.5.3</t>
  </si>
  <si>
    <r>
      <rPr>
        <sz val="11"/>
        <rFont val="Calibri"/>
      </rPr>
      <t>Ensure core dump backtraces are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</si>
  <si>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"ProcessSizeMax=0"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"ProcessSizeMax=0"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</si>
  <si>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t>
    </r>
  </si>
  <si>
    <r>
      <rPr>
        <sz val="11"/>
        <color rgb="FF000000"/>
        <rFont val="Calibri"/>
      </rPr>
      <t xml:space="preserve">Run the following script to verify </t>
    </r>
    <r>
      <rPr>
        <b/>
        <sz val="11"/>
        <color rgb="FF000000"/>
        <rFont val="Calibri"/>
      </rPr>
      <t>ProcessSizeMax</t>
    </r>
    <r>
      <rPr>
        <sz val="11"/>
        <color rgb="FF000000"/>
        <rFont val="Calibri"/>
      </rPr>
      <t xml:space="preserve"> is set to </t>
    </r>
    <r>
      <rPr>
        <b/>
        <sz val="11"/>
        <color rgb="FF000000"/>
        <rFont val="Calibri"/>
      </rPr>
      <t>0</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a_parlist=("ProcessSizeMax=0")</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</si>
  <si>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ProcessSizeMax=2G</t>
    </r>
  </si>
  <si>
    <t>1.5.4</t>
  </si>
  <si>
    <r>
      <rPr>
        <sz val="11"/>
        <rFont val="Calibri"/>
      </rPr>
      <t>Ensure core dump storage is disabled</t>
    </r>
  </si>
  <si>
    <r>
      <rPr>
        <sz val="11"/>
        <color rgb="FF000000"/>
        <rFont val="Calibri"/>
      </rPr>
      <t xml:space="preserve">Create or edit the file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Edit or add the following line in the </t>
    </r>
    <r>
      <rPr>
        <b/>
        <sz val="11"/>
        <color rgb="FF000000"/>
        <rFont val="Calibri"/>
      </rPr>
      <t>[Coredump]</t>
    </r>
    <r>
      <rPr>
        <sz val="11"/>
        <color rgb="FF000000"/>
        <rFont val="Calibri"/>
      </rPr>
      <t xml:space="preserve"> section:</t>
    </r>
    <r>
      <rPr>
        <sz val="11"/>
        <color rgb="FF000000"/>
        <rFont val="Calibri"/>
      </rPr>
      <t xml:space="preserve">
</t>
    </r>
    <r>
      <rPr>
        <sz val="11"/>
        <color rgb="FF006096"/>
        <rFont val="Roboto Condensed"/>
      </rPr>
      <t>Storage=none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/etc/systemd/coredump.conf.d/ ] &amp;&amp; mkdir /etc/systemd/coredump.conf.d/</t>
    </r>
    <r>
      <rPr>
        <sz val="11"/>
        <color rgb="FF006096"/>
        <rFont val="Roboto Condensed"/>
      </rPr>
      <t xml:space="preserve">
</t>
    </r>
    <r>
      <rPr>
        <sz val="11"/>
        <color rgb="FF006096"/>
        <rFont val="Roboto Condensed"/>
      </rPr>
      <t xml:space="preserve">   if grep -Psq -- '^\h*\[Coredump\]' /etc/systemd/coredump.conf.d/60-coredump.conf; then</t>
    </r>
    <r>
      <rPr>
        <sz val="11"/>
        <color rgb="FF006096"/>
        <rFont val="Roboto Condensed"/>
      </rPr>
      <t xml:space="preserve">
</t>
    </r>
    <r>
      <rPr>
        <sz val="11"/>
        <color rgb="FF006096"/>
        <rFont val="Roboto Condensed"/>
      </rPr>
      <t xml:space="preserve">      printf '%s\n' "Storage=none" &gt;&gt; /etc/systemd/coredump.conf.d/60-coredump.conf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"[Coredump]" "Storage=none" &gt;&gt; /etc/systemd/coredump.conf.d/60-coredump.conf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</si>
  <si>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none</t>
    </r>
    <r>
      <rPr>
        <sz val="11"/>
        <color rgb="FF000000"/>
        <rFont val="Calibri"/>
      </rPr>
      <t xml:space="preserve"> in </t>
    </r>
    <r>
      <rPr>
        <b/>
        <sz val="11"/>
        <color rgb="FF000000"/>
        <rFont val="Calibri"/>
      </rPr>
      <t>/etc/systemd/coredump.conf</t>
    </r>
    <r>
      <rPr>
        <sz val="11"/>
        <color rgb="FF000000"/>
        <rFont val="Calibri"/>
      </rPr>
      <t xml:space="preserve"> or a file in the </t>
    </r>
    <r>
      <rPr>
        <b/>
        <sz val="11"/>
        <color rgb="FF000000"/>
        <rFont val="Calibri"/>
      </rPr>
      <t>/etc/systemd/coredump.conf.d/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a_parlist=("Storage=none")</t>
    </r>
    <r>
      <rPr>
        <sz val="11"/>
        <color rgb="FF006096"/>
        <rFont val="Roboto Condensed"/>
      </rPr>
      <t xml:space="preserve">
</t>
    </r>
    <r>
      <rPr>
        <sz val="11"/>
        <color rgb="FF006096"/>
        <rFont val="Roboto Condensed"/>
      </rPr>
      <t xml:space="preserve">   l_systemd_config_file="/etc/systemd/coredump.conf"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</si>
  <si>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 wide crypto policy</t>
  </si>
  <si>
    <t>1.6.1</t>
  </si>
  <si>
    <r>
      <rPr>
        <sz val="11"/>
        <rFont val="Calibri"/>
      </rPr>
      <t>Ensure system wide crypto policy is not set to legacy</t>
    </r>
  </si>
  <si>
    <r>
      <rPr>
        <sz val="11"/>
        <color rgb="FF000000"/>
        <rFont val="Calibri"/>
      </rPr>
      <t>Run the following command to change the system-wide crypto policy</t>
    </r>
    <r>
      <rPr>
        <sz val="11"/>
        <color rgb="FF000000"/>
        <rFont val="Calibri"/>
      </rPr>
      <t xml:space="preserve">
</t>
    </r>
    <r>
      <rPr>
        <sz val="11"/>
        <color rgb="FF006096"/>
        <rFont val="Roboto Condensed"/>
      </rPr>
      <t># update-crypto-policies --set &lt;CRYPTO POLICY&gt;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t>
    </r>
    <r>
      <rPr>
        <sz val="11"/>
        <color rgb="FF006096"/>
        <rFont val="Roboto Condensed"/>
      </rPr>
      <t xml:space="preserve">
</t>
    </r>
    <r>
      <rPr>
        <sz val="11"/>
        <color rgb="FF000000"/>
        <rFont val="Calibri"/>
      </rPr>
      <t xml:space="preserve">
</t>
    </r>
    <r>
      <rPr>
        <sz val="11"/>
        <color rgb="FF000000"/>
        <rFont val="Calibri"/>
      </rPr>
      <t>Run the following to make the updated system-wide crypto policy active</t>
    </r>
    <r>
      <rPr>
        <sz val="11"/>
        <color rgb="FF000000"/>
        <rFont val="Calibri"/>
      </rPr>
      <t xml:space="preserve">
</t>
    </r>
    <r>
      <rPr>
        <sz val="11"/>
        <color rgb="FF006096"/>
        <rFont val="Roboto Condensed"/>
      </rPr>
      <t># update-crypto-policies</t>
    </r>
    <r>
      <rPr>
        <sz val="11"/>
        <color rgb="FF006096"/>
        <rFont val="Roboto Condensed"/>
      </rPr>
      <t xml:space="preserve">
</t>
    </r>
  </si>
  <si>
    <r>
      <rPr>
        <sz val="11"/>
        <color rgb="FF000000"/>
        <rFont val="Calibri"/>
      </rPr>
      <t>When a system-wide policy is set up, the default behavior of applications will be to follow the policy. Applications will be unable to use algorithms andprotocols that do not meet the policy, unless you explicitly request the application to do so.</t>
    </r>
    <r>
      <rPr>
        <sz val="11"/>
        <color rgb="FF000000"/>
        <rFont val="Calibri"/>
      </rPr>
      <t xml:space="preserve">
</t>
    </r>
    <r>
      <rPr>
        <sz val="11"/>
        <color rgb="FF000000"/>
        <rFont val="Calibri"/>
      </rPr>
      <t>The system-wide crypto-policies followed by the crypto core components allow consistently deprecating and disabling algorithms system-wide.</t>
    </r>
    <r>
      <rPr>
        <sz val="11"/>
        <color rgb="FF000000"/>
        <rFont val="Calibri"/>
      </rPr>
      <t xml:space="preserve">
</t>
    </r>
    <r>
      <rPr>
        <sz val="11"/>
        <color rgb="FF000000"/>
        <rFont val="Calibri"/>
      </rPr>
      <t xml:space="preserve">The </t>
    </r>
    <r>
      <rPr>
        <b/>
        <sz val="11"/>
        <color rgb="FF000000"/>
        <rFont val="Calibri"/>
      </rPr>
      <t>LEGACY</t>
    </r>
    <r>
      <rPr>
        <sz val="11"/>
        <color rgb="FF000000"/>
        <rFont val="Calibri"/>
      </rPr>
      <t xml:space="preserve"> policy ensures maximum compatibility with version 5 of the operating system and earlier; it is less secure due to an increased attack surface. In addition to the </t>
    </r>
    <r>
      <rPr>
        <b/>
        <sz val="11"/>
        <color rgb="FF000000"/>
        <rFont val="Calibri"/>
      </rPr>
      <t>DEFAULT</t>
    </r>
    <r>
      <rPr>
        <sz val="11"/>
        <color rgb="FF000000"/>
        <rFont val="Calibri"/>
      </rPr>
      <t xml:space="preserve"> level algorithms and protocols, it includes support for the </t>
    </r>
    <r>
      <rPr>
        <b/>
        <sz val="11"/>
        <color rgb="FF000000"/>
        <rFont val="Calibri"/>
      </rPr>
      <t>TLS 1.0</t>
    </r>
    <r>
      <rPr>
        <sz val="11"/>
        <color rgb="FF000000"/>
        <rFont val="Calibri"/>
      </rPr>
      <t xml:space="preserve"> and </t>
    </r>
    <r>
      <rPr>
        <b/>
        <sz val="11"/>
        <color rgb="FF000000"/>
        <rFont val="Calibri"/>
      </rPr>
      <t>1.1</t>
    </r>
    <r>
      <rPr>
        <sz val="11"/>
        <color rgb="FF000000"/>
        <rFont val="Calibri"/>
      </rPr>
      <t xml:space="preserve"> protocols. The algorithms </t>
    </r>
    <r>
      <rPr>
        <b/>
        <sz val="11"/>
        <color rgb="FF000000"/>
        <rFont val="Calibri"/>
      </rPr>
      <t>DSA</t>
    </r>
    <r>
      <rPr>
        <sz val="11"/>
        <color rgb="FF000000"/>
        <rFont val="Calibri"/>
      </rPr>
      <t xml:space="preserve">, </t>
    </r>
    <r>
      <rPr>
        <b/>
        <sz val="11"/>
        <color rgb="FF000000"/>
        <rFont val="Calibri"/>
      </rPr>
      <t>3DES</t>
    </r>
    <r>
      <rPr>
        <sz val="11"/>
        <color rgb="FF000000"/>
        <rFont val="Calibri"/>
      </rPr>
      <t xml:space="preserve">, and </t>
    </r>
    <r>
      <rPr>
        <b/>
        <sz val="11"/>
        <color rgb="FF000000"/>
        <rFont val="Calibri"/>
      </rPr>
      <t>RC4</t>
    </r>
    <r>
      <rPr>
        <sz val="11"/>
        <color rgb="FF000000"/>
        <rFont val="Calibri"/>
      </rPr>
      <t xml:space="preserve"> are allowed, while </t>
    </r>
    <r>
      <rPr>
        <b/>
        <sz val="11"/>
        <color rgb="FF000000"/>
        <rFont val="Calibri"/>
      </rPr>
      <t>RSA keys</t>
    </r>
    <r>
      <rPr>
        <sz val="11"/>
        <color rgb="FF000000"/>
        <rFont val="Calibri"/>
      </rPr>
      <t xml:space="preserve"> and </t>
    </r>
    <r>
      <rPr>
        <b/>
        <sz val="11"/>
        <color rgb="FF000000"/>
        <rFont val="Calibri"/>
      </rPr>
      <t>Diffie-Hellman</t>
    </r>
    <r>
      <rPr>
        <sz val="11"/>
        <color rgb="FF000000"/>
        <rFont val="Calibri"/>
      </rPr>
      <t xml:space="preserve"> parameters are accepted if they are at least 1023 bits long.</t>
    </r>
  </si>
  <si>
    <r>
      <rPr>
        <sz val="11"/>
        <color rgb="FF000000"/>
        <rFont val="Calibri"/>
      </rPr>
      <t xml:space="preserve">Environments that require compatibility with older insecure protocols may require the useof the less secure </t>
    </r>
    <r>
      <rPr>
        <b/>
        <sz val="11"/>
        <color rgb="FF000000"/>
        <rFont val="Calibri"/>
      </rPr>
      <t>LEGACY</t>
    </r>
    <r>
      <rPr>
        <sz val="11"/>
        <color rgb="FF000000"/>
        <rFont val="Calibri"/>
      </rPr>
      <t xml:space="preserve"> policy level.</t>
    </r>
  </si>
  <si>
    <r>
      <rPr>
        <sz val="11"/>
        <color rgb="FF000000"/>
        <rFont val="Calibri"/>
      </rPr>
      <t xml:space="preserve">Run the following command to verify that the system-wide crypto policy is not </t>
    </r>
    <r>
      <rPr>
        <b/>
        <sz val="11"/>
        <color rgb="FF000000"/>
        <rFont val="Calibri"/>
      </rPr>
      <t>LEGACY</t>
    </r>
    <r>
      <rPr>
        <sz val="11"/>
        <color rgb="FF000000"/>
        <rFont val="Calibri"/>
      </rPr>
      <t xml:space="preserve">
</t>
    </r>
    <r>
      <rPr>
        <sz val="11"/>
        <color rgb="FF006096"/>
        <rFont val="Roboto Condensed"/>
      </rPr>
      <t># grep -Pi '^\h*LEGACY\b' /etc/crypto-policies/config</t>
    </r>
    <r>
      <rPr>
        <sz val="11"/>
        <color rgb="FF006096"/>
        <rFont val="Roboto Condensed"/>
      </rPr>
      <t xml:space="preserve">
</t>
    </r>
    <r>
      <rPr>
        <sz val="11"/>
        <color rgb="FF000000"/>
        <rFont val="Calibri"/>
      </rPr>
      <t xml:space="preserve">
</t>
    </r>
    <r>
      <rPr>
        <sz val="11"/>
        <color rgb="FF000000"/>
        <rFont val="Calibri"/>
      </rPr>
      <t>Verify that no lines are returned</t>
    </r>
  </si>
  <si>
    <r>
      <rPr>
        <sz val="11"/>
        <color rgb="FF000000"/>
        <rFont val="Calibri"/>
      </rPr>
      <t>DEFAULT</t>
    </r>
  </si>
  <si>
    <t>1.6.2</t>
  </si>
  <si>
    <r>
      <rPr>
        <sz val="11"/>
        <rFont val="Calibri"/>
      </rPr>
      <t>Ensure system wide crypto policy is not set in sshd configuration</t>
    </r>
  </si>
  <si>
    <r>
      <rPr>
        <sz val="11"/>
        <color rgb="FF000000"/>
        <rFont val="Calibri"/>
      </rPr>
      <t>Run the following commands:</t>
    </r>
    <r>
      <rPr>
        <sz val="11"/>
        <color rgb="FF000000"/>
        <rFont val="Calibri"/>
      </rPr>
      <t xml:space="preserve">
</t>
    </r>
    <r>
      <rPr>
        <sz val="11"/>
        <color rgb="FF006096"/>
        <rFont val="Roboto Condensed"/>
      </rPr>
      <t># sed -ri "s/^\s*(CRYPTO_POLICY\s*=.*)$/# \1/" /etc/sysconfig/sshd</t>
    </r>
    <r>
      <rPr>
        <sz val="11"/>
        <color rgb="FF006096"/>
        <rFont val="Roboto Condensed"/>
      </rPr>
      <t xml:space="preserve">
</t>
    </r>
    <r>
      <rPr>
        <sz val="11"/>
        <color rgb="FF006096"/>
        <rFont val="Roboto Condensed"/>
      </rPr>
      <t># systemctl reload sshd</t>
    </r>
    <r>
      <rPr>
        <sz val="11"/>
        <color rgb="FF006096"/>
        <rFont val="Roboto Condensed"/>
      </rPr>
      <t xml:space="preserve">
</t>
    </r>
  </si>
  <si>
    <r>
      <rPr>
        <sz val="11"/>
        <color rgb="FF000000"/>
        <rFont val="Calibri"/>
      </rPr>
      <t>System-wide Crypto policy can be over-ridden or opted out of for openSSH</t>
    </r>
  </si>
  <si>
    <r>
      <rPr>
        <sz val="11"/>
        <color rgb="FF000000"/>
        <rFont val="Calibri"/>
      </rPr>
      <t>Run the following command:</t>
    </r>
    <r>
      <rPr>
        <sz val="11"/>
        <color rgb="FF000000"/>
        <rFont val="Calibri"/>
      </rPr>
      <t xml:space="preserve">
</t>
    </r>
    <r>
      <rPr>
        <sz val="11"/>
        <color rgb="FF006096"/>
        <rFont val="Roboto Condensed"/>
      </rPr>
      <t># grep -Pi '^\h*CRYPTO_POLICY\h*=' /etc/sysconfig/sshd</t>
    </r>
    <r>
      <rPr>
        <sz val="11"/>
        <color rgb="FF006096"/>
        <rFont val="Roboto Condensed"/>
      </rPr>
      <t xml:space="preserve">
</t>
    </r>
    <r>
      <rPr>
        <sz val="11"/>
        <color rgb="FF000000"/>
        <rFont val="Calibri"/>
      </rPr>
      <t xml:space="preserve">
</t>
    </r>
    <r>
      <rPr>
        <sz val="11"/>
        <color rgb="FF000000"/>
        <rFont val="Calibri"/>
      </rPr>
      <t>No output should be returned</t>
    </r>
  </si>
  <si>
    <t>1.6.3</t>
  </si>
  <si>
    <r>
      <rPr>
        <sz val="11"/>
        <rFont val="Calibri"/>
      </rPr>
      <t>Ensure system wide crypto policy disables sha1 hash and signature support</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</si>
  <si>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NO-SHA1.pmod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</si>
  <si>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SHA-1 (Secure Hash Algorithm) is a cryptographic hash function that produces a 160 bit hash value.</t>
    </r>
  </si>
  <si>
    <r>
      <rPr>
        <sz val="11"/>
        <color rgb="FF000000"/>
        <rFont val="Calibri"/>
      </rPr>
      <t xml:space="preserve">Run the following commands to verify </t>
    </r>
    <r>
      <rPr>
        <b/>
        <sz val="11"/>
        <color rgb="FF000000"/>
        <rFont val="Calibri"/>
      </rPr>
      <t>SHA1</t>
    </r>
    <r>
      <rPr>
        <sz val="11"/>
        <color rgb="FF000000"/>
        <rFont val="Calibri"/>
      </rPr>
      <t xml:space="preserve"> hash and signature support has been disabled:</t>
    </r>
    <r>
      <rPr>
        <sz val="11"/>
        <color rgb="FF000000"/>
        <rFont val="Calibri"/>
      </rPr>
      <t xml:space="preserve">
</t>
    </r>
    <r>
      <rPr>
        <sz val="11"/>
        <color rgb="FF000000"/>
        <rFont val="Calibri"/>
      </rPr>
      <t xml:space="preserve">Run the following command to verify that the </t>
    </r>
    <r>
      <rPr>
        <b/>
        <sz val="11"/>
        <color rgb="FF000000"/>
        <rFont val="Calibri"/>
      </rPr>
      <t>hash</t>
    </r>
    <r>
      <rPr>
        <sz val="11"/>
        <color rgb="FF000000"/>
        <rFont val="Calibri"/>
      </rPr>
      <t xml:space="preserve"> and </t>
    </r>
    <r>
      <rPr>
        <b/>
        <sz val="11"/>
        <color rgb="FF000000"/>
        <rFont val="Calibri"/>
      </rPr>
      <t>sign</t>
    </r>
    <r>
      <rPr>
        <sz val="11"/>
        <color rgb="FF000000"/>
        <rFont val="Calibri"/>
      </rPr>
      <t xml:space="preserve"> lines do not include the </t>
    </r>
    <r>
      <rPr>
        <b/>
        <sz val="11"/>
        <color rgb="FF000000"/>
        <rFont val="Calibri"/>
      </rPr>
      <t>SHA1</t>
    </r>
    <r>
      <rPr>
        <sz val="11"/>
        <color rgb="FF000000"/>
        <rFont val="Calibri"/>
      </rPr>
      <t xml:space="preserve"> hash:</t>
    </r>
    <r>
      <rPr>
        <sz val="11"/>
        <color rgb="FF000000"/>
        <rFont val="Calibri"/>
      </rPr>
      <t xml:space="preserve">
</t>
    </r>
    <r>
      <rPr>
        <sz val="11"/>
        <color rgb="FF006096"/>
        <rFont val="Roboto Condensed"/>
      </rPr>
      <t># awk -F= '($1~/(hash|sign)/ &amp;&amp; $2~/SHA1/ &amp;&amp; $2!~/^\s*\-\s*([^#\n\r]+)?SHA1/){print}' /etc/crypto-policies/state/CURRENT.pol</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
    </r>
    <r>
      <rPr>
        <b/>
        <sz val="11"/>
        <color rgb="FF000000"/>
        <rFont val="Calibri"/>
      </rPr>
      <t>sha1_in_certs</t>
    </r>
    <r>
      <rPr>
        <sz val="11"/>
        <color rgb="FF000000"/>
        <rFont val="Calibri"/>
      </rPr>
      <t xml:space="preserve"> is set to </t>
    </r>
    <r>
      <rPr>
        <b/>
        <sz val="11"/>
        <color rgb="FF000000"/>
        <rFont val="Calibri"/>
      </rPr>
      <t>0</t>
    </r>
    <r>
      <rPr>
        <sz val="11"/>
        <color rgb="FF000000"/>
        <rFont val="Calibri"/>
      </rPr>
      <t xml:space="preserve"> (disabled):</t>
    </r>
    <r>
      <rPr>
        <sz val="11"/>
        <color rgb="FF000000"/>
        <rFont val="Calibri"/>
      </rPr>
      <t xml:space="preserve">
</t>
    </r>
    <r>
      <rPr>
        <sz val="11"/>
        <color rgb="FF006096"/>
        <rFont val="Roboto Condensed"/>
      </rPr>
      <t># grep -Psi -- '^\h*sha1_in_certs\h*=\h*' /etc/crypto-policies/state/CURRENT.pol</t>
    </r>
    <r>
      <rPr>
        <sz val="11"/>
        <color rgb="FF006096"/>
        <rFont val="Roboto Condensed"/>
      </rPr>
      <t xml:space="preserve">
</t>
    </r>
    <r>
      <rPr>
        <sz val="11"/>
        <color rgb="FF006096"/>
        <rFont val="Roboto Condensed"/>
      </rPr>
      <t>sha1_in_certs = 0</t>
    </r>
    <r>
      <rPr>
        <sz val="11"/>
        <color rgb="FF006096"/>
        <rFont val="Roboto Condensed"/>
      </rPr>
      <t xml:space="preserve">
</t>
    </r>
  </si>
  <si>
    <t>1.6.4</t>
  </si>
  <si>
    <r>
      <rPr>
        <sz val="11"/>
        <rFont val="Calibri"/>
      </rPr>
      <t>Ensure system wide crypto policy disables macs less than 128 bits</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</si>
  <si>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NO-WEAKMAC.pmod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following lines:</t>
    </r>
    <r>
      <rPr>
        <sz val="11"/>
        <color rgb="FF000000"/>
        <rFont val="Calibri"/>
      </rPr>
      <t xml:space="preserve">
</t>
    </r>
    <r>
      <rPr>
        <sz val="11"/>
        <color rgb="FF006096"/>
        <rFont val="Roboto Condensed"/>
      </rPr>
      <t>mac = -*-64* # Disables weak macs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"mac = -*-64" &gt;&gt; /etc/crypto-policies/policies/modules/NO-WEAKMAC.pmod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</si>
  <si>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Message Authentication Code (MAC) algorithm is a family of cryptographic functions that is parameterized by a symmetric key. Each of the functions can act on input data (called a “message”) of variable length to produce an output value of a specified length. The output value is called the MAC of the input message.</t>
    </r>
    <r>
      <rPr>
        <sz val="11"/>
        <color rgb="FF000000"/>
        <rFont val="Calibri"/>
      </rPr>
      <t xml:space="preserve">
</t>
    </r>
    <r>
      <rPr>
        <sz val="11"/>
        <color rgb="FF000000"/>
        <rFont val="Calibri"/>
      </rPr>
      <t>A MAC algorithm can be used to provide data-origin authentication and data-integrity protection</t>
    </r>
  </si>
  <si>
    <r>
      <rPr>
        <sz val="11"/>
        <color rgb="FF000000"/>
        <rFont val="Calibri"/>
      </rPr>
      <t>Run the following script to verify weak MACs are disabled:</t>
    </r>
    <r>
      <rPr>
        <sz val="11"/>
        <color rgb="FF000000"/>
        <rFont val="Calibri"/>
      </rPr>
      <t xml:space="preserve">
</t>
    </r>
    <r>
      <rPr>
        <sz val="11"/>
        <color rgb="FF006096"/>
        <rFont val="Roboto Condensed"/>
      </rPr>
      <t># grep -Pi -- '^\h*mac\h*=\h*([^#\n\r]+)?-64\b' /etc/crypto-policies/state/CURRENT.pol</t>
    </r>
    <r>
      <rPr>
        <sz val="11"/>
        <color rgb="FF006096"/>
        <rFont val="Roboto Condensed"/>
      </rPr>
      <t xml:space="preserve">
</t>
    </r>
    <r>
      <rPr>
        <sz val="11"/>
        <color rgb="FF006096"/>
        <rFont val="Roboto Condensed"/>
      </rPr>
      <t>Nothing should be returned</t>
    </r>
    <r>
      <rPr>
        <sz val="11"/>
        <color rgb="FF006096"/>
        <rFont val="Roboto Condensed"/>
      </rPr>
      <t xml:space="preserve">
</t>
    </r>
  </si>
  <si>
    <t>1.6.5</t>
  </si>
  <si>
    <r>
      <rPr>
        <sz val="11"/>
        <rFont val="Calibri"/>
      </rPr>
      <t>Ensure system wide crypto policy disables cbc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</si>
  <si>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CBC</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NO-SSHCBC.pmod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-*-CBC # Disables the CBC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all CBC mode ciphers" "# for the SSH protocol (libssh and OpenSSH)" "cipher@SSH = -*-CBC" &gt;&gt; /etc/crypto-policies/policies/modules/NO-SSHCBC.pmod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update-crypto-policies --set DEFAULT:NO-SHA1:NO-WEAKMAC:NO-SSHCBC</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</si>
  <si>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Cypher Block Chaining (CBC) is an algorithm that uses a block cipher.</t>
    </r>
  </si>
  <si>
    <r>
      <rPr>
        <sz val="11"/>
        <color rgb="FF000000"/>
        <rFont val="Calibri"/>
      </rPr>
      <t>CBC ciphers might be the only common cyphers when connecting to older SSH clients and servers</t>
    </r>
  </si>
  <si>
    <r>
      <rPr>
        <sz val="11"/>
        <color rgb="FF000000"/>
        <rFont val="Calibri"/>
      </rPr>
      <t xml:space="preserve">Run the following script to verify </t>
    </r>
    <r>
      <rPr>
        <b/>
        <sz val="11"/>
        <color rgb="FF000000"/>
        <rFont val="Calibri"/>
      </rPr>
      <t>CBC</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'^\h*cipher@(lib|open)ssh(-server|-client)?\h*=\h*([^#\n\r]+)?-CBC\b' /etc/crypto-policies/state/CURRENT.pol; then</t>
    </r>
    <r>
      <rPr>
        <sz val="11"/>
        <color rgb="FF006096"/>
        <rFont val="Roboto Condensed"/>
      </rPr>
      <t xml:space="preserve">
</t>
    </r>
    <r>
      <rPr>
        <sz val="11"/>
        <color rgb="FF006096"/>
        <rFont val="Roboto Condensed"/>
      </rPr>
      <t xml:space="preserve">            l_output="$l_output\n - Cipher Block Chaining (CBC)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Cipher Block Chaining (CBC)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Cipher Block Chaining (CBC)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</si>
  <si>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1.6.6</t>
  </si>
  <si>
    <r>
      <rPr>
        <sz val="11"/>
        <rFont val="Calibri"/>
      </rPr>
      <t>Ensure system wide crypto policy disables chacha20-poly1305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</si>
  <si>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chacha20-poly1305</t>
    </r>
    <r>
      <rPr>
        <sz val="11"/>
        <color rgb="FF000000"/>
        <rFont val="Calibri"/>
      </rPr>
      <t xml:space="preserve"> can be turned off globally by using the argument </t>
    </r>
    <r>
      <rPr>
        <b/>
        <sz val="11"/>
        <color rgb="FF000000"/>
        <rFont val="Calibri"/>
      </rPr>
      <t>cipher</t>
    </r>
    <r>
      <rPr>
        <sz val="11"/>
        <color rgb="FF000000"/>
        <rFont val="Calibri"/>
      </rPr>
      <t xml:space="preserve"> opposed to </t>
    </r>
    <r>
      <rPr>
        <b/>
        <sz val="11"/>
        <color rgb="FF000000"/>
        <rFont val="Calibri"/>
      </rPr>
      <t>cipher@SSH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
    </r>
    <r>
      <rPr>
        <b/>
        <sz val="11"/>
        <color rgb="FF000000"/>
        <rFont val="Calibri"/>
      </rPr>
      <t>one</t>
    </r>
    <r>
      <rPr>
        <sz val="11"/>
        <color rgb="FF000000"/>
        <rFont val="Calibri"/>
      </rPr>
      <t xml:space="preserve"> of the the following lines:</t>
    </r>
    <r>
      <rPr>
        <sz val="11"/>
        <color rgb="FF000000"/>
        <rFont val="Calibri"/>
      </rPr>
      <t xml:space="preserve">
</t>
    </r>
    <r>
      <rPr>
        <sz val="11"/>
        <color rgb="FF006096"/>
        <rFont val="Roboto Condensed"/>
      </rPr>
      <t>cipher@SSH = -CHACHA20-POLY1305 # Disables the chacha20-poly1305 cipher for 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the chacha20-poly1305 ciphers" "# for the SSH protocol (libssh and OpenSSH)" "cipher@SSH = -CHACHA20-POLY1305" &gt;&gt; /etc/crypto-policies/policies/modules/NO-SSHCHACHA20.pmod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</si>
  <si>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ChaCha20-Poly1305 is an authenticated encryption with additional data (AEAD) algorithm, that combines the ChaCha20 stream cipher with the Poly1305 message authentication code. Its usage in IETF protocols is standardized in RFC 8439.</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</si>
  <si>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Run the following script to verify </t>
    </r>
    <r>
      <rPr>
        <b/>
        <sz val="11"/>
        <color rgb="FF000000"/>
        <rFont val="Calibri"/>
      </rPr>
      <t>chacha20-poly1305</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grep -Piq -- '^\h*cipher\h*=\h*([^#\n\r]+)?-CBC\b' /etc/crypto-policies/state/CURRENT.pol; then</t>
    </r>
    <r>
      <rPr>
        <sz val="11"/>
        <color rgb="FF006096"/>
        <rFont val="Roboto Condensed"/>
      </rPr>
      <t xml:space="preserve">
</t>
    </r>
    <r>
      <rPr>
        <sz val="11"/>
        <color rgb="FF006096"/>
        <rFont val="Roboto Condensed"/>
      </rPr>
      <t xml:space="preserve">      if grep -Piq -- '^\h*cipher@(lib|open)ssh(-server|-client)?\h*=\h*' /etc/crypto-policies/state/CURRENT.pol; then</t>
    </r>
    <r>
      <rPr>
        <sz val="11"/>
        <color rgb="FF006096"/>
        <rFont val="Roboto Condensed"/>
      </rPr>
      <t xml:space="preserve">
</t>
    </r>
    <r>
      <rPr>
        <sz val="11"/>
        <color rgb="FF006096"/>
        <rFont val="Roboto Condensed"/>
      </rPr>
      <t xml:space="preserve">         if ! grep -Piq -- '^\h*cipher@(lib|open)ssh(-server|-client)?\h*=\h*([^#\n\r]+)?\bchacha20-poly1305\b' /etc/crypto-policies/state/CURRENT.pol; then</t>
    </r>
    <r>
      <rPr>
        <sz val="11"/>
        <color rgb="FF006096"/>
        <rFont val="Roboto Condensed"/>
      </rPr>
      <t xml:space="preserve">
</t>
    </r>
    <r>
      <rPr>
        <sz val="11"/>
        <color rgb="FF006096"/>
        <rFont val="Roboto Condensed"/>
      </rPr>
      <t xml:space="preserve">            l_output="$l_output\n - chacha20-poly1305 is disabled for SSH"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chacha20-poly1305 is enabled for SSH"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 - chacha20-poly1305 is disabled"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</si>
  <si>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1.6.7</t>
  </si>
  <si>
    <r>
      <rPr>
        <sz val="11"/>
        <rFont val="Calibri"/>
      </rPr>
      <t>Ensure system wide crypto policy disables EtM for ssh</t>
    </r>
  </si>
  <si>
    <r>
      <rPr>
        <b/>
        <sz val="11"/>
        <color rgb="FF000000"/>
        <rFont val="Calibri"/>
      </rPr>
      <t>Note:</t>
    </r>
    <r>
      <rPr>
        <sz val="11"/>
        <color rgb="FF000000"/>
        <rFont val="Calibri"/>
      </rPr>
      <t xml:space="preserve">
</t>
    </r>
    <r>
      <rPr>
        <sz val="11"/>
        <color rgb="FF000000"/>
        <rFont val="Calibri"/>
      </rPr>
      <t xml:space="preserve">- The commands below are written for the included </t>
    </r>
    <r>
      <rPr>
        <b/>
        <sz val="11"/>
        <color rgb="FF000000"/>
        <rFont val="Calibri"/>
      </rPr>
      <t>DEFAULT</t>
    </r>
    <r>
      <rPr>
        <sz val="11"/>
        <color rgb="FF000000"/>
        <rFont val="Calibri"/>
      </rPr>
      <t xml:space="preserve"> system-wide crypto policy. If another policy is in use and follows local site policy, replace </t>
    </r>
    <r>
      <rPr>
        <b/>
        <sz val="11"/>
        <color rgb="FF000000"/>
        <rFont val="Calibri"/>
      </rPr>
      <t>DEFAULT</t>
    </r>
    <r>
      <rPr>
        <sz val="11"/>
        <color rgb="FF000000"/>
        <rFont val="Calibri"/>
      </rPr>
      <t xml:space="preserve"> with the name of your system-wide crypto policy.</t>
    </r>
    <r>
      <rPr>
        <sz val="11"/>
        <color rgb="FF000000"/>
        <rFont val="Calibri"/>
      </rPr>
      <t xml:space="preserve">
</t>
    </r>
    <r>
      <rPr>
        <sz val="11"/>
        <color rgb="FF000000"/>
        <rFont val="Calibri"/>
      </rPr>
      <t xml:space="preserve">- </t>
    </r>
    <r>
      <rPr>
        <b/>
        <sz val="11"/>
        <color rgb="FF000000"/>
        <rFont val="Calibri"/>
      </rPr>
      <t>EtM</t>
    </r>
    <r>
      <rPr>
        <sz val="11"/>
        <color rgb="FF000000"/>
        <rFont val="Calibri"/>
      </rPr>
      <t xml:space="preserve"> can be turned off globally by using the argument </t>
    </r>
    <r>
      <rPr>
        <b/>
        <sz val="11"/>
        <color rgb="FF000000"/>
        <rFont val="Calibri"/>
      </rPr>
      <t>etm</t>
    </r>
    <r>
      <rPr>
        <sz val="11"/>
        <color rgb="FF000000"/>
        <rFont val="Calibri"/>
      </rPr>
      <t xml:space="preserve"> opposed to </t>
    </r>
    <r>
      <rPr>
        <b/>
        <sz val="11"/>
        <color rgb="FF000000"/>
        <rFont val="Calibri"/>
      </rPr>
      <t>etm@SSH</t>
    </r>
    <r>
      <rPr>
        <sz val="11"/>
        <color rgb="FF000000"/>
        <rFont val="Calibri"/>
      </rPr>
      <t xml:space="preserve">
</t>
    </r>
    <r>
      <rPr>
        <sz val="11"/>
        <color rgb="FF000000"/>
        <rFont val="Calibri"/>
      </rPr>
      <t xml:space="preserve">- Multiple subpolicies may be assigned to a policy as a colon separated list. e.g. </t>
    </r>
    <r>
      <rPr>
        <b/>
        <sz val="11"/>
        <color rgb="FF000000"/>
        <rFont val="Calibri"/>
      </rPr>
      <t>DEFAULT:NO-SHA1:NO-SSHCBC</t>
    </r>
    <r>
      <rPr>
        <sz val="11"/>
        <color rgb="FF000000"/>
        <rFont val="Calibri"/>
      </rPr>
      <t xml:space="preserve">
</t>
    </r>
    <r>
      <rPr>
        <sz val="11"/>
        <color rgb="FF000000"/>
        <rFont val="Calibri"/>
      </rPr>
      <t>- Subpolicies:</t>
    </r>
    <r>
      <rPr>
        <sz val="11"/>
        <color rgb="FF000000"/>
        <rFont val="Calibri"/>
      </rPr>
      <t xml:space="preserve">
</t>
    </r>
    <r>
      <rPr>
        <sz val="11"/>
        <color rgb="FF000000"/>
        <rFont val="Calibri"/>
      </rPr>
      <t xml:space="preserve">- Not included in the </t>
    </r>
    <r>
      <rPr>
        <b/>
        <sz val="11"/>
        <color rgb="FF000000"/>
        <rFont val="Calibri"/>
      </rPr>
      <t>update-crypto-policies --set</t>
    </r>
    <r>
      <rPr>
        <sz val="11"/>
        <color rgb="FF000000"/>
        <rFont val="Calibri"/>
      </rPr>
      <t xml:space="preserve"> command will </t>
    </r>
    <r>
      <rPr>
        <b/>
        <sz val="11"/>
        <color rgb="FF000000"/>
        <rFont val="Calibri"/>
      </rPr>
      <t>not</t>
    </r>
    <r>
      <rPr>
        <sz val="11"/>
        <color rgb="FF000000"/>
        <rFont val="Calibri"/>
      </rPr>
      <t xml:space="preserve"> be applied to the system wide crypto policy.</t>
    </r>
    <r>
      <rPr>
        <sz val="11"/>
        <color rgb="FF000000"/>
        <rFont val="Calibri"/>
      </rPr>
      <t xml:space="preserve">
</t>
    </r>
    <r>
      <rPr>
        <sz val="11"/>
        <color rgb="FF000000"/>
        <rFont val="Calibri"/>
      </rPr>
      <t xml:space="preserve">- </t>
    </r>
    <r>
      <rPr>
        <b/>
        <sz val="11"/>
        <color rgb="FF000000"/>
        <rFont val="Calibri"/>
      </rPr>
      <t>must exist</t>
    </r>
    <r>
      <rPr>
        <sz val="11"/>
        <color rgb="FF000000"/>
        <rFont val="Calibri"/>
      </rPr>
      <t xml:space="preserve"> before they can be applied to the system wide crypto policy.</t>
    </r>
    <r>
      <rPr>
        <sz val="11"/>
        <color rgb="FF000000"/>
        <rFont val="Calibri"/>
      </rPr>
      <t xml:space="preserve">
</t>
    </r>
    <r>
      <rPr>
        <sz val="11"/>
        <color rgb="FF000000"/>
        <rFont val="Calibri"/>
      </rPr>
      <t xml:space="preserve">- </t>
    </r>
    <r>
      <rPr>
        <b/>
        <sz val="11"/>
        <color rgb="FF000000"/>
        <rFont val="Calibri"/>
      </rPr>
      <t>.pmod</t>
    </r>
    <r>
      <rPr>
        <sz val="11"/>
        <color rgb="FF000000"/>
        <rFont val="Calibri"/>
      </rPr>
      <t xml:space="preserve"> file filenames must be in all upper case, upper case, e.g. </t>
    </r>
    <r>
      <rPr>
        <b/>
        <sz val="11"/>
        <color rgb="FF000000"/>
        <rFont val="Calibri"/>
      </rPr>
      <t>NO-SSHCHACHA20.pmod</t>
    </r>
    <r>
      <rPr>
        <sz val="11"/>
        <color rgb="FF000000"/>
        <rFont val="Calibri"/>
      </rPr>
      <t xml:space="preserve">, or they will </t>
    </r>
    <r>
      <rPr>
        <b/>
        <sz val="11"/>
        <color rgb="FF000000"/>
        <rFont val="Calibri"/>
      </rPr>
      <t>not</t>
    </r>
    <r>
      <rPr>
        <sz val="11"/>
        <color rgb="FF000000"/>
        <rFont val="Calibri"/>
      </rPr>
      <t xml:space="preserve"> be read by the </t>
    </r>
    <r>
      <rPr>
        <b/>
        <sz val="11"/>
        <color rgb="FF000000"/>
        <rFont val="Calibri"/>
      </rPr>
      <t>update-crypto-policies  --set</t>
    </r>
    <r>
      <rPr>
        <sz val="11"/>
        <color rgb="FF000000"/>
        <rFont val="Calibri"/>
      </rPr>
      <t xml:space="preserve"> command.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this recommendation may be skipped.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t>
    </r>
    <r>
      <rPr>
        <sz val="11"/>
        <color rgb="FF000000"/>
        <rFont val="Calibri"/>
      </rPr>
      <t xml:space="preserve">
</t>
    </r>
    <r>
      <rPr>
        <sz val="11"/>
        <color rgb="FF006096"/>
        <rFont val="Roboto Condensed"/>
      </rPr>
      <t>etm@SSH = DISABLE_ETM # This disables EtM for openSSH and libssh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Encrypt then MAC" "# for the SSH protocol (libssh and OpenSSH)" "etm@SSH = DISABLE_ETM" &gt;&gt; /etc/crypto-policies/policies/modules/NO-SSHETM.pmod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t>
    </r>
    <r>
      <rPr>
        <sz val="11"/>
        <color rgb="FF006096"/>
        <rFont val="Roboto Condensed"/>
      </rPr>
      <t xml:space="preserve">
</t>
    </r>
    <r>
      <rPr>
        <sz val="11"/>
        <color rgb="FF000000"/>
        <rFont val="Calibri"/>
      </rPr>
      <t xml:space="preserve">
</t>
    </r>
    <r>
      <rPr>
        <sz val="11"/>
        <color rgb="FF000000"/>
        <rFont val="Calibri"/>
      </rPr>
      <t>Run the following command to reboot the system to make your cryptographic settings effective for already running services and applications:</t>
    </r>
    <r>
      <rPr>
        <sz val="11"/>
        <color rgb="FF000000"/>
        <rFont val="Calibri"/>
      </rPr>
      <t xml:space="preserve">
</t>
    </r>
    <r>
      <rPr>
        <sz val="11"/>
        <color rgb="FF006096"/>
        <rFont val="Roboto Condensed"/>
      </rPr>
      <t># reboot</t>
    </r>
    <r>
      <rPr>
        <sz val="11"/>
        <color rgb="FF006096"/>
        <rFont val="Roboto Condensed"/>
      </rPr>
      <t xml:space="preserve">
</t>
    </r>
  </si>
  <si>
    <r>
      <rPr>
        <sz val="11"/>
        <color rgb="FF000000"/>
        <rFont val="Calibri"/>
      </rPr>
      <t>Encrypt-then-MAC (EtM) - The ciphertext is generated by encrypting the plaintext and then appending a MAC of the encrypted plaintext</t>
    </r>
  </si>
  <si>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or if CBC is disabled for OpenSSH server this recommendation is not needed.</t>
    </r>
    <r>
      <rPr>
        <sz val="11"/>
        <color rgb="FF000000"/>
        <rFont val="Calibri"/>
      </rPr>
      <t xml:space="preserve">
</t>
    </r>
    <r>
      <rPr>
        <sz val="11"/>
        <color rgb="FF000000"/>
        <rFont val="Calibri"/>
      </rPr>
      <t xml:space="preserve">Run the following command to verify </t>
    </r>
    <r>
      <rPr>
        <b/>
        <sz val="11"/>
        <color rgb="FF000000"/>
        <rFont val="Calibri"/>
      </rPr>
      <t>EtM</t>
    </r>
    <r>
      <rPr>
        <sz val="11"/>
        <color rgb="FF000000"/>
        <rFont val="Calibri"/>
      </rPr>
      <t xml:space="preserve"> is disabled for </t>
    </r>
    <r>
      <rPr>
        <b/>
        <sz val="11"/>
        <color rgb="FF000000"/>
        <rFont val="Calibri"/>
      </rPr>
      <t>SSH</t>
    </r>
    <r>
      <rPr>
        <sz val="11"/>
        <color rgb="FF000000"/>
        <rFont val="Calibri"/>
      </rPr>
      <t>:</t>
    </r>
    <r>
      <rPr>
        <sz val="11"/>
        <color rgb="FF000000"/>
        <rFont val="Calibri"/>
      </rPr>
      <t xml:space="preserve">
</t>
    </r>
    <r>
      <rPr>
        <sz val="11"/>
        <color rgb="FF006096"/>
        <rFont val="Roboto Condensed"/>
      </rPr>
      <t># grep -Psi -- '^\h*etm\b' /etc/crypto-policies/state/CURRENT.pol</t>
    </r>
    <r>
      <rPr>
        <sz val="11"/>
        <color rgb="FF006096"/>
        <rFont val="Roboto Condensed"/>
      </rPr>
      <t xml:space="preserve">
</t>
    </r>
    <r>
      <rPr>
        <sz val="11"/>
        <color rgb="FF000000"/>
        <rFont val="Calibri"/>
      </rPr>
      <t xml:space="preserve">
</t>
    </r>
    <r>
      <rPr>
        <sz val="11"/>
        <color rgb="FF000000"/>
        <rFont val="Calibri"/>
      </rPr>
      <t>Verify output includes either:</t>
    </r>
    <r>
      <rPr>
        <sz val="11"/>
        <color rgb="FF000000"/>
        <rFont val="Calibri"/>
      </rPr>
      <t xml:space="preserve">
</t>
    </r>
    <r>
      <rPr>
        <sz val="11"/>
        <color rgb="FF006096"/>
        <rFont val="Roboto Condensed"/>
      </rPr>
      <t>etm@libssh = DISABLE_ETM</t>
    </r>
    <r>
      <rPr>
        <sz val="11"/>
        <color rgb="FF006096"/>
        <rFont val="Roboto Condensed"/>
      </rPr>
      <t xml:space="preserve">
</t>
    </r>
    <r>
      <rPr>
        <sz val="11"/>
        <color rgb="FF006096"/>
        <rFont val="Roboto Condensed"/>
      </rPr>
      <t>etm@openssh-client = DISABLE_ETM</t>
    </r>
    <r>
      <rPr>
        <sz val="11"/>
        <color rgb="FF006096"/>
        <rFont val="Roboto Condensed"/>
      </rPr>
      <t xml:space="preserve">
</t>
    </r>
    <r>
      <rPr>
        <sz val="11"/>
        <color rgb="FF006096"/>
        <rFont val="Roboto Condensed"/>
      </rPr>
      <t>etm@openssh-server = DISABLE_ETM</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6096"/>
        <rFont val="Roboto Condensed"/>
      </rPr>
      <t>etm = DISABLE_ETM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ability to disable EtM through system wide crypto policy was added in version 9.3</t>
    </r>
  </si>
  <si>
    <t>Configure Command Line Warning Banners</t>
  </si>
  <si>
    <t>1.7.1</t>
  </si>
  <si>
    <r>
      <rPr>
        <sz val="11"/>
        <rFont val="Calibri"/>
      </rPr>
      <t>Ensure message of the day is configured properly</t>
    </r>
  </si>
  <si>
    <r>
      <rPr>
        <sz val="11"/>
        <color rgb="FF000000"/>
        <rFont val="Calibri"/>
      </rPr>
      <t xml:space="preserve">Edit the file found in </t>
    </r>
    <r>
      <rPr>
        <b/>
        <sz val="11"/>
        <color rgb="FF000000"/>
        <rFont val="Calibri"/>
      </rPr>
      <t>/etc/motd.d/*</t>
    </r>
    <r>
      <rPr>
        <sz val="11"/>
        <color rgb="FF000000"/>
        <rFont val="Calibri"/>
      </rPr>
      <t xml:space="preserv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r>
      <rPr>
        <sz val="11"/>
        <color rgb="FF000000"/>
        <rFont val="Calibri"/>
      </rPr>
      <t xml:space="preserve">
</t>
    </r>
    <r>
      <rPr>
        <sz val="11"/>
        <color rgb="FF000000"/>
        <rFont val="Calibri"/>
      </rPr>
      <t>Run the following script and review and/or update all returned files' contents to:</t>
    </r>
    <r>
      <rPr>
        <sz val="11"/>
        <color rgb="FF000000"/>
        <rFont val="Calibri"/>
      </rPr>
      <t xml:space="preserve">
</t>
    </r>
    <r>
      <rPr>
        <sz val="11"/>
        <color rgb="FF000000"/>
        <rFont val="Calibri"/>
      </rPr>
      <t>- Remove all system information (</t>
    </r>
    <r>
      <rPr>
        <b/>
        <sz val="11"/>
        <color rgb="FF000000"/>
        <rFont val="Calibri"/>
      </rPr>
      <t>\v</t>
    </r>
    <r>
      <rPr>
        <sz val="11"/>
        <color rgb="FF000000"/>
        <rFont val="Calibri"/>
      </rPr>
      <t xml:space="preserve">, </t>
    </r>
    <r>
      <rPr>
        <b/>
        <sz val="11"/>
        <color rgb="FF000000"/>
        <rFont val="Calibri"/>
      </rPr>
      <t>\r</t>
    </r>
    <r>
      <rPr>
        <sz val="11"/>
        <color rgb="FF000000"/>
        <rFont val="Calibri"/>
      </rPr>
      <t xml:space="preserve">; </t>
    </r>
    <r>
      <rPr>
        <b/>
        <sz val="11"/>
        <color rgb="FF000000"/>
        <rFont val="Calibri"/>
      </rPr>
      <t>\m</t>
    </r>
    <r>
      <rPr>
        <sz val="11"/>
        <color rgb="FF000000"/>
        <rFont val="Calibri"/>
      </rPr>
      <t xml:space="preserve">, </t>
    </r>
    <r>
      <rPr>
        <b/>
        <sz val="11"/>
        <color rgb="FF000000"/>
        <rFont val="Calibri"/>
      </rPr>
      <t>\s</t>
    </r>
    <r>
      <rPr>
        <sz val="11"/>
        <color rgb="FF000000"/>
        <rFont val="Calibri"/>
      </rPr>
      <t>)</t>
    </r>
    <r>
      <rPr>
        <sz val="11"/>
        <color rgb="FF000000"/>
        <rFont val="Calibri"/>
      </rPr>
      <t xml:space="preserve">
</t>
    </r>
    <r>
      <rPr>
        <sz val="11"/>
        <color rgb="FF000000"/>
        <rFont val="Calibri"/>
      </rPr>
      <t>- Remove any refence to the operating system</t>
    </r>
    <r>
      <rPr>
        <sz val="11"/>
        <color rgb="FF000000"/>
        <rFont val="Calibri"/>
      </rPr>
      <t xml:space="preserve">
</t>
    </r>
    <r>
      <rPr>
        <sz val="11"/>
        <color rgb="FF000000"/>
        <rFont val="Calibri"/>
      </rPr>
      <t>- Ensure contents follow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echo -e "\n - File: \"$l_file\" includes system information. Edit this file to remove these entries"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</si>
  <si>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</si>
  <si>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 xml:space="preserve">Run the following script to verify </t>
    </r>
    <r>
      <rPr>
        <b/>
        <sz val="11"/>
        <color rgb="FF000000"/>
        <rFont val="Calibri"/>
      </rPr>
      <t>MOTD</t>
    </r>
    <r>
      <rPr>
        <sz val="11"/>
        <color rgb="FF000000"/>
        <rFont val="Calibri"/>
      </rPr>
      <t xml:space="preserve"> files do not contain system information: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for l_file in /etc/motd{,.d/*}; do</t>
    </r>
    <r>
      <rPr>
        <sz val="11"/>
        <color rgb="FF006096"/>
        <rFont val="Roboto Condensed"/>
      </rPr>
      <t xml:space="preserve">
</t>
    </r>
    <r>
      <rPr>
        <sz val="11"/>
        <color rgb="FF006096"/>
        <rFont val="Roboto Condensed"/>
      </rPr>
      <t xml:space="preserve">      if grep -Psqi -- "(\\\v|\\\r|\\\m|\\\s|\b$(grep ^ID= /etc/os-release | cut -d= -f2 | sed -e 's/"//g')\b)" "$l_file"; then</t>
    </r>
    <r>
      <rPr>
        <sz val="11"/>
        <color rgb="FF006096"/>
        <rFont val="Roboto Condensed"/>
      </rPr>
      <t xml:space="preserve">
</t>
    </r>
    <r>
      <rPr>
        <sz val="11"/>
        <color rgb="FF006096"/>
        <rFont val="Roboto Condensed"/>
      </rPr>
      <t xml:space="preserve">         l_output2="$l_output2\n - File: \"$l_file\" includes system information"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a_files+=("$l_file")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echo -e "\n-  ** Please review the following files and verify their contents follow local site policy **\n"</t>
    </r>
    <r>
      <rPr>
        <sz val="11"/>
        <color rgb="FF006096"/>
        <rFont val="Roboto Condensed"/>
      </rPr>
      <t xml:space="preserve">
</t>
    </r>
    <r>
      <rPr>
        <sz val="11"/>
        <color rgb="FF006096"/>
        <rFont val="Roboto Condensed"/>
      </rPr>
      <t xml:space="preserve">      printf '%s\n' "${a_files[@]}"</t>
    </r>
    <r>
      <rPr>
        <sz val="11"/>
        <color rgb="FF006096"/>
        <rFont val="Roboto Condensed"/>
      </rPr>
      <t xml:space="preserve">
</t>
    </r>
    <r>
      <rPr>
        <sz val="11"/>
        <color rgb="FF006096"/>
        <rFont val="Roboto Condensed"/>
      </rPr>
      <t xml:space="preserve">   elif [ -z "$l_output2" ]; then</t>
    </r>
    <r>
      <rPr>
        <sz val="11"/>
        <color rgb="FF006096"/>
        <rFont val="Roboto Condensed"/>
      </rPr>
      <t xml:space="preserve">
</t>
    </r>
    <r>
      <rPr>
        <sz val="11"/>
        <color rgb="FF006096"/>
        <rFont val="Roboto Condensed"/>
      </rPr>
      <t xml:space="preserve">      echo -e "- ** No MOTD files with any size were found. Please verify this conforms to local site policy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 - No MOTD files include system information"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Review any files returned and verify that they follow local site policy</t>
    </r>
  </si>
  <si>
    <t>1.7.2</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</si>
  <si>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</si>
  <si>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</si>
  <si>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</si>
  <si>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</si>
  <si>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1.7.3</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</si>
  <si>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</si>
  <si>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</si>
  <si>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</si>
  <si>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</si>
  <si>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1.7.4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</si>
  <si>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</si>
  <si>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</si>
  <si>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</si>
  <si>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</si>
  <si>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1.7.5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</si>
  <si>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</si>
  <si>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</si>
  <si>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</si>
  <si>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</si>
  <si>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</si>
  <si>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1.7.6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</si>
  <si>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</si>
  <si>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</si>
  <si>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</si>
  <si>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</si>
  <si>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</si>
  <si>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1.8.1</t>
  </si>
  <si>
    <r>
      <rPr>
        <sz val="11"/>
        <rFont val="Calibri"/>
      </rPr>
      <t>Ensure GNOME Display Manager is removed</t>
    </r>
  </si>
  <si>
    <r>
      <rPr>
        <sz val="11"/>
        <color rgb="FF000000"/>
        <rFont val="Calibri"/>
      </rPr>
      <t xml:space="preserve">Run the following command to remove the </t>
    </r>
    <r>
      <rPr>
        <b/>
        <sz val="11"/>
        <color rgb="FF000000"/>
        <rFont val="Calibri"/>
      </rPr>
      <t>gdm</t>
    </r>
    <r>
      <rPr>
        <sz val="11"/>
        <color rgb="FF000000"/>
        <rFont val="Calibri"/>
      </rPr>
      <t xml:space="preserve">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</si>
  <si>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</si>
  <si>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</si>
  <si>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Run the following command and verify the output:</t>
    </r>
    <r>
      <rPr>
        <sz val="11"/>
        <color rgb="FF000000"/>
        <rFont val="Calibri"/>
      </rPr>
      <t xml:space="preserve">
</t>
    </r>
    <r>
      <rPr>
        <sz val="11"/>
        <color rgb="FF006096"/>
        <rFont val="Roboto Condensed"/>
      </rPr>
      <t># rpm -q gdm</t>
    </r>
    <r>
      <rPr>
        <sz val="11"/>
        <color rgb="FF006096"/>
        <rFont val="Roboto Condensed"/>
      </rPr>
      <t xml:space="preserve">
</t>
    </r>
    <r>
      <rPr>
        <sz val="11"/>
        <color rgb="FF006096"/>
        <rFont val="Roboto Condensed"/>
      </rPr>
      <t>package gdm is not installed</t>
    </r>
    <r>
      <rPr>
        <sz val="11"/>
        <color rgb="FF006096"/>
        <rFont val="Roboto Condensed"/>
      </rPr>
      <t xml:space="preserve">
</t>
    </r>
  </si>
  <si>
    <t>1.8.2</t>
  </si>
  <si>
    <r>
      <rPr>
        <sz val="11"/>
        <rFont val="Calibri"/>
      </rPr>
      <t>Ensure GDM login banner is configured</t>
    </r>
  </si>
  <si>
    <r>
      <rPr>
        <sz val="11"/>
        <color rgb="FF000000"/>
        <rFont val="Calibri"/>
      </rPr>
      <t>Run the following script to verify that the banner message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l_gdmprofile="gdm" # Set this to desired profile name IaW Local site policy</t>
    </r>
    <r>
      <rPr>
        <sz val="11"/>
        <color rgb="FF006096"/>
        <rFont val="Roboto Condensed"/>
      </rPr>
      <t xml:space="preserve">
</t>
    </r>
    <r>
      <rPr>
        <sz val="11"/>
        <color rgb="FF006096"/>
        <rFont val="Roboto Condensed"/>
      </rPr>
      <t xml:space="preserve">      l_bmessage="'Authorized uses only. All activity may be monitored and reported'" # Set to desired banner message</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'^\h*banner-message-enable\h*=\h*true\b'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'^\h*banner-message-enable\h*=\h*' /etc/dconf/db/$l_gdmprofile.d/*; then</t>
    </r>
    <r>
      <rPr>
        <sz val="11"/>
        <color rgb="FF006096"/>
        <rFont val="Roboto Condensed"/>
      </rPr>
      <t xml:space="preserve">
</t>
    </r>
    <r>
      <rPr>
        <sz val="11"/>
        <color rgb="FF006096"/>
        <rFont val="Roboto Condensed"/>
      </rPr>
      <t xml:space="preserve">            l_kfile="/etc/dconf/db/$l_gdmprofile.d/01-banner-message"</t>
    </r>
    <r>
      <rPr>
        <sz val="11"/>
        <color rgb="FF006096"/>
        <rFont val="Roboto Condensed"/>
      </rPr>
      <t xml:space="preserve">
</t>
    </r>
    <r>
      <rPr>
        <sz val="11"/>
        <color rgb="FF006096"/>
        <rFont val="Roboto Condensed"/>
      </rPr>
      <t xml:space="preserve">            echo -e "\n[org/gnome/login-screen]\nbanner-message-enable=true" &gt;&gt;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l_kfile="$(grep -Pil -- '^\h*banner-message-enable\h*=\h*' /etc/dconf/db/$l_gdmprofile.d/*)"</t>
    </r>
    <r>
      <rPr>
        <sz val="11"/>
        <color rgb="FF006096"/>
        <rFont val="Roboto Condensed"/>
      </rPr>
      <t xml:space="preserve">
</t>
    </r>
    <r>
      <rPr>
        <sz val="11"/>
        <color rgb="FF006096"/>
        <rFont val="Roboto Condensed"/>
      </rPr>
      <t xml:space="preserve">            ! grep -Pq '^\h*\[org\/gnome\/login-screen\]' "$l_kfile" &amp;&amp; sed -ri '/^\s*banner-message-enable/ i\[org/gnome/login-screen]' "$l_kfile"</t>
    </r>
    <r>
      <rPr>
        <sz val="11"/>
        <color rgb="FF006096"/>
        <rFont val="Roboto Condensed"/>
      </rPr>
      <t xml:space="preserve">
</t>
    </r>
    <r>
      <rPr>
        <sz val="11"/>
        <color rgb="FF006096"/>
        <rFont val="Roboto Condensed"/>
      </rPr>
      <t xml:space="preserve">            ! grep -Pq '^\h*banner-message-enable\h*=\h*true\b' "$l_kfile" &amp;&amp; sed -ri 's/^\s*(banner-message-enable\s*=\s*)(\S+)(\s*.*$)/\1true \3//' "$l_kfile"</t>
    </r>
    <r>
      <rPr>
        <sz val="11"/>
        <color rgb="FF006096"/>
        <rFont val="Roboto Condensed"/>
      </rPr>
      <t xml:space="preserve">
</t>
    </r>
    <r>
      <rPr>
        <sz val="11"/>
        <color rgb="FF006096"/>
        <rFont val="Roboto Condensed"/>
      </rPr>
      <t xml:space="preserve"> #           sed -ri '/^\s*\[org\/gnome\/login-screen\]/ a\\nbanner-message-enable=true'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"^\h*banner-message-text=[\'\"]+\S+" "$l_kfile"; then</t>
    </r>
    <r>
      <rPr>
        <sz val="11"/>
        <color rgb="FF006096"/>
        <rFont val="Roboto Condensed"/>
      </rPr>
      <t xml:space="preserve">
</t>
    </r>
    <r>
      <rPr>
        <sz val="11"/>
        <color rgb="FF006096"/>
        <rFont val="Roboto Condensed"/>
      </rPr>
      <t xml:space="preserve">         sed -ri "/^\s*banner-message-enable/ a\banner-message-text=$l_bmessage"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 No remediation required\n"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gdm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</si>
  <si>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GDM is the GNOME Display Manager which handles graphical login for GNOME based systems.</t>
    </r>
  </si>
  <si>
    <r>
      <rPr>
        <sz val="11"/>
        <color rgb="FF000000"/>
        <rFont val="Calibri"/>
      </rPr>
      <t>Run the following script to verify that the text banner on the login screen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l_gdmfile="$(grep -Prils '^\h*banner-message-enable\b' /etc/dconf/db/*.d)"</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 Check if banner message is enabled</t>
    </r>
    <r>
      <rPr>
        <sz val="11"/>
        <color rgb="FF006096"/>
        <rFont val="Roboto Condensed"/>
      </rPr>
      <t xml:space="preserve">
</t>
    </r>
    <r>
      <rPr>
        <sz val="11"/>
        <color rgb="FF006096"/>
        <rFont val="Roboto Condensed"/>
      </rPr>
      <t xml:space="preserve">         if grep -Pisq '^\h*banner-message-enable=true\b' "$l_gdmfile"; then</t>
    </r>
    <r>
      <rPr>
        <sz val="11"/>
        <color rgb="FF006096"/>
        <rFont val="Roboto Condensed"/>
      </rPr>
      <t xml:space="preserve">
</t>
    </r>
    <r>
      <rPr>
        <sz val="11"/>
        <color rgb="FF006096"/>
        <rFont val="Roboto Condensed"/>
      </rPr>
      <t xml:space="preserve">            l_output="$l_output\n - The \"banner-message-enable\" option is enabled in \"$l_gdmfile\""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l_lsbt="$(grep -Pios '^\h*banner-message-text=.*$' "$l_gdmfile")"</t>
    </r>
    <r>
      <rPr>
        <sz val="11"/>
        <color rgb="FF006096"/>
        <rFont val="Roboto Condensed"/>
      </rPr>
      <t xml:space="preserve">
</t>
    </r>
    <r>
      <rPr>
        <sz val="11"/>
        <color rgb="FF006096"/>
        <rFont val="Roboto Condensed"/>
      </rPr>
      <t xml:space="preserve">         if [ -n "$l_lsbt" ]; then</t>
    </r>
    <r>
      <rPr>
        <sz val="11"/>
        <color rgb="FF006096"/>
        <rFont val="Roboto Condensed"/>
      </rPr>
      <t xml:space="preserve">
</t>
    </r>
    <r>
      <rPr>
        <sz val="11"/>
        <color rgb="FF006096"/>
        <rFont val="Roboto Condensed"/>
      </rPr>
      <t xml:space="preserve">            l_output="$l_output\n - The \"banner-message-text\" option is set in \"$l_gdmfile\"\n  - banner-message-text is set to:\n  - \"$l_lsbt\""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\"banner-message-text\" option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l_output="$l_output\n - The \"$l_gdmprofile\"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l_output="$l_output\n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isn't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</si>
  <si>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disabled</t>
    </r>
  </si>
  <si>
    <t>1.8.3</t>
  </si>
  <si>
    <r>
      <rPr>
        <sz val="11"/>
        <rFont val="Calibri"/>
      </rPr>
      <t>Ensure GDM disable-user-list option is enabled</t>
    </r>
  </si>
  <si>
    <r>
      <rPr>
        <sz val="11"/>
        <color rgb="FF000000"/>
        <rFont val="Calibri"/>
      </rPr>
      <t xml:space="preserve">Run the following script to enable the </t>
    </r>
    <r>
      <rPr>
        <b/>
        <sz val="11"/>
        <color rgb="FF000000"/>
        <rFont val="Calibri"/>
      </rPr>
      <t>disable-user-list</t>
    </r>
    <r>
      <rPr>
        <sz val="11"/>
        <color rgb="FF000000"/>
        <rFont val="Calibri"/>
      </rPr>
      <t xml:space="preserve"> option:</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l_gdm_profile</t>
    </r>
    <r>
      <rPr>
        <sz val="11"/>
        <color rgb="FF000000"/>
        <rFont val="Calibri"/>
      </rPr>
      <t xml:space="preserve"> variable in the script can be changed if a different profile name is desired in accordance with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l_gdmprofile="gdm"</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'^\h*disable-user-list\h*=\h*true\b'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'^\h*\[org\/gnome\/login-screen\]' /etc/dconf/db/$l_gdmprofile.d/*; then</t>
    </r>
    <r>
      <rPr>
        <sz val="11"/>
        <color rgb="FF006096"/>
        <rFont val="Roboto Condensed"/>
      </rPr>
      <t xml:space="preserve">
</t>
    </r>
    <r>
      <rPr>
        <sz val="11"/>
        <color rgb="FF006096"/>
        <rFont val="Roboto Condensed"/>
      </rPr>
      <t xml:space="preserve">         echo -e "\n[org/gnome/login-screen]\n# Do not show the user list\ndisable-user-list=true" &gt;&gt; /etc/dconf/db/$l_gdmprofile.d/00-login-screen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sed -ri '/^\s*\[org\/gnome\/login-screen\]/ a\# Do not show the user list\ndisable-user-list=true' $(grep -Pil -- '^\h*\[org\/gnome\/login-screen\]'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GNOME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</si>
  <si>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</si>
  <si>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sz val="11"/>
        <color rgb="FF000000"/>
        <rFont val="Calibri"/>
      </rPr>
      <t xml:space="preserve">Run the following script and to verify that the </t>
    </r>
    <r>
      <rPr>
        <b/>
        <sz val="11"/>
        <color rgb="FF000000"/>
        <rFont val="Calibri"/>
      </rPr>
      <t>disable-user-list</t>
    </r>
    <r>
      <rPr>
        <sz val="11"/>
        <color rgb="FF000000"/>
        <rFont val="Calibri"/>
      </rPr>
      <t xml:space="preserve"> option is enabled or GNOME isn't installed: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output="" output2=""</t>
    </r>
    <r>
      <rPr>
        <sz val="11"/>
        <color rgb="FF006096"/>
        <rFont val="Roboto Condensed"/>
      </rPr>
      <t xml:space="preserve">
</t>
    </r>
    <r>
      <rPr>
        <sz val="11"/>
        <color rgb="FF006096"/>
        <rFont val="Roboto Condensed"/>
      </rPr>
      <t xml:space="preserve">      l_gdmfile="$(grep -Pril '^\h*disable-user-list\h*=\h*true\b' /etc/dconf/db)"</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output="$output\n - The \"disable-user-list\" option is enabled in \"$l_gdmfile\""</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output="$output\n - The \"$l_gdmprofile\"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output="$output\n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\"disable-user-list\"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"$output2" ]; then</t>
    </r>
    <r>
      <rPr>
        <sz val="11"/>
        <color rgb="FF006096"/>
        <rFont val="Roboto Condensed"/>
      </rPr>
      <t xml:space="preserve">
</t>
    </r>
    <r>
      <rPr>
        <sz val="11"/>
        <color rgb="FF006096"/>
        <rFont val="Roboto Condensed"/>
      </rPr>
      <t xml:space="preserve">         echo -e "$l_pkgoutput\n- Audit result:\n   *** PASS: ***\n$output\n"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"$l_pkgoutput\n- Audit Result:\n   *** FAIL: ***\n$output2\n"</t>
    </r>
    <r>
      <rPr>
        <sz val="11"/>
        <color rgb="FF006096"/>
        <rFont val="Roboto Condensed"/>
      </rPr>
      <t xml:space="preserve">
</t>
    </r>
    <r>
      <rPr>
        <sz val="11"/>
        <color rgb="FF006096"/>
        <rFont val="Roboto Condensed"/>
      </rPr>
      <t xml:space="preserve">         [ -n "$output" ] &amp;&amp; echo -e "$output\n"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</si>
  <si>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false</t>
    </r>
  </si>
  <si>
    <t>1.8.4</t>
  </si>
  <si>
    <r>
      <rPr>
        <sz val="11"/>
        <rFont val="Calibri"/>
      </rPr>
      <t>Ensure GDM screen locks when the user is idle</t>
    </r>
  </si>
  <si>
    <r>
      <rPr>
        <sz val="11"/>
        <color rgb="FF000000"/>
        <rFont val="Calibri"/>
      </rPr>
      <t xml:space="preserve">Create or edit a 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-e '\nuser-db:user\nsystem-db:local' &gt;&gt; /etc/dconf/profile/user</t>
    </r>
    <r>
      <rPr>
        <sz val="11"/>
        <color rgb="FF006096"/>
        <rFont val="Roboto Condensed"/>
      </rPr>
      <t xml:space="preserve">
</t>
    </r>
    <r>
      <rPr>
        <sz val="11"/>
        <color rgb="FF000000"/>
        <rFont val="Calibri"/>
      </rPr>
      <t xml:space="preserve">
</t>
    </r>
    <r>
      <rPr>
        <sz val="11"/>
        <color rgb="FF000000"/>
        <rFont val="Calibri"/>
      </rPr>
      <t xml:space="preserve">Create the directory </t>
    </r>
    <r>
      <rPr>
        <b/>
        <sz val="11"/>
        <color rgb="FF000000"/>
        <rFont val="Calibri"/>
      </rPr>
      <t>/etc/dconf/db/{NAME_OF_DCONF_DATABASE}.d/</t>
    </r>
    <r>
      <rPr>
        <sz val="11"/>
        <color rgb="FF000000"/>
        <rFont val="Calibri"/>
      </rPr>
      <t xml:space="preserve"> if it doesn't already exist: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mkdir /etc/dconf/db/local.d</t>
    </r>
    <r>
      <rPr>
        <sz val="11"/>
        <color rgb="FF006096"/>
        <rFont val="Roboto Condensed"/>
      </rPr>
      <t xml:space="preserve">
</t>
    </r>
    <r>
      <rPr>
        <sz val="11"/>
        <color rgb="FF000000"/>
        <rFont val="Calibri"/>
      </rPr>
      <t xml:space="preserve">
</t>
    </r>
    <r>
      <rPr>
        <sz val="11"/>
        <color rgb="FF000000"/>
        <rFont val="Calibri"/>
      </rPr>
      <t xml:space="preserve">Create the key file </t>
    </r>
    <r>
      <rPr>
        <b/>
        <sz val="11"/>
        <color rgb="FF000000"/>
        <rFont val="Calibri"/>
      </rPr>
      <t>/etc/dconf/db/{NAME_OF_DCONF_DATABASE}.d/{FILE_NAME}</t>
    </r>
    <r>
      <rPr>
        <sz val="11"/>
        <color rgb="FF000000"/>
        <rFont val="Calibri"/>
      </rPr>
      <t xml:space="preserve"> to provide information for the </t>
    </r>
    <r>
      <rPr>
        <b/>
        <sz val="11"/>
        <color rgb="FF000000"/>
        <rFont val="Calibri"/>
      </rPr>
      <t>{NAME_OF_DCONF_DATABASE}</t>
    </r>
    <r>
      <rPr>
        <sz val="11"/>
        <color rgb="FF000000"/>
        <rFont val="Calibri"/>
      </rPr>
      <t xml:space="preserve"> database:</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l_key_file="/etc/dconf/db/local.d/00-screensaver"</t>
    </r>
    <r>
      <rPr>
        <sz val="11"/>
        <color rgb="FF006096"/>
        <rFont val="Roboto Condensed"/>
      </rPr>
      <t xml:space="preserve">
</t>
    </r>
    <r>
      <rPr>
        <sz val="11"/>
        <color rgb="FF006096"/>
        <rFont val="Roboto Condensed"/>
      </rPr>
      <t xml:space="preserve">   l_idmv="900" # Set max value for idle-delay in seconds (between 1 and 900)</t>
    </r>
    <r>
      <rPr>
        <sz val="11"/>
        <color rgb="FF006096"/>
        <rFont val="Roboto Condensed"/>
      </rPr>
      <t xml:space="preserve">
</t>
    </r>
    <r>
      <rPr>
        <sz val="11"/>
        <color rgb="FF006096"/>
        <rFont val="Roboto Condensed"/>
      </rPr>
      <t xml:space="preserve">   l_ldmv="5" # Set max value for lock-delay in seconds (between 0 and 5)</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'[org/gnome/desktop/session]'</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of inactivity before the screen goes blank'</t>
    </r>
    <r>
      <rPr>
        <sz val="11"/>
        <color rgb="FF006096"/>
        <rFont val="Roboto Condensed"/>
      </rPr>
      <t xml:space="preserve">
</t>
    </r>
    <r>
      <rPr>
        <sz val="11"/>
        <color rgb="FF006096"/>
        <rFont val="Roboto Condensed"/>
      </rPr>
      <t xml:space="preserve">      echo '# Set to 0 seconds if you want to deactivate the screensaver.'</t>
    </r>
    <r>
      <rPr>
        <sz val="11"/>
        <color rgb="FF006096"/>
        <rFont val="Roboto Condensed"/>
      </rPr>
      <t xml:space="preserve">
</t>
    </r>
    <r>
      <rPr>
        <sz val="11"/>
        <color rgb="FF006096"/>
        <rFont val="Roboto Condensed"/>
      </rPr>
      <t xml:space="preserve">      echo "idle-delay=uint32 $l_idmv"</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Specify the dconf path'</t>
    </r>
    <r>
      <rPr>
        <sz val="11"/>
        <color rgb="FF006096"/>
        <rFont val="Roboto Condensed"/>
      </rPr>
      <t xml:space="preserve">
</t>
    </r>
    <r>
      <rPr>
        <sz val="11"/>
        <color rgb="FF006096"/>
        <rFont val="Roboto Condensed"/>
      </rPr>
      <t xml:space="preserve">      echo '[org/gnome/desktop/screensaver]'</t>
    </r>
    <r>
      <rPr>
        <sz val="11"/>
        <color rgb="FF006096"/>
        <rFont val="Roboto Condensed"/>
      </rPr>
      <t xml:space="preserve">
</t>
    </r>
    <r>
      <rPr>
        <sz val="11"/>
        <color rgb="FF006096"/>
        <rFont val="Roboto Condensed"/>
      </rPr>
      <t xml:space="preserve">      echo ''</t>
    </r>
    <r>
      <rPr>
        <sz val="11"/>
        <color rgb="FF006096"/>
        <rFont val="Roboto Condensed"/>
      </rPr>
      <t xml:space="preserve">
</t>
    </r>
    <r>
      <rPr>
        <sz val="11"/>
        <color rgb="FF006096"/>
        <rFont val="Roboto Condensed"/>
      </rPr>
      <t xml:space="preserve">      echo '# Number of seconds after the screen is blank before locking the screen'</t>
    </r>
    <r>
      <rPr>
        <sz val="11"/>
        <color rgb="FF006096"/>
        <rFont val="Roboto Condensed"/>
      </rPr>
      <t xml:space="preserve">
</t>
    </r>
    <r>
      <rPr>
        <sz val="11"/>
        <color rgb="FF006096"/>
        <rFont val="Roboto Condensed"/>
      </rPr>
      <t xml:space="preserve">      echo "lock-delay=uint32 $l_ldmv"</t>
    </r>
    <r>
      <rPr>
        <sz val="11"/>
        <color rgb="FF006096"/>
        <rFont val="Roboto Condensed"/>
      </rPr>
      <t xml:space="preserve">
</t>
    </r>
    <r>
      <rPr>
        <sz val="11"/>
        <color rgb="FF006096"/>
        <rFont val="Roboto Condensed"/>
      </rPr>
      <t xml:space="preserve">   } &gt; "$l_key_file"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</si>
  <si>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Number of seconds of inactivity before the screen goes blank</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Number of seconds after the screen is blank before locking the screen</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idle-delay=uint32 900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5</t>
    </r>
    <r>
      <rPr>
        <sz val="11"/>
        <color rgb="FF006096"/>
        <rFont val="Roboto Condensed"/>
      </rPr>
      <t xml:space="preserve">
</t>
    </r>
  </si>
  <si>
    <r>
      <rPr>
        <sz val="11"/>
        <color rgb="FF000000"/>
        <rFont val="Calibri"/>
      </rPr>
      <t>Run the following script to verify that the screen locks when the user is idle: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l_idmv="900" # Set for max value for idle-delay in seconds</t>
    </r>
    <r>
      <rPr>
        <sz val="11"/>
        <color rgb="FF006096"/>
        <rFont val="Roboto Condensed"/>
      </rPr>
      <t xml:space="preserve">
</t>
    </r>
    <r>
      <rPr>
        <sz val="11"/>
        <color rgb="FF006096"/>
        <rFont val="Roboto Condensed"/>
      </rPr>
      <t xml:space="preserve">      l_ldmv="5" # Set for max value for lock-delay in seconds</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l_kfile="$(grep -Psril '^\h*idle-delay\h*=\h*uint32\h+\d+\b' /etc/dconf/db/*/)" # Determine file containing idle-delay key</t>
    </r>
    <r>
      <rPr>
        <sz val="11"/>
        <color rgb="FF006096"/>
        <rFont val="Roboto Condensed"/>
      </rPr>
      <t xml:space="preserve">
</t>
    </r>
    <r>
      <rPr>
        <sz val="11"/>
        <color rgb="FF006096"/>
        <rFont val="Roboto Condensed"/>
      </rPr>
      <t xml:space="preserve">      if [ -n "$l_kfile" ]; then</t>
    </r>
    <r>
      <rPr>
        <sz val="11"/>
        <color rgb="FF006096"/>
        <rFont val="Roboto Condensed"/>
      </rPr>
      <t xml:space="preserve">
</t>
    </r>
    <r>
      <rPr>
        <sz val="11"/>
        <color rgb="FF006096"/>
        <rFont val="Roboto Condensed"/>
      </rPr>
      <t xml:space="preserve">         # set profile name (This is the name of a dconf database)</t>
    </r>
    <r>
      <rPr>
        <sz val="11"/>
        <color rgb="FF006096"/>
        <rFont val="Roboto Condensed"/>
      </rPr>
      <t xml:space="preserve">
</t>
    </r>
    <r>
      <rPr>
        <sz val="11"/>
        <color rgb="FF006096"/>
        <rFont val="Roboto Condensed"/>
      </rPr>
      <t xml:space="preserve">         l_profile="$(awk -F'/' '{split($(NF-1),a,".");print a[1]}' &lt;&lt;&lt; "$l_kfile")" #Set the key profile name</t>
    </r>
    <r>
      <rPr>
        <sz val="11"/>
        <color rgb="FF006096"/>
        <rFont val="Roboto Condensed"/>
      </rPr>
      <t xml:space="preserve">
</t>
    </r>
    <r>
      <rPr>
        <sz val="11"/>
        <color rgb="FF006096"/>
        <rFont val="Roboto Condensed"/>
      </rPr>
      <t xml:space="preserve">         l_pdbdir="/etc/dconf/db/$l_profile.d" # Set the key file dconf db directory</t>
    </r>
    <r>
      <rPr>
        <sz val="11"/>
        <color rgb="FF006096"/>
        <rFont val="Roboto Condensed"/>
      </rPr>
      <t xml:space="preserve">
</t>
    </r>
    <r>
      <rPr>
        <sz val="11"/>
        <color rgb="FF006096"/>
        <rFont val="Roboto Condensed"/>
      </rPr>
      <t xml:space="preserve">         # Confirm that idle-delay exists, includes unit32, and value is between 1 and max value for idle-delay</t>
    </r>
    <r>
      <rPr>
        <sz val="11"/>
        <color rgb="FF006096"/>
        <rFont val="Roboto Condensed"/>
      </rPr>
      <t xml:space="preserve">
</t>
    </r>
    <r>
      <rPr>
        <sz val="11"/>
        <color rgb="FF006096"/>
        <rFont val="Roboto Condensed"/>
      </rPr>
      <t xml:space="preserve">         l_idv="$(awk -F 'uint32' '/idle-delay/{print $2}' "$l_kfile" | xargs)"</t>
    </r>
    <r>
      <rPr>
        <sz val="11"/>
        <color rgb="FF006096"/>
        <rFont val="Roboto Condensed"/>
      </rPr>
      <t xml:space="preserve">
</t>
    </r>
    <r>
      <rPr>
        <sz val="11"/>
        <color rgb="FF006096"/>
        <rFont val="Roboto Condensed"/>
      </rPr>
      <t xml:space="preserve">         if [ -n "$l_idv" ]; then</t>
    </r>
    <r>
      <rPr>
        <sz val="11"/>
        <color rgb="FF006096"/>
        <rFont val="Roboto Condensed"/>
      </rPr>
      <t xml:space="preserve">
</t>
    </r>
    <r>
      <rPr>
        <sz val="11"/>
        <color rgb="FF006096"/>
        <rFont val="Roboto Condensed"/>
      </rPr>
      <t xml:space="preserve">            [ "$l_idv" -gt "0" -a "$l_idv" -le "$l_idmv" ] &amp;&amp; l_output="$l_output\n - The \"idle-delay\" option is set to \"$l_idv\" seconds in \"$l_kfile\""</t>
    </r>
    <r>
      <rPr>
        <sz val="11"/>
        <color rgb="FF006096"/>
        <rFont val="Roboto Condensed"/>
      </rPr>
      <t xml:space="preserve">
</t>
    </r>
    <r>
      <rPr>
        <sz val="11"/>
        <color rgb="FF006096"/>
        <rFont val="Roboto Condensed"/>
      </rPr>
      <t xml:space="preserve">            [ "$l_idv" = "0" ] &amp;&amp; l_output2="$l_output2\n - The \"idle-delay\" option is set to \"$l_idv\" (disabled) in \"$l_kfile\""</t>
    </r>
    <r>
      <rPr>
        <sz val="11"/>
        <color rgb="FF006096"/>
        <rFont val="Roboto Condensed"/>
      </rPr>
      <t xml:space="preserve">
</t>
    </r>
    <r>
      <rPr>
        <sz val="11"/>
        <color rgb="FF006096"/>
        <rFont val="Roboto Condensed"/>
      </rPr>
      <t xml:space="preserve">            [ "$l_idv" -gt "$l_idmv" ] &amp;&amp; l_output2="$l_output2\n - The \"idle-delay\" option is set to \"$l_idv\" seconds (greater than $l_idmv)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lock-delay exists, includes unit32, and value is between 0 and max value for lock-delay</t>
    </r>
    <r>
      <rPr>
        <sz val="11"/>
        <color rgb="FF006096"/>
        <rFont val="Roboto Condensed"/>
      </rPr>
      <t xml:space="preserve">
</t>
    </r>
    <r>
      <rPr>
        <sz val="11"/>
        <color rgb="FF006096"/>
        <rFont val="Roboto Condensed"/>
      </rPr>
      <t xml:space="preserve">         l_ldv="$(awk -F 'uint32' '/lock-delay/{print $2}' "$l_kfile" | xargs)"</t>
    </r>
    <r>
      <rPr>
        <sz val="11"/>
        <color rgb="FF006096"/>
        <rFont val="Roboto Condensed"/>
      </rPr>
      <t xml:space="preserve">
</t>
    </r>
    <r>
      <rPr>
        <sz val="11"/>
        <color rgb="FF006096"/>
        <rFont val="Roboto Condensed"/>
      </rPr>
      <t xml:space="preserve">         if [ -n "$l_ldv" ]; then</t>
    </r>
    <r>
      <rPr>
        <sz val="11"/>
        <color rgb="FF006096"/>
        <rFont val="Roboto Condensed"/>
      </rPr>
      <t xml:space="preserve">
</t>
    </r>
    <r>
      <rPr>
        <sz val="11"/>
        <color rgb="FF006096"/>
        <rFont val="Roboto Condensed"/>
      </rPr>
      <t xml:space="preserve">            [ "$l_ldv" -ge "0" -a "$l_ldv" -le "$l_ldmv" ] &amp;&amp; l_output="$l_output\n - The \"lock-delay\" option is set to \"$l_ldv\" seconds in \"$l_kfile\""</t>
    </r>
    <r>
      <rPr>
        <sz val="11"/>
        <color rgb="FF006096"/>
        <rFont val="Roboto Condensed"/>
      </rPr>
      <t xml:space="preserve">
</t>
    </r>
    <r>
      <rPr>
        <sz val="11"/>
        <color rgb="FF006096"/>
        <rFont val="Roboto Condensed"/>
      </rPr>
      <t xml:space="preserve">            [ "$l_ldv" -gt "$l_ldmv" ] &amp;&amp; l_output2="$l_output2\n - The \"lock-delay\" option is set to \"$l_ldv\" seconds (greater than $l_ldmv)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\"lock-delay\" option is not set in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exists</t>
    </r>
    <r>
      <rPr>
        <sz val="11"/>
        <color rgb="FF006096"/>
        <rFont val="Roboto Condensed"/>
      </rPr>
      <t xml:space="preserve">
</t>
    </r>
    <r>
      <rPr>
        <sz val="11"/>
        <color rgb="FF006096"/>
        <rFont val="Roboto Condensed"/>
      </rPr>
      <t xml:space="preserve">         if grep -Psq "^\h*system-db:$l_profile" /etc/dconf/profile/*; then</t>
    </r>
    <r>
      <rPr>
        <sz val="11"/>
        <color rgb="FF006096"/>
        <rFont val="Roboto Condensed"/>
      </rPr>
      <t xml:space="preserve">
</t>
    </r>
    <r>
      <rPr>
        <sz val="11"/>
        <color rgb="FF006096"/>
        <rFont val="Roboto Condensed"/>
      </rPr>
      <t xml:space="preserve">            l_output="$l_output\n - The \"$l_profile\"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Confirm that dconf profile database file exists</t>
    </r>
    <r>
      <rPr>
        <sz val="11"/>
        <color rgb="FF006096"/>
        <rFont val="Roboto Condensed"/>
      </rPr>
      <t xml:space="preserve">
</t>
    </r>
    <r>
      <rPr>
        <sz val="11"/>
        <color rgb="FF006096"/>
        <rFont val="Roboto Condensed"/>
      </rPr>
      <t xml:space="preserve">         if [ -f "/etc/dconf/db/$l_profile" ]; then</t>
    </r>
    <r>
      <rPr>
        <sz val="11"/>
        <color rgb="FF006096"/>
        <rFont val="Roboto Condensed"/>
      </rPr>
      <t xml:space="preserve">
</t>
    </r>
    <r>
      <rPr>
        <sz val="11"/>
        <color rgb="FF006096"/>
        <rFont val="Roboto Condensed"/>
      </rPr>
      <t xml:space="preserve">            l_output="$l_output\n - The \"$l_profile\"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\"idle-delay\" option doesn't exist, remaining tests skipped"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idle-delay=uint32</t>
    </r>
    <r>
      <rPr>
        <sz val="11"/>
        <color rgb="FF000000"/>
        <rFont val="Calibri"/>
      </rPr>
      <t xml:space="preserve"> Should be 900 seconds (15 minutes) or less, not </t>
    </r>
    <r>
      <rPr>
        <b/>
        <sz val="11"/>
        <color rgb="FF000000"/>
        <rFont val="Calibri"/>
      </rPr>
      <t>0</t>
    </r>
    <r>
      <rPr>
        <sz val="11"/>
        <color rgb="FF000000"/>
        <rFont val="Calibri"/>
      </rPr>
      <t xml:space="preserve"> (disabled) and follow local site policy</t>
    </r>
    <r>
      <rPr>
        <sz val="11"/>
        <color rgb="FF000000"/>
        <rFont val="Calibri"/>
      </rPr>
      <t xml:space="preserve">
</t>
    </r>
    <r>
      <rPr>
        <sz val="11"/>
        <color rgb="FF000000"/>
        <rFont val="Calibri"/>
      </rPr>
      <t xml:space="preserve">- </t>
    </r>
    <r>
      <rPr>
        <b/>
        <sz val="11"/>
        <color rgb="FF000000"/>
        <rFont val="Calibri"/>
      </rPr>
      <t>lock-delay=uint32</t>
    </r>
    <r>
      <rPr>
        <sz val="11"/>
        <color rgb="FF000000"/>
        <rFont val="Calibri"/>
      </rPr>
      <t xml:space="preserve"> should be 5 seconds or less and follow local site policy</t>
    </r>
  </si>
  <si>
    <t>1.8.5</t>
  </si>
  <si>
    <r>
      <rPr>
        <sz val="11"/>
        <rFont val="Calibri"/>
      </rPr>
      <t>Ensure GDM screen locks cannot be overridden</t>
    </r>
  </si>
  <si>
    <r>
      <rPr>
        <sz val="11"/>
        <color rgb="FF000000"/>
        <rFont val="Calibri"/>
      </rPr>
      <t>Run the following script to ensure screen locks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 Look for lock-delay to determine profile in use, needed for remaining tests</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'^\h*\/org\/gnome\/desktop\/session\/idle-delay\b' "$l_kfd"; then</t>
    </r>
    <r>
      <rPr>
        <sz val="11"/>
        <color rgb="FF006096"/>
        <rFont val="Roboto Condensed"/>
      </rPr>
      <t xml:space="preserve">
</t>
    </r>
    <r>
      <rPr>
        <sz val="11"/>
        <color rgb="FF006096"/>
        <rFont val="Roboto Condensed"/>
      </rPr>
      <t xml:space="preserve">            echo " - \"idle-delay\" is locked in \"$(grep -Pril '^\h*\/org\/gnome\/desktop\/session\/idle-delay\b'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\"idle-delay\""</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idle-delay setting'</t>
    </r>
    <r>
      <rPr>
        <sz val="11"/>
        <color rgb="FF006096"/>
        <rFont val="Roboto Condensed"/>
      </rPr>
      <t xml:space="preserve">
</t>
    </r>
    <r>
      <rPr>
        <sz val="11"/>
        <color rgb="FF006096"/>
        <rFont val="Roboto Condensed"/>
      </rPr>
      <t xml:space="preserve">               echo '/org/gnome/desktop/session/idle-delay'</t>
    </r>
    <r>
      <rPr>
        <sz val="11"/>
        <color rgb="FF006096"/>
        <rFont val="Roboto Condensed"/>
      </rPr>
      <t xml:space="preserve">
</t>
    </r>
    <r>
      <rPr>
        <sz val="11"/>
        <color rgb="FF006096"/>
        <rFont val="Roboto Condensed"/>
      </rPr>
      <t xml:space="preserve">            } &gt;&gt; "$l_kfd"/locks/00-screensaver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\"idle-delay\"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'^\h*\/org\/gnome\/desktop\/screensaver\/lock-delay\b' "$l_kfd2"; then</t>
    </r>
    <r>
      <rPr>
        <sz val="11"/>
        <color rgb="FF006096"/>
        <rFont val="Roboto Condensed"/>
      </rPr>
      <t xml:space="preserve">
</t>
    </r>
    <r>
      <rPr>
        <sz val="11"/>
        <color rgb="FF006096"/>
        <rFont val="Roboto Condensed"/>
      </rPr>
      <t xml:space="preserve">            echo " - \"lock-delay\" is locked in \"$(grep -Pril '^\h*\/org\/gnome\/desktop\/screensaver\/lock-delay\b'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"creating entry to lock \"lock-delay\""</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screensaver lock-delay setting'</t>
    </r>
    <r>
      <rPr>
        <sz val="11"/>
        <color rgb="FF006096"/>
        <rFont val="Roboto Condensed"/>
      </rPr>
      <t xml:space="preserve">
</t>
    </r>
    <r>
      <rPr>
        <sz val="11"/>
        <color rgb="FF006096"/>
        <rFont val="Roboto Condensed"/>
      </rPr>
      <t xml:space="preserve">               echo '/org/gnome/desktop/screensaver/lock-delay'</t>
    </r>
    <r>
      <rPr>
        <sz val="11"/>
        <color rgb="FF006096"/>
        <rFont val="Roboto Condensed"/>
      </rPr>
      <t xml:space="preserve">
</t>
    </r>
    <r>
      <rPr>
        <sz val="11"/>
        <color rgb="FF006096"/>
        <rFont val="Roboto Condensed"/>
      </rPr>
      <t xml:space="preserve">            } &gt;&gt; "$l_kfd2"/locks/00-screensaver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\"lock-delay\" is not set so it can not be locked\n - Please follow Recommendation \"Ensure GDM screen locks when the user is idle\"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</si>
  <si>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</si>
  <si>
    <r>
      <rPr>
        <sz val="11"/>
        <color rgb="FF000000"/>
        <rFont val="Calibri"/>
      </rPr>
      <t>Run the following script to verify that the screen lock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'^\h*idle-delay\h*=\h*uint32\h+\d+\b' /etc/dconf/db/*/ | awk -F'/' '{split($(NF-1),a,".");print a[1]}').d" #set directory of key file to be locked</t>
    </r>
    <r>
      <rPr>
        <sz val="11"/>
        <color rgb="FF006096"/>
        <rFont val="Roboto Condensed"/>
      </rPr>
      <t xml:space="preserve">
</t>
    </r>
    <r>
      <rPr>
        <sz val="11"/>
        <color rgb="FF006096"/>
        <rFont val="Roboto Condensed"/>
      </rPr>
      <t xml:space="preserve">      l_kfd2="/etc/dconf/db/$(grep -Psril '^\h*lock-delay\h*=\h*uint32\h+\d+\b'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-Prilq '\/org\/gnome\/desktop\/session\/idle-delay\b' "$l_kfd"; then</t>
    </r>
    <r>
      <rPr>
        <sz val="11"/>
        <color rgb="FF006096"/>
        <rFont val="Roboto Condensed"/>
      </rPr>
      <t xml:space="preserve">
</t>
    </r>
    <r>
      <rPr>
        <sz val="11"/>
        <color rgb="FF006096"/>
        <rFont val="Roboto Condensed"/>
      </rPr>
      <t xml:space="preserve">            l_output="$l_output\n - \"idle-delay\" is locked in \"$(grep -Pril '\/org\/gnome\/desktop\/session\/idle-delay\b'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-Prilq '\/org\/gnome\/desktop\/screensaver\/lock-delay\b' "$l_kfd2"; then</t>
    </r>
    <r>
      <rPr>
        <sz val="11"/>
        <color rgb="FF006096"/>
        <rFont val="Roboto Condensed"/>
      </rPr>
      <t xml:space="preserve">
</t>
    </r>
    <r>
      <rPr>
        <sz val="11"/>
        <color rgb="FF006096"/>
        <rFont val="Roboto Condensed"/>
      </rPr>
      <t xml:space="preserve">            l_output="$l_output\n - \"lock-delay\" is locked in \"$(grep -Pril '\/org\/gnome\/desktop\/screensaver\/lock-delay\b'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</si>
  <si>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1.8.6</t>
  </si>
  <si>
    <r>
      <rPr>
        <sz val="11"/>
        <rFont val="Calibri"/>
      </rPr>
      <t>Ensure GDM automatic mounting of removable media is disabled</t>
    </r>
  </si>
  <si>
    <r>
      <rPr>
        <sz val="11"/>
        <color rgb="FF000000"/>
        <rFont val="Calibri"/>
      </rPr>
      <t>Run the following script to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for consistency (Clean up configuration if needed)</t>
    </r>
    <r>
      <rPr>
        <sz val="11"/>
        <color rgb="FF006096"/>
        <rFont val="Roboto Condensed"/>
      </rPr>
      <t xml:space="preserve">
</t>
    </r>
    <r>
      <rPr>
        <sz val="11"/>
        <color rgb="FF006096"/>
        <rFont val="Roboto Condensed"/>
      </rPr>
      <t xml:space="preserve">      if [ -f "$l_kfile" ] &amp;&amp; [ "$(awk -F\/ '{split($(NF-1),a,".");print a[1]}' &lt;&lt;&lt; "$l_kfile")" != "$l_gpname" ]; then</t>
    </r>
    <r>
      <rPr>
        <sz val="11"/>
        <color rgb="FF006096"/>
        <rFont val="Roboto Condensed"/>
      </rPr>
      <t xml:space="preserve">
</t>
    </r>
    <r>
      <rPr>
        <sz val="11"/>
        <color rgb="FF006096"/>
        <rFont val="Roboto Condensed"/>
      </rPr>
      <t xml:space="preserve">         sed -ri "/^\s*automount\s*=/s/^/# /" "$l_kfile"</t>
    </r>
    <r>
      <rPr>
        <sz val="11"/>
        <color rgb="FF006096"/>
        <rFont val="Roboto Condensed"/>
      </rPr>
      <t xml:space="preserve">
</t>
    </r>
    <r>
      <rPr>
        <sz val="11"/>
        <color rgb="FF006096"/>
        <rFont val="Roboto Condensed"/>
      </rPr>
      <t xml:space="preserve">         l_kfile="/etc/dconf/db/$l_gpname.d/00-media-automount"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"$l_kfile2" ] &amp;&amp; [ "$(awk -F\/ '{split($(NF-1),a,".");print a[1]}' &lt;&lt;&lt; "$l_kfile2")" != "$l_gpname" ]; then</t>
    </r>
    <r>
      <rPr>
        <sz val="11"/>
        <color rgb="FF006096"/>
        <rFont val="Roboto Condensed"/>
      </rPr>
      <t xml:space="preserve">
</t>
    </r>
    <r>
      <rPr>
        <sz val="11"/>
        <color rgb="FF006096"/>
        <rFont val="Roboto Condensed"/>
      </rPr>
      <t xml:space="preserve">         sed -ri "/^\s*automount-open\s*=/s/^/# /"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"$l_kfile" ] &amp;&amp; l_kfile="/etc/dconf/db/$l_gpname.d/00-media-automount"</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 -f "/etc/dconf/profile/user" ]; then</t>
    </r>
    <r>
      <rPr>
        <sz val="11"/>
        <color rgb="FF006096"/>
        <rFont val="Roboto Condensed"/>
      </rPr>
      <t xml:space="preserve">
</t>
    </r>
    <r>
      <rPr>
        <sz val="11"/>
        <color rgb="FF006096"/>
        <rFont val="Roboto Condensed"/>
      </rPr>
      <t xml:space="preserve">            l_gpfile="/etc/dconf/profile/user"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l_gpfile="/etc/dconf/profile/user2"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 then</t>
    </r>
    <r>
      <rPr>
        <sz val="11"/>
        <color rgb="FF006096"/>
        <rFont val="Roboto Condensed"/>
      </rPr>
      <t xml:space="preserve">
</t>
    </r>
    <r>
      <rPr>
        <sz val="11"/>
        <color rgb="FF006096"/>
        <rFont val="Roboto Condensed"/>
      </rPr>
      <t xml:space="preserve">         echo " - \"automount-open\"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\"automount-open\"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\\nautomount-open=false'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-Pqs -- '^\h*automount\h*=\h*false\b' "$l_kfile"; then</t>
    </r>
    <r>
      <rPr>
        <sz val="11"/>
        <color rgb="FF006096"/>
        <rFont val="Roboto Condensed"/>
      </rPr>
      <t xml:space="preserve">
</t>
    </r>
    <r>
      <rPr>
        <sz val="11"/>
        <color rgb="FF006096"/>
        <rFont val="Roboto Condensed"/>
      </rPr>
      <t xml:space="preserve">         echo "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uninstall the GNOME desktop Manager package:</t>
    </r>
    <r>
      <rPr>
        <sz val="11"/>
        <color rgb="FF000000"/>
        <rFont val="Calibri"/>
      </rPr>
      <t xml:space="preserve">
</t>
    </r>
    <r>
      <rPr>
        <sz val="11"/>
        <color rgb="FF006096"/>
        <rFont val="Roboto Condensed"/>
      </rPr>
      <t># dnf remove gdm</t>
    </r>
    <r>
      <rPr>
        <sz val="11"/>
        <color rgb="FF006096"/>
        <rFont val="Roboto Condensed"/>
      </rPr>
      <t xml:space="preserve">
</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</si>
  <si>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</si>
  <si>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</si>
  <si>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Run the following script to verify automatic mounting is disabled: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-Pqrs -- '^\h*automount\h*=\h*false\b' "$l_kfile"; then</t>
    </r>
    <r>
      <rPr>
        <sz val="11"/>
        <color rgb="FF006096"/>
        <rFont val="Roboto Condensed"/>
      </rPr>
      <t xml:space="preserve">
</t>
    </r>
    <r>
      <rPr>
        <sz val="11"/>
        <color rgb="FF006096"/>
        <rFont val="Roboto Condensed"/>
      </rPr>
      <t xml:space="preserve">            l_output="$l_output\n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"$l_kfile2"; then</t>
    </r>
    <r>
      <rPr>
        <sz val="11"/>
        <color rgb="FF006096"/>
        <rFont val="Roboto Condensed"/>
      </rPr>
      <t xml:space="preserve">
</t>
    </r>
    <r>
      <rPr>
        <sz val="11"/>
        <color rgb="FF006096"/>
        <rFont val="Roboto Condensed"/>
      </rPr>
      <t xml:space="preserve">            l_output="$l_output\n - \"automount-open\" is set to false in: \"$l_kfile2\""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Setings don't exist. Nothing further to check</t>
    </r>
    <r>
      <rPr>
        <sz val="11"/>
        <color rgb="FF006096"/>
        <rFont val="Roboto Condensed"/>
      </rPr>
      <t xml:space="preserve">
</t>
    </r>
    <r>
      <rPr>
        <sz val="11"/>
        <color rgb="FF006096"/>
        <rFont val="Roboto Condensed"/>
      </rPr>
      <t xml:space="preserve">         l_output2="$l_output2\n - neither \"automount\" or \"automount-open\" is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</si>
  <si>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1.8.7</t>
  </si>
  <si>
    <r>
      <rPr>
        <sz val="11"/>
        <rFont val="Calibri"/>
      </rPr>
      <t>Ensure GDM disabling automatic mounting of removable media is not overridden</t>
    </r>
  </si>
  <si>
    <r>
      <rPr>
        <sz val="11"/>
        <color rgb="FF000000"/>
        <rFont val="Calibri"/>
      </rPr>
      <t>Run the following script to lock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GNMOE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automount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 Look for automount-open to determine profile in use, needed for remaining tests</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echo "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 setting'</t>
    </r>
    <r>
      <rPr>
        <sz val="11"/>
        <color rgb="FF006096"/>
        <rFont val="Roboto Condensed"/>
      </rPr>
      <t xml:space="preserve">
</t>
    </r>
    <r>
      <rPr>
        <sz val="11"/>
        <color rgb="FF006096"/>
        <rFont val="Roboto Condensed"/>
      </rPr>
      <t xml:space="preserve">               echo '/org/gnome/desktop/media-handling/automount'</t>
    </r>
    <r>
      <rPr>
        <sz val="11"/>
        <color rgb="FF006096"/>
        <rFont val="Roboto Condensed"/>
      </rPr>
      <t xml:space="preserve">
</t>
    </r>
    <r>
      <rPr>
        <sz val="11"/>
        <color rgb="FF006096"/>
        <rFont val="Roboto Condensed"/>
      </rPr>
      <t xml:space="preserve">            } &gt;&gt; "$l_kfd"/locks/00-media-automount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echo " - \"automount-open\"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\"automount-open\""</t>
    </r>
    <r>
      <rPr>
        <sz val="11"/>
        <color rgb="FF006096"/>
        <rFont val="Roboto Condensed"/>
      </rPr>
      <t xml:space="preserve">
</t>
    </r>
    <r>
      <rPr>
        <sz val="11"/>
        <color rgb="FF006096"/>
        <rFont val="Roboto Condensed"/>
      </rPr>
      <t xml:space="preserve">            [ ! -d "$l_kfd2"/locks ] &amp;&amp; echo "creating directory $l_kfd2/locks" &amp;&amp; mkdir "$l_kfd2"/locks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automount-open setting'</t>
    </r>
    <r>
      <rPr>
        <sz val="11"/>
        <color rgb="FF006096"/>
        <rFont val="Roboto Condensed"/>
      </rPr>
      <t xml:space="preserve">
</t>
    </r>
    <r>
      <rPr>
        <sz val="11"/>
        <color rgb="FF006096"/>
        <rFont val="Roboto Condensed"/>
      </rPr>
      <t xml:space="preserve">               echo '/org/gnome/desktop/media-handling/automount-open'</t>
    </r>
    <r>
      <rPr>
        <sz val="11"/>
        <color rgb="FF006096"/>
        <rFont val="Roboto Condensed"/>
      </rPr>
      <t xml:space="preserve">
</t>
    </r>
    <r>
      <rPr>
        <sz val="11"/>
        <color rgb="FF006096"/>
        <rFont val="Roboto Condensed"/>
      </rPr>
      <t xml:space="preserve">            } &gt;&gt; "$l_kfd2"/locks/00-media-automount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\"automount-open\" is not set so it can not be locked\n - Please follow Recommendation \"Ensure GDM automatic mounting of removable media is disabled\"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</si>
  <si>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i/>
        <sz val="11"/>
        <color rgb="FF000000"/>
        <rFont val="Calibri"/>
      </rPr>
      <t>Example Lock File:</t>
    </r>
    <r>
      <rPr>
        <sz val="11"/>
        <color rgb="FF000000"/>
        <rFont val="Calibri"/>
      </rPr>
      <t xml:space="preserve">
</t>
    </r>
    <r>
      <rPr>
        <sz val="11"/>
        <color rgb="FF006096"/>
        <rFont val="Roboto Condensed"/>
      </rPr>
      <t># Lock automount settings</t>
    </r>
    <r>
      <rPr>
        <sz val="11"/>
        <color rgb="FF006096"/>
        <rFont val="Roboto Condensed"/>
      </rPr>
      <t xml:space="preserve">
</t>
    </r>
    <r>
      <rPr>
        <sz val="11"/>
        <color rgb="FF006096"/>
        <rFont val="Roboto Condensed"/>
      </rPr>
      <t>/org/gnome/desktop/media-handling/automount</t>
    </r>
    <r>
      <rPr>
        <sz val="11"/>
        <color rgb="FF006096"/>
        <rFont val="Roboto Condensed"/>
      </rPr>
      <t xml:space="preserve">
</t>
    </r>
    <r>
      <rPr>
        <sz val="11"/>
        <color rgb="FF006096"/>
        <rFont val="Roboto Condensed"/>
      </rPr>
      <t>/org/gnome/desktop/media-handling/automount-open</t>
    </r>
    <r>
      <rPr>
        <sz val="11"/>
        <color rgb="FF006096"/>
        <rFont val="Roboto Condensed"/>
      </rPr>
      <t xml:space="preserve">
</t>
    </r>
  </si>
  <si>
    <r>
      <rPr>
        <sz val="11"/>
        <color rgb="FF000000"/>
        <rFont val="Calibri"/>
      </rPr>
      <t>The use of portable hard drives is very common for workstation users</t>
    </r>
  </si>
  <si>
    <r>
      <rPr>
        <sz val="11"/>
        <color rgb="FF000000"/>
        <rFont val="Calibri"/>
      </rPr>
      <t>Run the following script to verify disable automatic mounting is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'^\h*automount\b' /etc/dconf/db/*/ | awk -F'/' '{split($(NF-1),a,".");print a[1]}').d" #set directory of key file to be locked</t>
    </r>
    <r>
      <rPr>
        <sz val="11"/>
        <color rgb="FF006096"/>
        <rFont val="Roboto Condensed"/>
      </rPr>
      <t xml:space="preserve">
</t>
    </r>
    <r>
      <rPr>
        <sz val="11"/>
        <color rgb="FF006096"/>
        <rFont val="Roboto Condensed"/>
      </rPr>
      <t xml:space="preserve">      l_kfd2="/etc/dconf/db/$(grep -Psril '^\h*automount-open\b'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'^\h*\/org/gnome\/desktop\/media-handling\/automount\b' "$l_kfd"; then</t>
    </r>
    <r>
      <rPr>
        <sz val="11"/>
        <color rgb="FF006096"/>
        <rFont val="Roboto Condensed"/>
      </rPr>
      <t xml:space="preserve">
</t>
    </r>
    <r>
      <rPr>
        <sz val="11"/>
        <color rgb="FF006096"/>
        <rFont val="Roboto Condensed"/>
      </rPr>
      <t xml:space="preserve">            l_output="$l_output\n - \"automount\" is locked in \"$(grep -Pril '^\h*\/org/gnome\/desktop\/media-handling\/automount\b'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"$l_kfd2"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'^\h*\/org/gnome\/desktop\/media-handling\/automount-open\b' "$l_kfd2"; then</t>
    </r>
    <r>
      <rPr>
        <sz val="11"/>
        <color rgb="FF006096"/>
        <rFont val="Roboto Condensed"/>
      </rPr>
      <t xml:space="preserve">
</t>
    </r>
    <r>
      <rPr>
        <sz val="11"/>
        <color rgb="FF006096"/>
        <rFont val="Roboto Condensed"/>
      </rPr>
      <t xml:space="preserve">            l_output="$l_output\n - \"lautomount-open\" is locked in \"$(grep -Pril '^\h*\/org/gnome\/desktop\/media-handling\/automount-open\b' "$l_kfd2")\""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</si>
  <si>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1.8.8</t>
  </si>
  <si>
    <r>
      <rPr>
        <sz val="11"/>
        <rFont val="Calibri"/>
      </rPr>
      <t>Ensure GDM autorun-never is enabled</t>
    </r>
  </si>
  <si>
    <r>
      <rPr>
        <sz val="11"/>
        <color rgb="FF000000"/>
        <rFont val="Calibri"/>
      </rPr>
      <t xml:space="preserve">Run the following script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 -f "$l_kfile" ] &amp;&amp; l_kfile="/etc/dconf/db/$l_gpname.d/00-media-autorun"</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 -f "/etc/dconf/profile/user" ] &amp;&amp; l_gpfile="/etc/dconf/profile/user" || l_gpfile="/etc/dconf/profile/user2"</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-Pqs -- '^\h*autorun-never\h*=\h*true\b' "$l_kfile"; then</t>
    </r>
    <r>
      <rPr>
        <sz val="11"/>
        <color rgb="FF006096"/>
        <rFont val="Roboto Condensed"/>
      </rPr>
      <t xml:space="preserve">
</t>
    </r>
    <r>
      <rPr>
        <sz val="11"/>
        <color rgb="FF006096"/>
        <rFont val="Roboto Condensed"/>
      </rPr>
      <t xml:space="preserve">         echo "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or updating \"autorun-never\" entry in \"$l_kfile\""</t>
    </r>
    <r>
      <rPr>
        <sz val="11"/>
        <color rgb="FF006096"/>
        <rFont val="Roboto Condensed"/>
      </rPr>
      <t xml:space="preserve">
</t>
    </r>
    <r>
      <rPr>
        <sz val="11"/>
        <color rgb="FF006096"/>
        <rFont val="Roboto Condensed"/>
      </rPr>
      <t xml:space="preserve">         if grep -Psq -- '^\h*autorun-never' "$l_kfile"; then</t>
    </r>
    <r>
      <rPr>
        <sz val="11"/>
        <color rgb="FF006096"/>
        <rFont val="Roboto Condensed"/>
      </rPr>
      <t xml:space="preserve">
</t>
    </r>
    <r>
      <rPr>
        <sz val="11"/>
        <color rgb="FF006096"/>
        <rFont val="Roboto Condensed"/>
      </rPr>
      <t xml:space="preserve">            sed -ri 's/(^\s*autorun-never\s*=\s*)(\S+)(\s*.*)$/\1true \3/'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\\nautorun-never=true'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</si>
  <si>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</si>
  <si>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sz val="11"/>
        <color rgb="FF000000"/>
        <rFont val="Calibri"/>
      </rPr>
      <t xml:space="preserve">Run the following script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exitst"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-Pqrs -- '^\h*autorun-never\h*=\h*true\b' "$l_kfile"; then</t>
    </r>
    <r>
      <rPr>
        <sz val="11"/>
        <color rgb="FF006096"/>
        <rFont val="Roboto Condensed"/>
      </rPr>
      <t xml:space="preserve">
</t>
    </r>
    <r>
      <rPr>
        <sz val="11"/>
        <color rgb="FF006096"/>
        <rFont val="Roboto Condensed"/>
      </rPr>
      <t xml:space="preserve">            l_output="$l_output\n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Settings don't exist. Nothing further to check</t>
    </r>
    <r>
      <rPr>
        <sz val="11"/>
        <color rgb="FF006096"/>
        <rFont val="Roboto Condensed"/>
      </rPr>
      <t xml:space="preserve">
</t>
    </r>
    <r>
      <rPr>
        <sz val="11"/>
        <color rgb="FF006096"/>
        <rFont val="Roboto Condensed"/>
      </rPr>
      <t xml:space="preserve">         l_output2="$l_output2\n - \"autorun-never\"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</si>
  <si>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1.8.9</t>
  </si>
  <si>
    <r>
      <rPr>
        <sz val="11"/>
        <rFont val="Calibri"/>
      </rPr>
      <t>Ensure GDM autorun-never is not overridden</t>
    </r>
  </si>
  <si>
    <r>
      <rPr>
        <sz val="11"/>
        <color rgb="FF000000"/>
        <rFont val="Calibri"/>
      </rPr>
      <t xml:space="preserve">Run the following script to ensure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l_pkgoutput="y" &amp;&amp; echo -e "\n - Package: \"$l_pn\" exists on the system\n - remediating configuration if needed"</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 Look for autorun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echo "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entry to lock \"autorun-never\""</t>
    </r>
    <r>
      <rPr>
        <sz val="11"/>
        <color rgb="FF006096"/>
        <rFont val="Roboto Condensed"/>
      </rPr>
      <t xml:space="preserve">
</t>
    </r>
    <r>
      <rPr>
        <sz val="11"/>
        <color rgb="FF006096"/>
        <rFont val="Roboto Condensed"/>
      </rPr>
      <t xml:space="preserve">            [ ! -d "$l_kfd"/locks ] &amp;&amp; echo "creating directory $l_kfd/locks" &amp;&amp; mkdir "$l_kfd"/locks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 Lock desktop media-handling autorun-never setting'</t>
    </r>
    <r>
      <rPr>
        <sz val="11"/>
        <color rgb="FF006096"/>
        <rFont val="Roboto Condensed"/>
      </rPr>
      <t xml:space="preserve">
</t>
    </r>
    <r>
      <rPr>
        <sz val="11"/>
        <color rgb="FF006096"/>
        <rFont val="Roboto Condensed"/>
      </rPr>
      <t xml:space="preserve">               echo '/org/gnome/desktop/media-handling/autorun-never'</t>
    </r>
    <r>
      <rPr>
        <sz val="11"/>
        <color rgb="FF006096"/>
        <rFont val="Roboto Condensed"/>
      </rPr>
      <t xml:space="preserve">
</t>
    </r>
    <r>
      <rPr>
        <sz val="11"/>
        <color rgb="FF006096"/>
        <rFont val="Roboto Condensed"/>
      </rPr>
      <t xml:space="preserve">            } &gt;&gt; "$l_kfd"/locks/00-media-autorun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\"autorun-never\" is not set so it can not be locked\n - Please follow Recommendation \"Ensure GDM autorun-never is enabled\" and follow this Recommendation again"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</si>
  <si>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r>
      <rPr>
        <sz val="11"/>
        <color rgb="FF000000"/>
        <rFont val="Calibri"/>
      </rPr>
      <t xml:space="preserve">
</t>
    </r>
    <r>
      <rPr>
        <sz val="11"/>
        <color rgb="FF000000"/>
        <rFont val="Calibri"/>
      </rPr>
      <t>Example Lock File:</t>
    </r>
    <r>
      <rPr>
        <sz val="11"/>
        <color rgb="FF000000"/>
        <rFont val="Calibri"/>
      </rPr>
      <t xml:space="preserve">
</t>
    </r>
    <r>
      <rPr>
        <sz val="11"/>
        <color rgb="FF006096"/>
        <rFont val="Roboto Condensed"/>
      </rPr>
      <t># Lock desktop media-handling settings</t>
    </r>
    <r>
      <rPr>
        <sz val="11"/>
        <color rgb="FF006096"/>
        <rFont val="Roboto Condensed"/>
      </rPr>
      <t xml:space="preserve">
</t>
    </r>
    <r>
      <rPr>
        <sz val="11"/>
        <color rgb="FF006096"/>
        <rFont val="Roboto Condensed"/>
      </rPr>
      <t>/org/gnome/desktop/media-handling/autorun-never</t>
    </r>
    <r>
      <rPr>
        <sz val="11"/>
        <color rgb="FF006096"/>
        <rFont val="Roboto Condensed"/>
      </rPr>
      <t xml:space="preserve">
</t>
    </r>
  </si>
  <si>
    <r>
      <rPr>
        <sz val="11"/>
        <color rgb="FF000000"/>
        <rFont val="Calibri"/>
      </rPr>
      <t xml:space="preserve">Run the following script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-W"</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"$l_pkgoutput\n"</t>
    </r>
    <r>
      <rPr>
        <sz val="11"/>
        <color rgb="FF006096"/>
        <rFont val="Roboto Condensed"/>
      </rPr>
      <t xml:space="preserve">
</t>
    </r>
    <r>
      <rPr>
        <sz val="11"/>
        <color rgb="FF006096"/>
        <rFont val="Roboto Condensed"/>
      </rPr>
      <t xml:space="preserve">      # Look for idle-delay to determine profile in use, needed for remaining tests</t>
    </r>
    <r>
      <rPr>
        <sz val="11"/>
        <color rgb="FF006096"/>
        <rFont val="Roboto Condensed"/>
      </rPr>
      <t xml:space="preserve">
</t>
    </r>
    <r>
      <rPr>
        <sz val="11"/>
        <color rgb="FF006096"/>
        <rFont val="Roboto Condensed"/>
      </rPr>
      <t xml:space="preserve">      l_kfd="/etc/dconf/db/$(grep -Psril '^\h*autorun-never\b' /etc/dconf/db/*/ | awk -F'/' '{split($(NF-1),a,".");print a[1]}').d" #set directory of key file to be locked</t>
    </r>
    <r>
      <rPr>
        <sz val="11"/>
        <color rgb="FF006096"/>
        <rFont val="Roboto Condensed"/>
      </rPr>
      <t xml:space="preserve">
</t>
    </r>
    <r>
      <rPr>
        <sz val="11"/>
        <color rgb="FF006096"/>
        <rFont val="Roboto Condensed"/>
      </rPr>
      <t xml:space="preserve">      if [ -d "$l_kfd" ]; then # If key file directory doesn't exist, options can't be locked</t>
    </r>
    <r>
      <rPr>
        <sz val="11"/>
        <color rgb="FF006096"/>
        <rFont val="Roboto Condensed"/>
      </rPr>
      <t xml:space="preserve">
</t>
    </r>
    <r>
      <rPr>
        <sz val="11"/>
        <color rgb="FF006096"/>
        <rFont val="Roboto Condensed"/>
      </rPr>
      <t xml:space="preserve">         if grep -Priq '^\h*\/org/gnome\/desktop\/media-handling\/autorun-never\b' "$l_kfd"; then</t>
    </r>
    <r>
      <rPr>
        <sz val="11"/>
        <color rgb="FF006096"/>
        <rFont val="Roboto Condensed"/>
      </rPr>
      <t xml:space="preserve">
</t>
    </r>
    <r>
      <rPr>
        <sz val="11"/>
        <color rgb="FF006096"/>
        <rFont val="Roboto Condensed"/>
      </rPr>
      <t xml:space="preserve">            l_output="$l_output\n - \"autorun-never\" is locked in \"$(grep -Pril '^\h*\/org/gnome\/desktop\/media-handling\/autorun-never\b' "$l_kfd")\""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so it can 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</si>
  <si>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1.8.10</t>
  </si>
  <si>
    <r>
      <rPr>
        <sz val="11"/>
        <rFont val="Calibri"/>
      </rPr>
      <t>Ensure XDMCP is not enabled</t>
    </r>
  </si>
  <si>
    <r>
      <rPr>
        <sz val="11"/>
        <color rgb="FF000000"/>
        <rFont val="Calibri"/>
      </rPr>
      <t xml:space="preserve">Edit the file </t>
    </r>
    <r>
      <rPr>
        <b/>
        <sz val="11"/>
        <color rgb="FF000000"/>
        <rFont val="Calibri"/>
      </rPr>
      <t>/etc/gdm/custom.conf</t>
    </r>
    <r>
      <rPr>
        <sz val="11"/>
        <color rgb="FF000000"/>
        <rFont val="Calibri"/>
      </rPr>
      <t xml:space="preserve"> and remove the line:</t>
    </r>
    <r>
      <rPr>
        <sz val="11"/>
        <color rgb="FF000000"/>
        <rFont val="Calibri"/>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</si>
  <si>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</si>
  <si>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command and verify the output:</t>
    </r>
    <r>
      <rPr>
        <sz val="11"/>
        <color rgb="FF000000"/>
        <rFont val="Calibri"/>
      </rPr>
      <t xml:space="preserve">
</t>
    </r>
    <r>
      <rPr>
        <sz val="11"/>
        <color rgb="FF006096"/>
        <rFont val="Roboto Condensed"/>
      </rPr>
      <t># grep -Eis '^\s*Enable\s*=\s*true' /etc/gdm/custom.conf</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</si>
  <si>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false (This is denoted by no Enabled= entry in the file </t>
    </r>
    <r>
      <rPr>
        <b/>
        <sz val="11"/>
        <color rgb="FF000000"/>
        <rFont val="Calibri"/>
      </rPr>
      <t>/etc/gdm/custom.conf</t>
    </r>
    <r>
      <rPr>
        <sz val="11"/>
        <color rgb="FF000000"/>
        <rFont val="Calibri"/>
      </rPr>
      <t xml:space="preserve"> in the [xdmcp] section</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</si>
  <si>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</si>
  <si>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</si>
  <si>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</si>
  <si>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dnf remove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</si>
  <si>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</si>
  <si>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</si>
  <si>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rpm -q autofs</t>
    </r>
    <r>
      <rPr>
        <sz val="11"/>
        <color rgb="FF006096"/>
        <rFont val="Roboto Condensed"/>
      </rPr>
      <t xml:space="preserve">
</t>
    </r>
    <r>
      <rPr>
        <sz val="11"/>
        <color rgb="FF006096"/>
        <rFont val="Roboto Condensed"/>
      </rPr>
      <t>package autofs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</si>
  <si>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</si>
  <si>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</si>
  <si>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dnf remove avahi</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</si>
  <si>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</si>
  <si>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</si>
  <si>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the </t>
    </r>
    <r>
      <rPr>
        <b/>
        <sz val="11"/>
        <color rgb="FF000000"/>
        <rFont val="Calibri"/>
      </rPr>
      <t>avahi</t>
    </r>
    <r>
      <rPr>
        <sz val="11"/>
        <color rgb="FF000000"/>
        <rFont val="Calibri"/>
      </rPr>
      <t xml:space="preserve"> package is not installed:</t>
    </r>
    <r>
      <rPr>
        <sz val="11"/>
        <color rgb="FF000000"/>
        <rFont val="Calibri"/>
      </rPr>
      <t xml:space="preserve">
</t>
    </r>
    <r>
      <rPr>
        <sz val="11"/>
        <color rgb="FF006096"/>
        <rFont val="Roboto Condensed"/>
      </rPr>
      <t># rpm -q avahi</t>
    </r>
    <r>
      <rPr>
        <sz val="11"/>
        <color rgb="FF006096"/>
        <rFont val="Roboto Condensed"/>
      </rPr>
      <t xml:space="preserve">
</t>
    </r>
    <r>
      <rPr>
        <sz val="11"/>
        <color rgb="FF006096"/>
        <rFont val="Roboto Condensed"/>
      </rPr>
      <t>package avahi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</si>
  <si>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</si>
  <si>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</si>
  <si>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and remove </t>
    </r>
    <r>
      <rPr>
        <b/>
        <sz val="11"/>
        <color rgb="FF000000"/>
        <rFont val="Calibri"/>
      </rPr>
      <t>dhcp-server</t>
    </r>
    <r>
      <rPr>
        <sz val="11"/>
        <color rgb="FF000000"/>
        <rFont val="Calibri"/>
      </rPr>
      <t xml:space="preserve"> package:</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dnf remove 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t>
    </r>
    <r>
      <rPr>
        <sz val="11"/>
        <color rgb="FF000000"/>
        <rFont val="Calibri"/>
      </rPr>
      <t xml:space="preserve">
</t>
    </r>
    <r>
      <rPr>
        <sz val="11"/>
        <color rgb="FF006096"/>
        <rFont val="Roboto Condensed"/>
      </rPr>
      <t># systemctl stop dhcpd.service dhcpd6.service</t>
    </r>
    <r>
      <rPr>
        <sz val="11"/>
        <color rgb="FF006096"/>
        <rFont val="Roboto Condensed"/>
      </rPr>
      <t xml:space="preserve">
</t>
    </r>
    <r>
      <rPr>
        <sz val="11"/>
        <color rgb="FF006096"/>
        <rFont val="Roboto Condensed"/>
      </rPr>
      <t># systemctl mask dhcpd.service dhcpd6.service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</si>
  <si>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</si>
  <si>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dhcp-server</t>
    </r>
    <r>
      <rPr>
        <sz val="11"/>
        <color rgb="FF000000"/>
        <rFont val="Calibri"/>
      </rPr>
      <t xml:space="preserve"> package.  If the </t>
    </r>
    <r>
      <rPr>
        <b/>
        <sz val="11"/>
        <color rgb="FF000000"/>
        <rFont val="Calibri"/>
      </rPr>
      <t>dhcp-server</t>
    </r>
    <r>
      <rPr>
        <sz val="11"/>
        <color rgb="FF000000"/>
        <rFont val="Calibri"/>
      </rPr>
      <t xml:space="preserve"> package is removed, these dependent packages will be removed as well. Before removing the </t>
    </r>
    <r>
      <rPr>
        <b/>
        <sz val="11"/>
        <color rgb="FF000000"/>
        <rFont val="Calibri"/>
      </rPr>
      <t>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leaving the </t>
    </r>
    <r>
      <rPr>
        <b/>
        <sz val="11"/>
        <color rgb="FF000000"/>
        <rFont val="Calibri"/>
      </rPr>
      <t>dhcp-server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</si>
  <si>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dhcp-server</t>
    </r>
    <r>
      <rPr>
        <sz val="11"/>
        <color rgb="FF000000"/>
        <rFont val="Calibri"/>
      </rPr>
      <t xml:space="preserve"> is not installed:</t>
    </r>
    <r>
      <rPr>
        <sz val="11"/>
        <color rgb="FF000000"/>
        <rFont val="Calibri"/>
      </rPr>
      <t xml:space="preserve">
</t>
    </r>
    <r>
      <rPr>
        <sz val="11"/>
        <color rgb="FF006096"/>
        <rFont val="Roboto Condensed"/>
      </rPr>
      <t># rpm -q dhcp-server</t>
    </r>
    <r>
      <rPr>
        <sz val="11"/>
        <color rgb="FF006096"/>
        <rFont val="Roboto Condensed"/>
      </rPr>
      <t xml:space="preserve">
</t>
    </r>
    <r>
      <rPr>
        <sz val="11"/>
        <color rgb="FF006096"/>
        <rFont val="Roboto Condensed"/>
      </rPr>
      <t>package dhcp-server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enabled:</t>
    </r>
    <r>
      <rPr>
        <sz val="11"/>
        <color rgb="FF000000"/>
        <rFont val="Calibri"/>
      </rPr>
      <t xml:space="preserve">
</t>
    </r>
    <r>
      <rPr>
        <sz val="11"/>
        <color rgb="FF006096"/>
        <rFont val="Roboto Condensed"/>
      </rPr>
      <t># systemctl is-enabled dhcpd.service dhcpd6.service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dhcpd.service</t>
    </r>
    <r>
      <rPr>
        <sz val="11"/>
        <color rgb="FF000000"/>
        <rFont val="Calibri"/>
      </rPr>
      <t xml:space="preserve"> and </t>
    </r>
    <r>
      <rPr>
        <b/>
        <sz val="11"/>
        <color rgb="FF000000"/>
        <rFont val="Calibri"/>
      </rPr>
      <t>dhcpd6.service</t>
    </r>
    <r>
      <rPr>
        <sz val="11"/>
        <color rgb="FF000000"/>
        <rFont val="Calibri"/>
      </rPr>
      <t xml:space="preserve"> are not active:</t>
    </r>
    <r>
      <rPr>
        <sz val="11"/>
        <color rgb="FF000000"/>
        <rFont val="Calibri"/>
      </rPr>
      <t xml:space="preserve">
</t>
    </r>
    <r>
      <rPr>
        <sz val="11"/>
        <color rgb="FF006096"/>
        <rFont val="Roboto Condensed"/>
      </rPr>
      <t># systemctl is-active dhcpd.service dhcpd6.service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</si>
  <si>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</si>
  <si>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</si>
  <si>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named.service</t>
    </r>
    <r>
      <rPr>
        <sz val="11"/>
        <color rgb="FF000000"/>
        <rFont val="Calibri"/>
      </rPr>
      <t xml:space="preserve"> and remove </t>
    </r>
    <r>
      <rPr>
        <b/>
        <sz val="11"/>
        <color rgb="FF000000"/>
        <rFont val="Calibri"/>
      </rPr>
      <t>bind</t>
    </r>
    <r>
      <rPr>
        <sz val="11"/>
        <color rgb="FF000000"/>
        <rFont val="Calibri"/>
      </rPr>
      <t xml:space="preserve"> package:</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dnf remove 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named.service</t>
    </r>
    <r>
      <rPr>
        <sz val="11"/>
        <color rgb="FF000000"/>
        <rFont val="Calibri"/>
      </rPr>
      <t>:</t>
    </r>
    <r>
      <rPr>
        <sz val="11"/>
        <color rgb="FF000000"/>
        <rFont val="Calibri"/>
      </rPr>
      <t xml:space="preserve">
</t>
    </r>
    <r>
      <rPr>
        <sz val="11"/>
        <color rgb="FF006096"/>
        <rFont val="Roboto Condensed"/>
      </rPr>
      <t># systemctl stop named.service</t>
    </r>
    <r>
      <rPr>
        <sz val="11"/>
        <color rgb="FF006096"/>
        <rFont val="Roboto Condensed"/>
      </rPr>
      <t xml:space="preserve">
</t>
    </r>
    <r>
      <rPr>
        <sz val="11"/>
        <color rgb="FF006096"/>
        <rFont val="Roboto Condensed"/>
      </rPr>
      <t># systemctl mask named.service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</si>
  <si>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</si>
  <si>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t>
    </r>
    <r>
      <rPr>
        <sz val="11"/>
        <color rgb="FF000000"/>
        <rFont val="Calibri"/>
      </rPr>
      <t xml:space="preserve"> package.  If the </t>
    </r>
    <r>
      <rPr>
        <b/>
        <sz val="11"/>
        <color rgb="FF000000"/>
        <rFont val="Calibri"/>
      </rPr>
      <t>bind</t>
    </r>
    <r>
      <rPr>
        <sz val="11"/>
        <color rgb="FF000000"/>
        <rFont val="Calibri"/>
      </rPr>
      <t xml:space="preserve"> package is removed, these dependent packages will be removed as well. Before removing the </t>
    </r>
    <r>
      <rPr>
        <b/>
        <sz val="11"/>
        <color rgb="FF000000"/>
        <rFont val="Calibri"/>
      </rPr>
      <t>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named.service</t>
    </r>
    <r>
      <rPr>
        <sz val="11"/>
        <color rgb="FF000000"/>
        <rFont val="Calibri"/>
      </rPr>
      <t xml:space="preserve">  leaving the </t>
    </r>
    <r>
      <rPr>
        <b/>
        <sz val="11"/>
        <color rgb="FF000000"/>
        <rFont val="Calibri"/>
      </rPr>
      <t>bind</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</si>
  <si>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named.service</t>
    </r>
    <r>
      <rPr>
        <sz val="11"/>
        <color rgb="FF000000"/>
        <rFont val="Calibri"/>
      </rPr>
      <t xml:space="preserve"> is not enabled:</t>
    </r>
    <r>
      <rPr>
        <sz val="11"/>
        <color rgb="FF000000"/>
        <rFont val="Calibri"/>
      </rPr>
      <t xml:space="preserve">
</t>
    </r>
    <r>
      <rPr>
        <sz val="11"/>
        <color rgb="FF006096"/>
        <rFont val="Roboto Condensed"/>
      </rPr>
      <t># systemctl is-enabled named.service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named.service</t>
    </r>
    <r>
      <rPr>
        <sz val="11"/>
        <color rgb="FF000000"/>
        <rFont val="Calibri"/>
      </rPr>
      <t xml:space="preserve"> is not active:</t>
    </r>
    <r>
      <rPr>
        <sz val="11"/>
        <color rgb="FF000000"/>
        <rFont val="Calibri"/>
      </rPr>
      <t xml:space="preserve">
</t>
    </r>
    <r>
      <rPr>
        <sz val="11"/>
        <color rgb="FF006096"/>
        <rFont val="Roboto Condensed"/>
      </rPr>
      <t># systemctl is-active named.service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</si>
  <si>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</si>
  <si>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</si>
  <si>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dnf remove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</si>
  <si>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</si>
  <si>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</si>
  <si>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rpm -q dnsmasq</t>
    </r>
    <r>
      <rPr>
        <sz val="11"/>
        <color rgb="FF006096"/>
        <rFont val="Roboto Condensed"/>
      </rPr>
      <t xml:space="preserve">
</t>
    </r>
    <r>
      <rPr>
        <sz val="11"/>
        <color rgb="FF006096"/>
        <rFont val="Roboto Condensed"/>
      </rPr>
      <t>package dnsmasq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</si>
  <si>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</si>
  <si>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samba file server services are not in use</t>
    </r>
  </si>
  <si>
    <r>
      <rPr>
        <sz val="11"/>
        <color rgb="FF000000"/>
        <rFont val="Calibri"/>
      </rPr>
      <t xml:space="preserve">Run the following command to stop </t>
    </r>
    <r>
      <rPr>
        <b/>
        <sz val="11"/>
        <color rgb="FF000000"/>
        <rFont val="Calibri"/>
      </rPr>
      <t>smb.service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dnf remove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smb.service</t>
    </r>
    <r>
      <rPr>
        <sz val="11"/>
        <color rgb="FF000000"/>
        <rFont val="Calibri"/>
      </rPr>
      <t>:</t>
    </r>
    <r>
      <rPr>
        <sz val="11"/>
        <color rgb="FF000000"/>
        <rFont val="Calibri"/>
      </rPr>
      <t xml:space="preserve">
</t>
    </r>
    <r>
      <rPr>
        <sz val="11"/>
        <color rgb="FF006096"/>
        <rFont val="Roboto Condensed"/>
      </rPr>
      <t># systemctl stop smb.service</t>
    </r>
    <r>
      <rPr>
        <sz val="11"/>
        <color rgb="FF006096"/>
        <rFont val="Roboto Condensed"/>
      </rPr>
      <t xml:space="preserve">
</t>
    </r>
    <r>
      <rPr>
        <sz val="11"/>
        <color rgb="FF006096"/>
        <rFont val="Roboto Condensed"/>
      </rPr>
      <t># systemctl mask smb.service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</si>
  <si>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</si>
  <si>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</si>
  <si>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package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smb.service</t>
    </r>
    <r>
      <rPr>
        <sz val="11"/>
        <color rgb="FF000000"/>
        <rFont val="Calibri"/>
      </rPr>
      <t xml:space="preserve"> is not enabled:</t>
    </r>
    <r>
      <rPr>
        <sz val="11"/>
        <color rgb="FF000000"/>
        <rFont val="Calibri"/>
      </rPr>
      <t xml:space="preserve">
</t>
    </r>
    <r>
      <rPr>
        <sz val="11"/>
        <color rgb="FF006096"/>
        <rFont val="Roboto Condensed"/>
      </rPr>
      <t># systemctl is-enabled smb.service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smb.service</t>
    </r>
    <r>
      <rPr>
        <sz val="11"/>
        <color rgb="FF000000"/>
        <rFont val="Calibri"/>
      </rPr>
      <t xml:space="preserve"> is not active:</t>
    </r>
    <r>
      <rPr>
        <sz val="11"/>
        <color rgb="FF000000"/>
        <rFont val="Calibri"/>
      </rPr>
      <t xml:space="preserve">
</t>
    </r>
    <r>
      <rPr>
        <sz val="11"/>
        <color rgb="FF006096"/>
        <rFont val="Roboto Condensed"/>
      </rPr>
      <t># systemctl is-active smb.service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</si>
  <si>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</si>
  <si>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</si>
  <si>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dnf remove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</si>
  <si>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</si>
  <si>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</si>
  <si>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</si>
  <si>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</si>
  <si>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</si>
  <si>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the following commands to stop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and remove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dnf remove dovecot cyrus-imapd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t>
    </r>
    <r>
      <rPr>
        <sz val="11"/>
        <color rgb="FF000000"/>
        <rFont val="Calibri"/>
      </rPr>
      <t xml:space="preserve">
</t>
    </r>
    <r>
      <rPr>
        <sz val="11"/>
        <color rgb="FF006096"/>
        <rFont val="Roboto Condensed"/>
      </rPr>
      <t># systemctl stop dovecot.socket dovecot.service cyrus-imapd.service</t>
    </r>
    <r>
      <rPr>
        <sz val="11"/>
        <color rgb="FF006096"/>
        <rFont val="Roboto Condensed"/>
      </rPr>
      <t xml:space="preserve">
</t>
    </r>
    <r>
      <rPr>
        <sz val="11"/>
        <color rgb="FF006096"/>
        <rFont val="Roboto Condensed"/>
      </rPr>
      <t># systemctl mask dovecot.socket dovecot.service cyrus-imapd.service</t>
    </r>
    <r>
      <rPr>
        <sz val="11"/>
        <color rgb="FF006096"/>
        <rFont val="Roboto Condensed"/>
      </rPr>
      <t xml:space="preserve">
</t>
    </r>
  </si>
  <si>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open source IMAP and POP3 server packages for Linux based systems.</t>
    </r>
  </si>
  <si>
    <r>
      <rPr>
        <sz val="11"/>
        <color rgb="FF000000"/>
        <rFont val="Calibri"/>
      </rPr>
      <t xml:space="preserve">There may be packages that are dependent on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If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are removed, these dependent packages will be removed as well. Before removing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leaving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</si>
  <si>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t>
    </r>
    <r>
      <rPr>
        <sz val="11"/>
        <color rgb="FF000000"/>
        <rFont val="Calibri"/>
      </rPr>
      <t xml:space="preserve"> and </t>
    </r>
    <r>
      <rPr>
        <b/>
        <sz val="11"/>
        <color rgb="FF000000"/>
        <rFont val="Calibri"/>
      </rPr>
      <t>cyrus-imapd</t>
    </r>
    <r>
      <rPr>
        <sz val="11"/>
        <color rgb="FF000000"/>
        <rFont val="Calibri"/>
      </rPr>
      <t xml:space="preserve"> are not installed:</t>
    </r>
    <r>
      <rPr>
        <sz val="11"/>
        <color rgb="FF000000"/>
        <rFont val="Calibri"/>
      </rPr>
      <t xml:space="preserve">
</t>
    </r>
    <r>
      <rPr>
        <sz val="11"/>
        <color rgb="FF006096"/>
        <rFont val="Roboto Condensed"/>
      </rPr>
      <t># rpm -q dovecot cyrus-imapd</t>
    </r>
    <r>
      <rPr>
        <sz val="11"/>
        <color rgb="FF006096"/>
        <rFont val="Roboto Condensed"/>
      </rPr>
      <t xml:space="preserve">
</t>
    </r>
    <r>
      <rPr>
        <sz val="11"/>
        <color rgb="FF006096"/>
        <rFont val="Roboto Condensed"/>
      </rPr>
      <t>package dovecot is not installed</t>
    </r>
    <r>
      <rPr>
        <sz val="11"/>
        <color rgb="FF006096"/>
        <rFont val="Roboto Condensed"/>
      </rPr>
      <t xml:space="preserve">
</t>
    </r>
    <r>
      <rPr>
        <sz val="11"/>
        <color rgb="FF006096"/>
        <rFont val="Roboto Condensed"/>
      </rPr>
      <t>package cyrus-imapd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cyrus-imapd.service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t>
    </r>
    <r>
      <rPr>
        <b/>
        <sz val="11"/>
        <color rgb="FF000000"/>
        <rFont val="Calibri"/>
      </rPr>
      <t>dovecot.service</t>
    </r>
    <r>
      <rPr>
        <sz val="11"/>
        <color rgb="FF000000"/>
        <rFont val="Calibri"/>
      </rPr>
      <t xml:space="preserve">, and </t>
    </r>
    <r>
      <rPr>
        <b/>
        <sz val="11"/>
        <color rgb="FF000000"/>
        <rFont val="Calibri"/>
      </rPr>
      <t>cyrus-imapd.service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cyrus-imapd.service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</si>
  <si>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</si>
  <si>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</si>
  <si>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nfs-utils</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dnf remove nfs-utils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nfs-utils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</si>
  <si>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</si>
  <si>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Many of the </t>
    </r>
    <r>
      <rPr>
        <b/>
        <sz val="11"/>
        <color rgb="FF000000"/>
        <rFont val="Calibri"/>
      </rPr>
      <t>libvirt</t>
    </r>
    <r>
      <rPr>
        <sz val="11"/>
        <color rgb="FF000000"/>
        <rFont val="Calibri"/>
      </rPr>
      <t xml:space="preserve"> packages used by Enterprise Linux virtualization are dependent on the </t>
    </r>
    <r>
      <rPr>
        <b/>
        <sz val="11"/>
        <color rgb="FF000000"/>
        <rFont val="Calibri"/>
      </rPr>
      <t>nfs-utils</t>
    </r>
    <r>
      <rPr>
        <sz val="11"/>
        <color rgb="FF000000"/>
        <rFont val="Calibri"/>
      </rPr>
      <t xml:space="preserve"> package. If the </t>
    </r>
    <r>
      <rPr>
        <b/>
        <sz val="11"/>
        <color rgb="FF000000"/>
        <rFont val="Calibri"/>
      </rPr>
      <t>nfs-utils</t>
    </r>
    <r>
      <rPr>
        <sz val="11"/>
        <color rgb="FF000000"/>
        <rFont val="Calibri"/>
      </rPr>
      <t xml:space="preserve"> package is removed, these dependent packages will be removed as well. Before removing the </t>
    </r>
    <r>
      <rPr>
        <b/>
        <sz val="11"/>
        <color rgb="FF000000"/>
        <rFont val="Calibri"/>
      </rPr>
      <t>nfs-utils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nfs-utils</t>
    </r>
    <r>
      <rPr>
        <sz val="11"/>
        <color rgb="FF000000"/>
        <rFont val="Calibri"/>
      </rPr>
      <t xml:space="preserve"> package installed.</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</si>
  <si>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</si>
  <si>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</si>
  <si>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</si>
  <si>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dnf remove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</si>
  <si>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</si>
  <si>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</si>
  <si>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</si>
  <si>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</si>
  <si>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</si>
  <si>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dnf remove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</si>
  <si>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</si>
  <si>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</si>
  <si>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</si>
  <si>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</si>
  <si>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</si>
  <si>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dnf remove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</si>
  <si>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</si>
  <si>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</si>
  <si>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</si>
  <si>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</si>
  <si>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</si>
  <si>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and remove the </t>
    </r>
    <r>
      <rPr>
        <b/>
        <sz val="11"/>
        <color rgb="FF000000"/>
        <rFont val="Calibri"/>
      </rPr>
      <t>rsync-daemon</t>
    </r>
    <r>
      <rPr>
        <sz val="11"/>
        <color rgb="FF000000"/>
        <rFont val="Calibri"/>
      </rPr>
      <t xml:space="preserve"> package:</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dnf remove rsync-daemon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t>
    </r>
    <r>
      <rPr>
        <sz val="11"/>
        <color rgb="FF000000"/>
        <rFont val="Calibri"/>
      </rPr>
      <t xml:space="preserve">
</t>
    </r>
    <r>
      <rPr>
        <sz val="11"/>
        <color rgb="FF006096"/>
        <rFont val="Roboto Condensed"/>
      </rPr>
      <t># systemctl stop rsyncd.socket rsyncd.service</t>
    </r>
    <r>
      <rPr>
        <sz val="11"/>
        <color rgb="FF006096"/>
        <rFont val="Roboto Condensed"/>
      </rPr>
      <t xml:space="preserve">
</t>
    </r>
    <r>
      <rPr>
        <sz val="11"/>
        <color rgb="FF006096"/>
        <rFont val="Roboto Condensed"/>
      </rPr>
      <t># systemctl mask rsyncd.socket rsyncd.service</t>
    </r>
    <r>
      <rPr>
        <sz val="11"/>
        <color rgb="FF006096"/>
        <rFont val="Roboto Condensed"/>
      </rPr>
      <t xml:space="preserve">
</t>
    </r>
  </si>
  <si>
    <r>
      <rPr>
        <sz val="11"/>
        <color rgb="FF000000"/>
        <rFont val="Calibri"/>
      </rPr>
      <t xml:space="preserve">The </t>
    </r>
    <r>
      <rPr>
        <b/>
        <sz val="11"/>
        <color rgb="FF000000"/>
        <rFont val="Calibri"/>
      </rPr>
      <t>rsyncd.service</t>
    </r>
    <r>
      <rPr>
        <sz val="11"/>
        <color rgb="FF000000"/>
        <rFont val="Calibri"/>
      </rPr>
      <t xml:space="preserve"> can be used to synchronize files between systems over network links.</t>
    </r>
  </si>
  <si>
    <r>
      <rPr>
        <sz val="11"/>
        <color rgb="FF000000"/>
        <rFont val="Calibri"/>
      </rPr>
      <t xml:space="preserve">There may be packages that are dependent on the </t>
    </r>
    <r>
      <rPr>
        <b/>
        <sz val="11"/>
        <color rgb="FF000000"/>
        <rFont val="Calibri"/>
      </rPr>
      <t>rsync-daemon</t>
    </r>
    <r>
      <rPr>
        <sz val="11"/>
        <color rgb="FF000000"/>
        <rFont val="Calibri"/>
      </rPr>
      <t xml:space="preserve"> package.  If the </t>
    </r>
    <r>
      <rPr>
        <b/>
        <sz val="11"/>
        <color rgb="FF000000"/>
        <rFont val="Calibri"/>
      </rPr>
      <t>rsync-daemon</t>
    </r>
    <r>
      <rPr>
        <sz val="11"/>
        <color rgb="FF000000"/>
        <rFont val="Calibri"/>
      </rPr>
      <t xml:space="preserve"> package is removed, these dependent packages will be removed as well. Before removing the </t>
    </r>
    <r>
      <rPr>
        <b/>
        <sz val="11"/>
        <color rgb="FF000000"/>
        <rFont val="Calibri"/>
      </rPr>
      <t>rsync-daemon</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leaving the </t>
    </r>
    <r>
      <rPr>
        <b/>
        <sz val="11"/>
        <color rgb="FF000000"/>
        <rFont val="Calibri"/>
      </rPr>
      <t>rsync-daemon</t>
    </r>
    <r>
      <rPr>
        <sz val="11"/>
        <color rgb="FF000000"/>
        <rFont val="Calibri"/>
      </rPr>
      <t xml:space="preserve"> package installed.</t>
    </r>
  </si>
  <si>
    <r>
      <rPr>
        <sz val="11"/>
        <color rgb="FF000000"/>
        <rFont val="Calibri"/>
      </rPr>
      <t xml:space="preserve">Run the following command to verify the </t>
    </r>
    <r>
      <rPr>
        <b/>
        <sz val="11"/>
        <color rgb="FF000000"/>
        <rFont val="Calibri"/>
      </rPr>
      <t>rsync-daemon</t>
    </r>
    <r>
      <rPr>
        <sz val="11"/>
        <color rgb="FF000000"/>
        <rFont val="Calibri"/>
      </rPr>
      <t xml:space="preserve"> package is not installed:</t>
    </r>
    <r>
      <rPr>
        <sz val="11"/>
        <color rgb="FF000000"/>
        <rFont val="Calibri"/>
      </rPr>
      <t xml:space="preserve">
</t>
    </r>
    <r>
      <rPr>
        <sz val="11"/>
        <color rgb="FF006096"/>
        <rFont val="Roboto Condensed"/>
      </rPr>
      <t># rpm -q rsync-daemon</t>
    </r>
    <r>
      <rPr>
        <sz val="11"/>
        <color rgb="FF006096"/>
        <rFont val="Roboto Condensed"/>
      </rPr>
      <t xml:space="preserve">
</t>
    </r>
    <r>
      <rPr>
        <sz val="11"/>
        <color rgb="FF006096"/>
        <rFont val="Roboto Condensed"/>
      </rPr>
      <t>package rsync-daemon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enabled:</t>
    </r>
    <r>
      <rPr>
        <sz val="11"/>
        <color rgb="FF000000"/>
        <rFont val="Calibri"/>
      </rPr>
      <t xml:space="preserve">
</t>
    </r>
    <r>
      <rPr>
        <sz val="11"/>
        <color rgb="FF006096"/>
        <rFont val="Roboto Condensed"/>
      </rPr>
      <t># systemctl is-enabled rsyncd.socket rsyncd.service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rsyncd.socket</t>
    </r>
    <r>
      <rPr>
        <sz val="11"/>
        <color rgb="FF000000"/>
        <rFont val="Calibri"/>
      </rPr>
      <t xml:space="preserve"> and </t>
    </r>
    <r>
      <rPr>
        <b/>
        <sz val="11"/>
        <color rgb="FF000000"/>
        <rFont val="Calibri"/>
      </rPr>
      <t>rsyncd.service</t>
    </r>
    <r>
      <rPr>
        <sz val="11"/>
        <color rgb="FF000000"/>
        <rFont val="Calibri"/>
      </rPr>
      <t xml:space="preserve"> are not active:</t>
    </r>
    <r>
      <rPr>
        <sz val="11"/>
        <color rgb="FF000000"/>
        <rFont val="Calibri"/>
      </rPr>
      <t xml:space="preserve">
</t>
    </r>
    <r>
      <rPr>
        <sz val="11"/>
        <color rgb="FF006096"/>
        <rFont val="Roboto Condensed"/>
      </rPr>
      <t># systemctl is-active rsyncd.socket rsyncd.service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</si>
  <si>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</si>
  <si>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</si>
  <si>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
    </r>
    <r>
      <rPr>
        <b/>
        <sz val="11"/>
        <color rgb="FF000000"/>
        <rFont val="Calibri"/>
      </rPr>
      <t>net-snmp</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dnf remove net-snmp</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</si>
  <si>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</si>
  <si>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net-snmp</t>
    </r>
    <r>
      <rPr>
        <sz val="11"/>
        <color rgb="FF000000"/>
        <rFont val="Calibri"/>
      </rPr>
      <t xml:space="preserve"> package. If the </t>
    </r>
    <r>
      <rPr>
        <b/>
        <sz val="11"/>
        <color rgb="FF000000"/>
        <rFont val="Calibri"/>
      </rPr>
      <t>net-snmp</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net-snmp</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net-snmp</t>
    </r>
    <r>
      <rPr>
        <sz val="11"/>
        <color rgb="FF000000"/>
        <rFont val="Calibri"/>
      </rPr>
      <t xml:space="preserve"> package installed.</t>
    </r>
  </si>
  <si>
    <r>
      <rPr>
        <sz val="11"/>
        <color rgb="FF000000"/>
        <rFont val="Calibri"/>
      </rPr>
      <t xml:space="preserve">Run the following command to verify </t>
    </r>
    <r>
      <rPr>
        <b/>
        <sz val="11"/>
        <color rgb="FF000000"/>
        <rFont val="Calibri"/>
      </rPr>
      <t>net-snmp</t>
    </r>
    <r>
      <rPr>
        <sz val="11"/>
        <color rgb="FF000000"/>
        <rFont val="Calibri"/>
      </rPr>
      <t xml:space="preserve"> package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</si>
  <si>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2.1.15</t>
  </si>
  <si>
    <r>
      <rPr>
        <sz val="11"/>
        <rFont val="Calibri"/>
      </rPr>
      <t>Ensure telnet server services are not in use</t>
    </r>
  </si>
  <si>
    <r>
      <rPr>
        <sz val="11"/>
        <color rgb="FF000000"/>
        <rFont val="Calibri"/>
      </rPr>
      <t xml:space="preserve">Run the following commands to stop </t>
    </r>
    <r>
      <rPr>
        <b/>
        <sz val="11"/>
        <color rgb="FF000000"/>
        <rFont val="Calibri"/>
      </rPr>
      <t>telnet.socket</t>
    </r>
    <r>
      <rPr>
        <sz val="11"/>
        <color rgb="FF000000"/>
        <rFont val="Calibri"/>
      </rPr>
      <t xml:space="preserve"> and remove the </t>
    </r>
    <r>
      <rPr>
        <b/>
        <sz val="11"/>
        <color rgb="FF000000"/>
        <rFont val="Calibri"/>
      </rPr>
      <t>telnet-server</t>
    </r>
    <r>
      <rPr>
        <sz val="11"/>
        <color rgb="FF000000"/>
        <rFont val="Calibri"/>
      </rPr>
      <t xml:space="preserve"> package:</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dnf remove telnet-server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telnet.socket</t>
    </r>
    <r>
      <rPr>
        <sz val="11"/>
        <color rgb="FF000000"/>
        <rFont val="Calibri"/>
      </rPr>
      <t>:</t>
    </r>
    <r>
      <rPr>
        <sz val="11"/>
        <color rgb="FF000000"/>
        <rFont val="Calibri"/>
      </rPr>
      <t xml:space="preserve">
</t>
    </r>
    <r>
      <rPr>
        <sz val="11"/>
        <color rgb="FF006096"/>
        <rFont val="Roboto Condensed"/>
      </rPr>
      <t># systemctl stop telnet.socket</t>
    </r>
    <r>
      <rPr>
        <sz val="11"/>
        <color rgb="FF006096"/>
        <rFont val="Roboto Condensed"/>
      </rPr>
      <t xml:space="preserve">
</t>
    </r>
    <r>
      <rPr>
        <sz val="11"/>
        <color rgb="FF006096"/>
        <rFont val="Roboto Condensed"/>
      </rPr>
      <t># systemctl mask telnet.socket</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</si>
  <si>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</si>
  <si>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There may be packages that are dependent on the </t>
    </r>
    <r>
      <rPr>
        <b/>
        <sz val="11"/>
        <color rgb="FF000000"/>
        <rFont val="Calibri"/>
      </rPr>
      <t>telnet-server</t>
    </r>
    <r>
      <rPr>
        <sz val="11"/>
        <color rgb="FF000000"/>
        <rFont val="Calibri"/>
      </rPr>
      <t xml:space="preserve"> package.  If the </t>
    </r>
    <r>
      <rPr>
        <b/>
        <sz val="11"/>
        <color rgb="FF000000"/>
        <rFont val="Calibri"/>
      </rPr>
      <t>telnet-server</t>
    </r>
    <r>
      <rPr>
        <sz val="11"/>
        <color rgb="FF000000"/>
        <rFont val="Calibri"/>
      </rPr>
      <t xml:space="preserve"> package is removed, these dependent packages will be removed as well. Before removing the </t>
    </r>
    <r>
      <rPr>
        <b/>
        <sz val="11"/>
        <color rgb="FF000000"/>
        <rFont val="Calibri"/>
      </rPr>
      <t>telnet-server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telnet.socket</t>
    </r>
    <r>
      <rPr>
        <sz val="11"/>
        <color rgb="FF000000"/>
        <rFont val="Calibri"/>
      </rPr>
      <t xml:space="preserve">  leaving the </t>
    </r>
    <r>
      <rPr>
        <b/>
        <sz val="11"/>
        <color rgb="FF000000"/>
        <rFont val="Calibri"/>
      </rPr>
      <t>telnet-server</t>
    </r>
    <r>
      <rPr>
        <sz val="11"/>
        <color rgb="FF000000"/>
        <rFont val="Calibri"/>
      </rPr>
      <t xml:space="preserve"> package installed.</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</si>
  <si>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enabled:</t>
    </r>
    <r>
      <rPr>
        <sz val="11"/>
        <color rgb="FF000000"/>
        <rFont val="Calibri"/>
      </rPr>
      <t xml:space="preserve">
</t>
    </r>
    <r>
      <rPr>
        <sz val="11"/>
        <color rgb="FF006096"/>
        <rFont val="Roboto Condensed"/>
      </rPr>
      <t># systemctl is-enabled telnet.socket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telnet.socket</t>
    </r>
    <r>
      <rPr>
        <sz val="11"/>
        <color rgb="FF000000"/>
        <rFont val="Calibri"/>
      </rPr>
      <t xml:space="preserve"> is not active:</t>
    </r>
    <r>
      <rPr>
        <sz val="11"/>
        <color rgb="FF000000"/>
        <rFont val="Calibri"/>
      </rPr>
      <t xml:space="preserve">
</t>
    </r>
    <r>
      <rPr>
        <sz val="11"/>
        <color rgb="FF006096"/>
        <rFont val="Roboto Condensed"/>
      </rPr>
      <t># systemctl is-active telnet.socket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</si>
  <si>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</si>
  <si>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</si>
  <si>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and remove the </t>
    </r>
    <r>
      <rPr>
        <b/>
        <sz val="11"/>
        <color rgb="FF000000"/>
        <rFont val="Calibri"/>
      </rPr>
      <t>tftp-server</t>
    </r>
    <r>
      <rPr>
        <sz val="11"/>
        <color rgb="FF000000"/>
        <rFont val="Calibri"/>
      </rPr>
      <t xml:space="preserve"> package:</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dnf remove tftp-server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t>
    </r>
    <r>
      <rPr>
        <sz val="11"/>
        <color rgb="FF000000"/>
        <rFont val="Calibri"/>
      </rPr>
      <t xml:space="preserve">
</t>
    </r>
    <r>
      <rPr>
        <sz val="11"/>
        <color rgb="FF006096"/>
        <rFont val="Roboto Condensed"/>
      </rPr>
      <t># systemctl stop tftp.socket tftp.service</t>
    </r>
    <r>
      <rPr>
        <sz val="11"/>
        <color rgb="FF006096"/>
        <rFont val="Roboto Condensed"/>
      </rPr>
      <t xml:space="preserve">
</t>
    </r>
    <r>
      <rPr>
        <sz val="11"/>
        <color rgb="FF006096"/>
        <rFont val="Roboto Condensed"/>
      </rPr>
      <t># systemctl mask tftp.socket tftp.service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</si>
  <si>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</si>
  <si>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tftp-server</t>
    </r>
    <r>
      <rPr>
        <sz val="11"/>
        <color rgb="FF000000"/>
        <rFont val="Calibri"/>
      </rPr>
      <t xml:space="preserve"> package.  If the </t>
    </r>
    <r>
      <rPr>
        <b/>
        <sz val="11"/>
        <color rgb="FF000000"/>
        <rFont val="Calibri"/>
      </rPr>
      <t>tftp-server</t>
    </r>
    <r>
      <rPr>
        <sz val="11"/>
        <color rgb="FF000000"/>
        <rFont val="Calibri"/>
      </rPr>
      <t xml:space="preserve"> package is removed, these dependent packages will be removed as well. Before removing the </t>
    </r>
    <r>
      <rPr>
        <b/>
        <sz val="11"/>
        <color rgb="FF000000"/>
        <rFont val="Calibri"/>
      </rPr>
      <t>tftp-server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leaving the </t>
    </r>
    <r>
      <rPr>
        <b/>
        <sz val="11"/>
        <color rgb="FF000000"/>
        <rFont val="Calibri"/>
      </rPr>
      <t>tftp-server</t>
    </r>
    <r>
      <rPr>
        <sz val="11"/>
        <color rgb="FF000000"/>
        <rFont val="Calibri"/>
      </rPr>
      <t xml:space="preserve"> package installed.</t>
    </r>
  </si>
  <si>
    <r>
      <rPr>
        <sz val="11"/>
        <color rgb="FF000000"/>
        <rFont val="Calibri"/>
      </rPr>
      <t xml:space="preserve">Run the following command to verify </t>
    </r>
    <r>
      <rPr>
        <b/>
        <sz val="11"/>
        <color rgb="FF000000"/>
        <rFont val="Calibri"/>
      </rPr>
      <t>tftp-server</t>
    </r>
    <r>
      <rPr>
        <sz val="11"/>
        <color rgb="FF000000"/>
        <rFont val="Calibri"/>
      </rPr>
      <t xml:space="preserve"> is not installed:</t>
    </r>
    <r>
      <rPr>
        <sz val="11"/>
        <color rgb="FF000000"/>
        <rFont val="Calibri"/>
      </rPr>
      <t xml:space="preserve">
</t>
    </r>
    <r>
      <rPr>
        <sz val="11"/>
        <color rgb="FF006096"/>
        <rFont val="Roboto Condensed"/>
      </rPr>
      <t># rpm -q tftp-server</t>
    </r>
    <r>
      <rPr>
        <sz val="11"/>
        <color rgb="FF006096"/>
        <rFont val="Roboto Condensed"/>
      </rPr>
      <t xml:space="preserve">
</t>
    </r>
    <r>
      <rPr>
        <sz val="11"/>
        <color rgb="FF006096"/>
        <rFont val="Roboto Condensed"/>
      </rPr>
      <t>package tftp-server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enabled:</t>
    </r>
    <r>
      <rPr>
        <sz val="11"/>
        <color rgb="FF000000"/>
        <rFont val="Calibri"/>
      </rPr>
      <t xml:space="preserve">
</t>
    </r>
    <r>
      <rPr>
        <sz val="11"/>
        <color rgb="FF006096"/>
        <rFont val="Roboto Condensed"/>
      </rPr>
      <t># systemctl is-enabled tftp.socket tftp.service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tftp.socket</t>
    </r>
    <r>
      <rPr>
        <sz val="11"/>
        <color rgb="FF000000"/>
        <rFont val="Calibri"/>
      </rPr>
      <t xml:space="preserve"> and </t>
    </r>
    <r>
      <rPr>
        <b/>
        <sz val="11"/>
        <color rgb="FF000000"/>
        <rFont val="Calibri"/>
      </rPr>
      <t>tftp.service</t>
    </r>
    <r>
      <rPr>
        <sz val="11"/>
        <color rgb="FF000000"/>
        <rFont val="Calibri"/>
      </rPr>
      <t xml:space="preserve"> are not active:</t>
    </r>
    <r>
      <rPr>
        <sz val="11"/>
        <color rgb="FF000000"/>
        <rFont val="Calibri"/>
      </rPr>
      <t xml:space="preserve">
</t>
    </r>
    <r>
      <rPr>
        <sz val="11"/>
        <color rgb="FF006096"/>
        <rFont val="Roboto Condensed"/>
      </rPr>
      <t># systemctl is-active tftp.socket tftp.service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</si>
  <si>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</si>
  <si>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</si>
  <si>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dnf remove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</si>
  <si>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</si>
  <si>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</si>
  <si>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package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</si>
  <si>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</si>
  <si>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</si>
  <si>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and remove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packages:</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dnf remove httpd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httpd.socket httpd.service nginx.service</t>
    </r>
    <r>
      <rPr>
        <sz val="11"/>
        <color rgb="FF006096"/>
        <rFont val="Roboto Condensed"/>
      </rPr>
      <t xml:space="preserve">
</t>
    </r>
    <r>
      <rPr>
        <sz val="11"/>
        <color rgb="FF006096"/>
        <rFont val="Roboto Condensed"/>
      </rPr>
      <t># systemctl mask httpd.socket httpd.service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</si>
  <si>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</si>
  <si>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web server packages will remove that ability for the server to host web services.</t>
    </r>
    <r>
      <rPr>
        <sz val="11"/>
        <color rgb="FF000000"/>
        <rFont val="Calibri"/>
      </rPr>
      <t xml:space="preserve">
</t>
    </r>
    <r>
      <rPr>
        <b/>
        <sz val="11"/>
        <color rgb="FF000000"/>
        <rFont val="Calibri"/>
      </rPr>
      <t>- IF -</t>
    </r>
    <r>
      <rPr>
        <sz val="11"/>
        <color rgb="FF000000"/>
        <rFont val="Calibri"/>
      </rPr>
      <t xml:space="preserve"> the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</si>
  <si>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are not installed:</t>
    </r>
    <r>
      <rPr>
        <sz val="11"/>
        <color rgb="FF000000"/>
        <rFont val="Calibri"/>
      </rPr>
      <t xml:space="preserve">
</t>
    </r>
    <r>
      <rPr>
        <sz val="11"/>
        <color rgb="FF006096"/>
        <rFont val="Roboto Condensed"/>
      </rPr>
      <t># rpm -q httpd nginx</t>
    </r>
    <r>
      <rPr>
        <sz val="11"/>
        <color rgb="FF006096"/>
        <rFont val="Roboto Condensed"/>
      </rPr>
      <t xml:space="preserve">
</t>
    </r>
    <r>
      <rPr>
        <sz val="11"/>
        <color rgb="FF006096"/>
        <rFont val="Roboto Condensed"/>
      </rPr>
      <t>package httpd is not installed</t>
    </r>
    <r>
      <rPr>
        <sz val="11"/>
        <color rgb="FF006096"/>
        <rFont val="Roboto Condensed"/>
      </rPr>
      <t xml:space="preserve">
</t>
    </r>
    <r>
      <rPr>
        <sz val="11"/>
        <color rgb="FF006096"/>
        <rFont val="Roboto Condensed"/>
      </rPr>
      <t>package nginx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enabled:</t>
    </r>
    <r>
      <rPr>
        <sz val="11"/>
        <color rgb="FF000000"/>
        <rFont val="Calibri"/>
      </rPr>
      <t xml:space="preserve">
</t>
    </r>
    <r>
      <rPr>
        <sz val="11"/>
        <color rgb="FF006096"/>
        <rFont val="Roboto Condensed"/>
      </rPr>
      <t># systemctl is-enabled httpd.socket httpd.service nginx.service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are not active:</t>
    </r>
    <r>
      <rPr>
        <sz val="11"/>
        <color rgb="FF000000"/>
        <rFont val="Calibri"/>
      </rPr>
      <t xml:space="preserve">
</t>
    </r>
    <r>
      <rPr>
        <sz val="11"/>
        <color rgb="FF006096"/>
        <rFont val="Roboto Condensed"/>
      </rPr>
      <t># systemctl is-active httpd.socket httpd.service nginx.service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</si>
  <si>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</si>
  <si>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</si>
  <si>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dnf remove xinetd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</si>
  <si>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eXtended InterNET Daemon (</t>
    </r>
    <r>
      <rPr>
        <b/>
        <sz val="11"/>
        <color rgb="FF000000"/>
        <rFont val="Calibri"/>
      </rPr>
      <t>xinetd</t>
    </r>
    <r>
      <rPr>
        <sz val="11"/>
        <color rgb="FF000000"/>
        <rFont val="Calibri"/>
      </rPr>
      <t xml:space="preserve">)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</si>
  <si>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avahi-daemon.socket and avahi-daemon.service leaving the avahi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</si>
  <si>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</si>
  <si>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</si>
  <si>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</si>
  <si>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packages:</t>
    </r>
    <r>
      <rPr>
        <sz val="11"/>
        <color rgb="FF000000"/>
        <rFont val="Calibri"/>
      </rPr>
      <t xml:space="preserve">
</t>
    </r>
    <r>
      <rPr>
        <sz val="11"/>
        <color rgb="FF006096"/>
        <rFont val="Roboto Condensed"/>
      </rPr>
      <t># dnf remove xorg-x11-server-common</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</si>
  <si>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</si>
  <si>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</si>
  <si>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 rpm -q xorg-x11-server-common</t>
    </r>
    <r>
      <rPr>
        <sz val="11"/>
        <color rgb="FF006096"/>
        <rFont val="Roboto Condensed"/>
      </rPr>
      <t xml:space="preserve">
</t>
    </r>
    <r>
      <rPr>
        <sz val="11"/>
        <color rgb="FF006096"/>
        <rFont val="Roboto Condensed"/>
      </rPr>
      <t>package xorg-x11-server-common is not installed</t>
    </r>
    <r>
      <rPr>
        <sz val="11"/>
        <color rgb="FF006096"/>
        <rFont val="Roboto Condensed"/>
      </rPr>
      <t xml:space="preserve">
</t>
    </r>
  </si>
  <si>
    <t>2.1.21</t>
  </si>
  <si>
    <r>
      <rPr>
        <sz val="11"/>
        <rFont val="Calibri"/>
      </rPr>
      <t>Ensure mail transfer agents are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</si>
  <si>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remediation is designed around the postfix mail server.</t>
    </r>
    <r>
      <rPr>
        <sz val="11"/>
        <color rgb="FF000000"/>
        <rFont val="Calibri"/>
      </rPr>
      <t xml:space="preserve">
</t>
    </r>
    <r>
      <rPr>
        <sz val="11"/>
        <color rgb="FF000000"/>
        <rFont val="Calibri"/>
      </rPr>
      <t>- Depending on your environment you may have an alternative MTA installed such as sendmail.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</si>
  <si>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</si>
  <si>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t>
    </r>
    <r>
      <rPr>
        <b/>
        <sz val="11"/>
        <color rgb="FF000000"/>
        <rFont val="Calibri"/>
      </rPr>
      <t>( 127.0.0.1 or ::1)</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a_port_list=("25" "465" "587")</t>
    </r>
    <r>
      <rPr>
        <sz val="11"/>
        <color rgb="FF006096"/>
        <rFont val="Roboto Condensed"/>
      </rPr>
      <t xml:space="preserve">
</t>
    </r>
    <r>
      <rPr>
        <sz val="11"/>
        <color rgb="FF006096"/>
        <rFont val="Roboto Condensed"/>
      </rPr>
      <t xml:space="preserve">   if [ "$(postconf -n inet_interfaces)" != "inet_interfaces = all" ]; then</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l_output2="$l_output2\n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Postfix is bound to all interfaces"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a_port_list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</si>
  <si>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</si>
  <si>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</si>
  <si>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dnf remove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</si>
  <si>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</si>
  <si>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</si>
  <si>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</si>
  <si>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</si>
  <si>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</si>
  <si>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ftp client is not installed</t>
    </r>
  </si>
  <si>
    <r>
      <rPr>
        <sz val="11"/>
        <color rgb="FF000000"/>
        <rFont val="Calibri"/>
      </rPr>
      <t xml:space="preserve">Run the following command to remove </t>
    </r>
    <r>
      <rPr>
        <b/>
        <sz val="11"/>
        <color rgb="FF000000"/>
        <rFont val="Calibri"/>
      </rPr>
      <t>ftp</t>
    </r>
    <r>
      <rPr>
        <sz val="11"/>
        <color rgb="FF000000"/>
        <rFont val="Calibri"/>
      </rPr>
      <t>:</t>
    </r>
    <r>
      <rPr>
        <sz val="11"/>
        <color rgb="FF000000"/>
        <rFont val="Calibri"/>
      </rPr>
      <t xml:space="preserve">
</t>
    </r>
    <r>
      <rPr>
        <sz val="11"/>
        <color rgb="FF006096"/>
        <rFont val="Roboto Condensed"/>
      </rPr>
      <t># dnf remove ftp</t>
    </r>
    <r>
      <rPr>
        <sz val="11"/>
        <color rgb="FF006096"/>
        <rFont val="Roboto Condensed"/>
      </rPr>
      <t xml:space="preserve">
</t>
    </r>
  </si>
  <si>
    <r>
      <rPr>
        <sz val="11"/>
        <color rgb="FF000000"/>
        <rFont val="Calibri"/>
      </rPr>
      <t xml:space="preserve">Run the following command to verify </t>
    </r>
    <r>
      <rPr>
        <b/>
        <sz val="11"/>
        <color rgb="FF000000"/>
        <rFont val="Calibri"/>
      </rPr>
      <t>ftp</t>
    </r>
    <r>
      <rPr>
        <sz val="11"/>
        <color rgb="FF000000"/>
        <rFont val="Calibri"/>
      </rPr>
      <t xml:space="preserve"> is not installed:</t>
    </r>
    <r>
      <rPr>
        <sz val="11"/>
        <color rgb="FF000000"/>
        <rFont val="Calibri"/>
      </rPr>
      <t xml:space="preserve">
</t>
    </r>
    <r>
      <rPr>
        <sz val="11"/>
        <color rgb="FF006096"/>
        <rFont val="Roboto Condensed"/>
      </rPr>
      <t># rpm -q ftp</t>
    </r>
    <r>
      <rPr>
        <sz val="11"/>
        <color rgb="FF006096"/>
        <rFont val="Roboto Condensed"/>
      </rPr>
      <t xml:space="preserve">
</t>
    </r>
    <r>
      <rPr>
        <sz val="11"/>
        <color rgb="FF006096"/>
        <rFont val="Roboto Condensed"/>
      </rPr>
      <t>package ftp is not installed</t>
    </r>
    <r>
      <rPr>
        <sz val="11"/>
        <color rgb="FF006096"/>
        <rFont val="Roboto Condensed"/>
      </rPr>
      <t xml:space="preserve">
</t>
    </r>
  </si>
  <si>
    <t>2.2.2</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</si>
  <si>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</si>
  <si>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dnf remove openldap-clients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</si>
  <si>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</si>
  <si>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</si>
  <si>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</si>
  <si>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2.2.3</t>
  </si>
  <si>
    <r>
      <rPr>
        <sz val="11"/>
        <rFont val="Calibri"/>
      </rPr>
      <t>Ensure nis client is not installed</t>
    </r>
  </si>
  <si>
    <r>
      <rPr>
        <sz val="11"/>
        <color rgb="FF000000"/>
        <rFont val="Calibri"/>
      </rPr>
      <t>Run the following command to remove the ypbind package:</t>
    </r>
    <r>
      <rPr>
        <sz val="11"/>
        <color rgb="FF000000"/>
        <rFont val="Calibri"/>
      </rPr>
      <t xml:space="preserve">
</t>
    </r>
    <r>
      <rPr>
        <sz val="11"/>
        <color rgb="FF006096"/>
        <rFont val="Roboto Condensed"/>
      </rPr>
      <t># dnf remove ypbind</t>
    </r>
    <r>
      <rPr>
        <sz val="11"/>
        <color rgb="FF006096"/>
        <rFont val="Roboto Condensed"/>
      </rPr>
      <t xml:space="preserve">
</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</si>
  <si>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</si>
  <si>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</si>
  <si>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2.2.4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</si>
  <si>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</si>
  <si>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dnf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</si>
  <si>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</si>
  <si>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</si>
  <si>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2.2.5</t>
  </si>
  <si>
    <r>
      <rPr>
        <sz val="11"/>
        <rFont val="Calibri"/>
      </rPr>
      <t>Ensure tftp client is not installed</t>
    </r>
  </si>
  <si>
    <r>
      <rPr>
        <sz val="11"/>
        <color rgb="FF000000"/>
        <rFont val="Calibri"/>
      </rPr>
      <t xml:space="preserve">Run the following command to remove </t>
    </r>
    <r>
      <rPr>
        <b/>
        <sz val="11"/>
        <color rgb="FF000000"/>
        <rFont val="Calibri"/>
      </rPr>
      <t>tftp</t>
    </r>
    <r>
      <rPr>
        <sz val="11"/>
        <color rgb="FF000000"/>
        <rFont val="Calibri"/>
      </rPr>
      <t>:</t>
    </r>
    <r>
      <rPr>
        <sz val="11"/>
        <color rgb="FF000000"/>
        <rFont val="Calibri"/>
      </rPr>
      <t xml:space="preserve">
</t>
    </r>
    <r>
      <rPr>
        <sz val="11"/>
        <color rgb="FF006096"/>
        <rFont val="Roboto Condensed"/>
      </rPr>
      <t># dnf remove tftp</t>
    </r>
    <r>
      <rPr>
        <sz val="11"/>
        <color rgb="FF006096"/>
        <rFont val="Roboto Condensed"/>
      </rPr>
      <t xml:space="preserve">
</t>
    </r>
  </si>
  <si>
    <r>
      <rPr>
        <sz val="11"/>
        <color rgb="FF000000"/>
        <rFont val="Calibri"/>
      </rPr>
      <t xml:space="preserve">Run the following command to verify </t>
    </r>
    <r>
      <rPr>
        <b/>
        <sz val="11"/>
        <color rgb="FF000000"/>
        <rFont val="Calibri"/>
      </rPr>
      <t>tftp</t>
    </r>
    <r>
      <rPr>
        <sz val="11"/>
        <color rgb="FF000000"/>
        <rFont val="Calibri"/>
      </rPr>
      <t xml:space="preserve"> is not installed:</t>
    </r>
    <r>
      <rPr>
        <sz val="11"/>
        <color rgb="FF000000"/>
        <rFont val="Calibri"/>
      </rPr>
      <t xml:space="preserve">
</t>
    </r>
    <r>
      <rPr>
        <sz val="11"/>
        <color rgb="FF006096"/>
        <rFont val="Roboto Condensed"/>
      </rPr>
      <t># rpm -q tftp</t>
    </r>
    <r>
      <rPr>
        <sz val="11"/>
        <color rgb="FF006096"/>
        <rFont val="Roboto Condensed"/>
      </rPr>
      <t xml:space="preserve">
</t>
    </r>
    <r>
      <rPr>
        <sz val="11"/>
        <color rgb="FF006096"/>
        <rFont val="Roboto Condensed"/>
      </rPr>
      <t>package tftp is not installed</t>
    </r>
    <r>
      <rPr>
        <sz val="11"/>
        <color rgb="FF006096"/>
        <rFont val="Roboto Condensed"/>
      </rPr>
      <t xml:space="preserve">
</t>
    </r>
  </si>
  <si>
    <t>Configure Time Synchronization</t>
  </si>
  <si>
    <t>2.3.1</t>
  </si>
  <si>
    <r>
      <rPr>
        <sz val="11"/>
        <rFont val="Calibri"/>
      </rPr>
      <t>Ensure time synchronization is in use</t>
    </r>
  </si>
  <si>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dnf install chrony</t>
    </r>
    <r>
      <rPr>
        <sz val="11"/>
        <color rgb="FF006096"/>
        <rFont val="Roboto Condensed"/>
      </rPr>
      <t xml:space="preserve">
</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</si>
  <si>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If another method for time synchronization is being used, this section may be skipped.</t>
    </r>
  </si>
  <si>
    <r>
      <rPr>
        <sz val="11"/>
        <color rgb="FF000000"/>
        <rFont val="Calibri"/>
      </rPr>
      <t xml:space="preserve">Run the following commands to verify that </t>
    </r>
    <r>
      <rPr>
        <b/>
        <sz val="11"/>
        <color rgb="FF000000"/>
        <rFont val="Calibri"/>
      </rPr>
      <t>chrony</t>
    </r>
    <r>
      <rPr>
        <sz val="11"/>
        <color rgb="FF000000"/>
        <rFont val="Calibri"/>
      </rPr>
      <t xml:space="preserve"> is installed:</t>
    </r>
    <r>
      <rPr>
        <sz val="11"/>
        <color rgb="FF000000"/>
        <rFont val="Calibri"/>
      </rPr>
      <t xml:space="preserve">
</t>
    </r>
    <r>
      <rPr>
        <sz val="11"/>
        <color rgb="FF006096"/>
        <rFont val="Roboto Condensed"/>
      </rPr>
      <t># rpm -q chrony</t>
    </r>
    <r>
      <rPr>
        <sz val="11"/>
        <color rgb="FF006096"/>
        <rFont val="Roboto Condensed"/>
      </rPr>
      <t xml:space="preserve">
</t>
    </r>
    <r>
      <rPr>
        <sz val="11"/>
        <color rgb="FF006096"/>
        <rFont val="Roboto Condensed"/>
      </rPr>
      <t>chrony-&lt;version&gt;</t>
    </r>
    <r>
      <rPr>
        <sz val="11"/>
        <color rgb="FF006096"/>
        <rFont val="Roboto Condensed"/>
      </rPr>
      <t xml:space="preserve">
</t>
    </r>
  </si>
  <si>
    <t>2.3.2</t>
  </si>
  <si>
    <r>
      <rPr>
        <sz val="11"/>
        <rFont val="Calibri"/>
      </rPr>
      <t>Ensure chrony is configured</t>
    </r>
  </si>
  <si>
    <r>
      <rPr>
        <sz val="11"/>
        <color rgb="FF000000"/>
        <rFont val="Calibri"/>
      </rPr>
      <t xml:space="preserve">Add or edit server or pool lines to </t>
    </r>
    <r>
      <rPr>
        <b/>
        <sz val="11"/>
        <color rgb="FF000000"/>
        <rFont val="Calibri"/>
      </rPr>
      <t>/etc/chrony.conf</t>
    </r>
    <r>
      <rPr>
        <sz val="11"/>
        <color rgb="FF000000"/>
        <rFont val="Calibri"/>
      </rPr>
      <t xml:space="preserve"> or a file in the </t>
    </r>
    <r>
      <rPr>
        <b/>
        <sz val="11"/>
        <color rgb="FF000000"/>
        <rFont val="Calibri"/>
      </rPr>
      <t>/etc/chrony.d</t>
    </r>
    <r>
      <rPr>
        <sz val="11"/>
        <color rgb="FF000000"/>
        <rFont val="Calibri"/>
      </rPr>
      <t xml:space="preserve"> directory as appropriate: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server &lt;remote-server&gt;</t>
    </r>
    <r>
      <rPr>
        <sz val="11"/>
        <color rgb="FF006096"/>
        <rFont val="Roboto Condensed"/>
      </rPr>
      <t xml:space="preserve">
</t>
    </r>
  </si>
  <si>
    <r>
      <rPr>
        <b/>
        <sz val="11"/>
        <color rgb="FF000000"/>
        <rFont val="Calibri"/>
      </rPr>
      <t>chrony</t>
    </r>
    <r>
      <rPr>
        <sz val="11"/>
        <color rgb="FF000000"/>
        <rFont val="Calibri"/>
      </rPr>
      <t xml:space="preserve"> is a daemon which implements the Network Time Protocol (NTP) and is designed to synchronize system clocks across a variety of systems and use a source that is highly accurate. More information on </t>
    </r>
    <r>
      <rPr>
        <b/>
        <sz val="11"/>
        <color rgb="FF000000"/>
        <rFont val="Calibri"/>
      </rPr>
      <t>chrony</t>
    </r>
    <r>
      <rPr>
        <sz val="11"/>
        <color rgb="FF000000"/>
        <rFont val="Calibri"/>
      </rPr>
      <t xml:space="preserve"> can be found at </t>
    </r>
    <r>
      <rPr>
        <sz val="11"/>
        <color rgb="FF0000FF"/>
        <rFont val="Calibri"/>
      </rPr>
      <t>http://chrony.tuxfamily.org/</t>
    </r>
    <r>
      <rPr>
        <sz val="11"/>
        <color rgb="FF000000"/>
        <rFont val="Calibri"/>
      </rPr>
      <t xml:space="preserve">. </t>
    </r>
    <r>
      <rPr>
        <b/>
        <sz val="11"/>
        <color rgb="FF000000"/>
        <rFont val="Calibri"/>
      </rPr>
      <t>chrony</t>
    </r>
    <r>
      <rPr>
        <sz val="11"/>
        <color rgb="FF000000"/>
        <rFont val="Calibri"/>
      </rPr>
      <t xml:space="preserve"> can be configured to be a client and/or a server.</t>
    </r>
  </si>
  <si>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-Prs -- '^\h*(server|pool)\h+[^#\n\r]+' /etc/chrony.conf /etc/chrony.d/</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Multiple servers may be configured.</t>
    </r>
  </si>
  <si>
    <t>2.3.3</t>
  </si>
  <si>
    <r>
      <rPr>
        <sz val="11"/>
        <rFont val="Calibri"/>
      </rPr>
      <t>Ensure chrony is not run as the root user</t>
    </r>
  </si>
  <si>
    <r>
      <rPr>
        <sz val="11"/>
        <color rgb="FF000000"/>
        <rFont val="Calibri"/>
      </rPr>
      <t xml:space="preserve">Edit the file </t>
    </r>
    <r>
      <rPr>
        <b/>
        <sz val="11"/>
        <color rgb="FF000000"/>
        <rFont val="Calibri"/>
      </rPr>
      <t>/etc/sysconfig/chronyd</t>
    </r>
    <r>
      <rPr>
        <sz val="11"/>
        <color rgb="FF000000"/>
        <rFont val="Calibri"/>
      </rPr>
      <t xml:space="preserve"> and add or modify the following line to remove "</t>
    </r>
    <r>
      <rPr>
        <b/>
        <sz val="11"/>
        <color rgb="FF000000"/>
        <rFont val="Calibri"/>
      </rPr>
      <t>-u root</t>
    </r>
    <r>
      <rPr>
        <sz val="11"/>
        <color rgb="FF000000"/>
        <rFont val="Calibri"/>
      </rPr>
      <t xml:space="preserve">" from any </t>
    </r>
    <r>
      <rPr>
        <b/>
        <sz val="11"/>
        <color rgb="FF000000"/>
        <rFont val="Calibri"/>
      </rPr>
      <t>OPTIONS=</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OPTIONS="-F 2"</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chronyd.service</t>
    </r>
    <r>
      <rPr>
        <sz val="11"/>
        <color rgb="FF000000"/>
        <rFont val="Calibri"/>
      </rPr>
      <t xml:space="preserve"> configuration:</t>
    </r>
    <r>
      <rPr>
        <sz val="11"/>
        <color rgb="FF000000"/>
        <rFont val="Calibri"/>
      </rPr>
      <t xml:space="preserve">
</t>
    </r>
    <r>
      <rPr>
        <sz val="11"/>
        <color rgb="FF006096"/>
        <rFont val="Roboto Condensed"/>
      </rPr>
      <t># systemctl reload-or-restart chronyd.service</t>
    </r>
    <r>
      <rPr>
        <sz val="11"/>
        <color rgb="FF006096"/>
        <rFont val="Roboto Condensed"/>
      </rPr>
      <t xml:space="preserve">
</t>
    </r>
  </si>
  <si>
    <r>
      <rPr>
        <sz val="11"/>
        <color rgb="FF000000"/>
        <rFont val="Calibri"/>
      </rPr>
      <t xml:space="preserve">The file </t>
    </r>
    <r>
      <rPr>
        <b/>
        <sz val="11"/>
        <color rgb="FF000000"/>
        <rFont val="Calibri"/>
      </rPr>
      <t>/etc/sysconfig/chronyd</t>
    </r>
    <r>
      <rPr>
        <sz val="11"/>
        <color rgb="FF000000"/>
        <rFont val="Calibri"/>
      </rPr>
      <t xml:space="preserve"> allows configuration of options for </t>
    </r>
    <r>
      <rPr>
        <b/>
        <sz val="11"/>
        <color rgb="FF000000"/>
        <rFont val="Calibri"/>
      </rPr>
      <t>chrony</t>
    </r>
    <r>
      <rPr>
        <sz val="11"/>
        <color rgb="FF000000"/>
        <rFont val="Calibri"/>
      </rPr>
      <t xml:space="preserve"> to include the user </t>
    </r>
    <r>
      <rPr>
        <b/>
        <sz val="11"/>
        <color rgb="FF000000"/>
        <rFont val="Calibri"/>
      </rPr>
      <t>chrony</t>
    </r>
    <r>
      <rPr>
        <sz val="11"/>
        <color rgb="FF000000"/>
        <rFont val="Calibri"/>
      </rPr>
      <t xml:space="preserve"> is run as.  By default, this is set to the user </t>
    </r>
    <r>
      <rPr>
        <b/>
        <sz val="11"/>
        <color rgb="FF000000"/>
        <rFont val="Calibri"/>
      </rPr>
      <t>chrony</t>
    </r>
  </si>
  <si>
    <r>
      <rPr>
        <sz val="11"/>
        <color rgb="FF000000"/>
        <rFont val="Calibri"/>
      </rPr>
      <t xml:space="preserve">Run the following command to verify that </t>
    </r>
    <r>
      <rPr>
        <b/>
        <sz val="11"/>
        <color rgb="FF000000"/>
        <rFont val="Calibri"/>
      </rPr>
      <t>chrony</t>
    </r>
    <r>
      <rPr>
        <sz val="11"/>
        <color rgb="FF000000"/>
        <rFont val="Calibri"/>
      </rPr>
      <t xml:space="preserve"> isn't configured to run as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grep -Psi -- '^\h*OPTIONS=\"?\h*([^#\n\r]+\h+)?-u\h+root\b' /etc/sysconfig/chronyd</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</si>
  <si>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OPTIONS="-F 2"</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</si>
  <si>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</si>
  <si>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</si>
  <si>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</si>
  <si>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</si>
  <si>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</si>
  <si>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</si>
  <si>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</si>
  <si>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permissions on /etc/crontab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</si>
  <si>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</si>
  <si>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</si>
  <si>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</si>
  <si>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</si>
  <si>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</si>
  <si>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permissions on /etc/cron.hourly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</si>
  <si>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</si>
  <si>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</si>
  <si>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</si>
  <si>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</si>
  <si>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</si>
  <si>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permissions on /etc/cron.daily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</si>
  <si>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</si>
  <si>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</si>
  <si>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</si>
  <si>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</si>
  <si>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permissions on /etc/cron.weekly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</si>
  <si>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</si>
  <si>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</si>
  <si>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</si>
  <si>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</si>
  <si>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permissions on /etc/cron.monthly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</si>
  <si>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</si>
  <si>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</si>
  <si>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</si>
  <si>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</si>
  <si>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permissions on /etc/cron.d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</si>
  <si>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</si>
  <si>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</si>
  <si>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</si>
  <si>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</si>
  <si>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crontab is restricted to authorized users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</si>
  <si>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commands to:</t>
    </r>
    <r>
      <rPr>
        <sz val="11"/>
        <color rgb="FF000000"/>
        <rFont val="Calibri"/>
      </rPr>
      <t xml:space="preserve">
</t>
    </r>
    <r>
      <rPr>
        <sz val="11"/>
        <color rgb="FF000000"/>
        <rFont val="Calibri"/>
      </rPr>
      <t xml:space="preserve">- Change owner to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 [ -e "/etc/cron.deny" ] &amp;&amp; chown root:root /etc/cron.deny</t>
    </r>
    <r>
      <rPr>
        <sz val="11"/>
        <color rgb="FF006096"/>
        <rFont val="Roboto Condensed"/>
      </rPr>
      <t xml:space="preserve">
</t>
    </r>
    <r>
      <rPr>
        <sz val="11"/>
        <color rgb="FF006096"/>
        <rFont val="Roboto Condensed"/>
      </rPr>
      <t># [ -e "/etc/cron.deny" ] &amp;&amp; chmod u-x,g-wx,o-rwx /etc/cron.deny</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</si>
  <si>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these are files in </t>
    </r>
    <r>
      <rPr>
        <b/>
        <sz val="11"/>
        <color rgb="FF000000"/>
        <rFont val="Calibri"/>
      </rPr>
      <t>/var/spool/cron/crontabs</t>
    </r>
    <r>
      <rPr>
        <sz val="11"/>
        <color rgb="FF000000"/>
        <rFont val="Calibri"/>
      </rPr>
      <t>,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under the </t>
    </r>
    <r>
      <rPr>
        <b/>
        <sz val="11"/>
        <color rgb="FF000000"/>
        <rFont val="Calibri"/>
      </rPr>
      <t>/var/spool/cron/crontabs</t>
    </r>
    <r>
      <rPr>
        <sz val="11"/>
        <color rgb="FF000000"/>
        <rFont val="Calibri"/>
      </rPr>
      <t xml:space="preserve"> directory. Users are not allowed to edit the files under that directory directly to ensure that only users allowed by the system to run periodic tasks can add them, and only syntactically correct crontabs will be written there.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</si>
  <si>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0000"/>
        <rFont val="Calibri"/>
      </rPr>
      <t xml:space="preserve">
</t>
    </r>
    <r>
      <rPr>
        <sz val="11"/>
        <color rgb="FF000000"/>
        <rFont val="Calibri"/>
      </rPr>
      <t>Verify either nothing is returned or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</si>
  <si>
    <t>Configure at</t>
  </si>
  <si>
    <t>2.4.2.1</t>
  </si>
  <si>
    <r>
      <rPr>
        <sz val="11"/>
        <rFont val="Calibri"/>
      </rPr>
      <t>Ensure at is restricted to authorized users</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</si>
  <si>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</si>
  <si>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</si>
  <si>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 IF -</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</si>
  <si>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</si>
  <si>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</si>
  <si>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</si>
  <si>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</si>
  <si>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340,282,366,920,938,463,463,374,607,431,768,211,456 unique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</si>
  <si>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</si>
  <si>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script to identify if IPv6 is enabled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 grep -Pqs -- '^\h*0\b' /sys/module/ipv6/parameters/disable &amp;&amp; l_output="- IPv6 is not enabled"</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l_output="- IPv6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l_output="- IPv6 is enabled"</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</si>
  <si>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IPv6 is enabled</t>
    </r>
  </si>
  <si>
    <t>3.1.2</t>
  </si>
  <si>
    <r>
      <rPr>
        <sz val="11"/>
        <rFont val="Calibri"/>
      </rPr>
      <t>Ensure wireless interfaces are disabled</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</si>
  <si>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</si>
  <si>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</si>
  <si>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</si>
  <si>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</si>
  <si>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</si>
  <si>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</si>
  <si>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dnf remove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</si>
  <si>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</si>
  <si>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</si>
  <si>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rpm -q bluez</t>
    </r>
    <r>
      <rPr>
        <sz val="11"/>
        <color rgb="FF006096"/>
        <rFont val="Roboto Condensed"/>
      </rPr>
      <t xml:space="preserve">
</t>
    </r>
    <r>
      <rPr>
        <sz val="11"/>
        <color rgb="FF006096"/>
        <rFont val="Roboto Condensed"/>
      </rPr>
      <t>package bluez is not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</si>
  <si>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</si>
  <si>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</si>
  <si>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dccp kernel module is not available</t>
    </r>
  </si>
  <si>
    <r>
      <rPr>
        <sz val="11"/>
        <color rgb="FF000000"/>
        <rFont val="Calibri"/>
      </rPr>
      <t xml:space="preserve">Run the following script to unload and disable the </t>
    </r>
    <r>
      <rPr>
        <b/>
        <sz val="11"/>
        <color rgb="FF000000"/>
        <rFont val="Calibri"/>
      </rPr>
      <t>dccp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dccp 2&gt;/dev/null; rmmod dccp 2&gt;/dev/null</t>
    </r>
    <r>
      <rPr>
        <sz val="11"/>
        <color rgb="FF000000"/>
        <rFont val="Calibri"/>
      </rPr>
      <t xml:space="preserve"> to remove </t>
    </r>
    <r>
      <rPr>
        <b/>
        <sz val="11"/>
        <color rgb="FF000000"/>
        <rFont val="Calibri"/>
      </rPr>
      <t>dccp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l_mod_name="dccp"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</si>
  <si>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</si>
  <si>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dccp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l_mod_name="dccp"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</si>
  <si>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3.2.2</t>
  </si>
  <si>
    <r>
      <rPr>
        <sz val="11"/>
        <rFont val="Calibri"/>
      </rPr>
      <t>Ensure tipc kernel module is not available</t>
    </r>
  </si>
  <si>
    <r>
      <rPr>
        <sz val="11"/>
        <color rgb="FF000000"/>
        <rFont val="Calibri"/>
      </rPr>
      <t xml:space="preserve">Run the following script to unload and disable the </t>
    </r>
    <r>
      <rPr>
        <b/>
        <sz val="11"/>
        <color rgb="FF000000"/>
        <rFont val="Calibri"/>
      </rPr>
      <t>tipc</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tipc 2&gt;/dev/null; rmmod tipc 2&gt;/dev/null</t>
    </r>
    <r>
      <rPr>
        <sz val="11"/>
        <color rgb="FF000000"/>
        <rFont val="Calibri"/>
      </rPr>
      <t xml:space="preserve"> to remove </t>
    </r>
    <r>
      <rPr>
        <b/>
        <sz val="11"/>
        <color rgb="FF000000"/>
        <rFont val="Calibri"/>
      </rPr>
      <t>tipc</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l_mod_name="tipc"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</si>
  <si>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</si>
  <si>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tipc</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l_mod_name="tipc"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</si>
  <si>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3.2.3</t>
  </si>
  <si>
    <r>
      <rPr>
        <sz val="11"/>
        <rFont val="Calibri"/>
      </rPr>
      <t>Ensure rds kernel module is not available</t>
    </r>
  </si>
  <si>
    <r>
      <rPr>
        <sz val="11"/>
        <color rgb="FF000000"/>
        <rFont val="Calibri"/>
      </rPr>
      <t xml:space="preserve">Run the following script to unload and disable the </t>
    </r>
    <r>
      <rPr>
        <b/>
        <sz val="11"/>
        <color rgb="FF000000"/>
        <rFont val="Calibri"/>
      </rPr>
      <t>rds</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rds 2&gt;/dev/null; rmmod rds 2&gt;/dev/null</t>
    </r>
    <r>
      <rPr>
        <sz val="11"/>
        <color rgb="FF000000"/>
        <rFont val="Calibri"/>
      </rPr>
      <t xml:space="preserve"> to remove </t>
    </r>
    <r>
      <rPr>
        <b/>
        <sz val="11"/>
        <color rgb="FF000000"/>
        <rFont val="Calibri"/>
      </rPr>
      <t>rds</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l_mod_name="rds"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</si>
  <si>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</si>
  <si>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rds</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l_mod_name="rds"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</si>
  <si>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3.2.4</t>
  </si>
  <si>
    <r>
      <rPr>
        <sz val="11"/>
        <rFont val="Calibri"/>
      </rPr>
      <t>Ensure sctp kernel module is not available</t>
    </r>
  </si>
  <si>
    <r>
      <rPr>
        <sz val="11"/>
        <color rgb="FF000000"/>
        <rFont val="Calibri"/>
      </rPr>
      <t xml:space="preserve">Run the following script to unload and disable the </t>
    </r>
    <r>
      <rPr>
        <b/>
        <sz val="11"/>
        <color rgb="FF000000"/>
        <rFont val="Calibri"/>
      </rPr>
      <t>sctp</t>
    </r>
    <r>
      <rPr>
        <sz val="11"/>
        <color rgb="FF000000"/>
        <rFont val="Calibri"/>
      </rPr>
      <t xml:space="preserve"> module:</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Run </t>
    </r>
    <r>
      <rPr>
        <b/>
        <sz val="11"/>
        <color rgb="FF000000"/>
        <rFont val="Calibri"/>
      </rPr>
      <t>modprobe -r sctp 2&gt;/dev/null; rmmod sctp 2&gt;/dev/null</t>
    </r>
    <r>
      <rPr>
        <sz val="11"/>
        <color rgb="FF000000"/>
        <rFont val="Calibri"/>
      </rPr>
      <t xml:space="preserve"> to remove </t>
    </r>
    <r>
      <rPr>
        <b/>
        <sz val="11"/>
        <color rgb="FF000000"/>
        <rFont val="Calibri"/>
      </rPr>
      <t>sctp</t>
    </r>
    <r>
      <rPr>
        <sz val="11"/>
        <color rgb="FF000000"/>
        <rFont val="Calibri"/>
      </rPr>
      <t xml:space="preserve"> from the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a_output2; l_output3="" l_dl="" # unset arrays and clear variables</t>
    </r>
    <r>
      <rPr>
        <sz val="11"/>
        <color rgb="FF006096"/>
        <rFont val="Roboto Condensed"/>
      </rPr>
      <t xml:space="preserve">
</t>
    </r>
    <r>
      <rPr>
        <sz val="11"/>
        <color rgb="FF006096"/>
        <rFont val="Roboto Condensed"/>
      </rPr>
      <t xml:space="preserve">   l_mod_name="sctp"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lsmod | grep "$l_mod_name" &amp;&gt; /dev/null; then # Check if the module is currently loaded</t>
    </r>
    <r>
      <rPr>
        <sz val="11"/>
        <color rgb="FF006096"/>
        <rFont val="Roboto Condensed"/>
      </rPr>
      <t xml:space="preserve">
</t>
    </r>
    <r>
      <rPr>
        <sz val="11"/>
        <color rgb="FF006096"/>
        <rFont val="Roboto Condensed"/>
      </rPr>
      <t xml:space="preserve">         a_output2+=(" - unloading kernel module: \"$l_mod_name\"")</t>
    </r>
    <r>
      <rPr>
        <sz val="11"/>
        <color rgb="FF006096"/>
        <rFont val="Roboto Condensed"/>
      </rPr>
      <t xml:space="preserve">
</t>
    </r>
    <r>
      <rPr>
        <sz val="11"/>
        <color rgb="FF006096"/>
        <rFont val="Roboto Condensed"/>
      </rPr>
      <t xml:space="preserve">         modprobe -r "$l_mod_name" 2&gt;/dev/null; rmmod "$l_mod_name"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'\binstall\h+'"${l_mod_name//-/_}"'\h+\/bin\/(true|false)\b' &lt;&lt;&lt; "${a_showconfig[*]}"; then</t>
    </r>
    <r>
      <rPr>
        <sz val="11"/>
        <color rgb="FF006096"/>
        <rFont val="Roboto Condensed"/>
      </rPr>
      <t xml:space="preserve">
</t>
    </r>
    <r>
      <rPr>
        <sz val="11"/>
        <color rgb="FF006096"/>
        <rFont val="Roboto Condensed"/>
      </rPr>
      <t xml:space="preserve">         a_output2+=(" - setting kernel  module: \"$l_mod_name\" to \"/bin/false\"")</t>
    </r>
    <r>
      <rPr>
        <sz val="11"/>
        <color rgb="FF006096"/>
        <rFont val="Roboto Condensed"/>
      </rPr>
      <t xml:space="preserve">
</t>
    </r>
    <r>
      <rPr>
        <sz val="11"/>
        <color rgb="FF006096"/>
        <rFont val="Roboto Condensed"/>
      </rPr>
      <t xml:space="preserve">         printf '%s\n' "install $l_mod_name /bin/false"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'\bblacklist\h+'"${l_mod_name//-/_}"'\b' &lt;&lt;&lt; "${a_showconfig[*]}"; then</t>
    </r>
    <r>
      <rPr>
        <sz val="11"/>
        <color rgb="FF006096"/>
        <rFont val="Roboto Condensed"/>
      </rPr>
      <t xml:space="preserve">
</t>
    </r>
    <r>
      <rPr>
        <sz val="11"/>
        <color rgb="FF006096"/>
        <rFont val="Roboto Condensed"/>
      </rPr>
      <t xml:space="preserve">         a_output2+=(" - denylisting kernel  module: \"$l_mod_name\"")</t>
    </r>
    <r>
      <rPr>
        <sz val="11"/>
        <color rgb="FF006096"/>
        <rFont val="Roboto Condensed"/>
      </rPr>
      <t xml:space="preserve">
</t>
    </r>
    <r>
      <rPr>
        <sz val="11"/>
        <color rgb="FF006096"/>
        <rFont val="Roboto Condensed"/>
      </rPr>
      <t xml:space="preserve">         printf '%s\n' "blacklist $l_mod_name" &gt;&gt; /etc/modprobe.d/"$l_mod_name".conf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f_module_fix</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 "${#a_output2[@]}" -gt 0 ] &amp;&amp; printf '%s\n' "${a_output2[@]}"</t>
    </r>
    <r>
      <rPr>
        <sz val="11"/>
        <color rgb="FF006096"/>
        <rFont val="Roboto Condensed"/>
      </rPr>
      <t xml:space="preserve">
</t>
    </r>
    <r>
      <rPr>
        <sz val="11"/>
        <color rgb="FF006096"/>
        <rFont val="Roboto Condensed"/>
      </rPr>
      <t xml:space="preserve">   echo -e "\n - remediation of kernel module: \"$l_mod_name\"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</si>
  <si>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</si>
  <si>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Run the following script to verify:</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available in ANY installed kernel, verify:</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running kernel</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sctp</t>
    </r>
    <r>
      <rPr>
        <sz val="11"/>
        <color rgb="FF000000"/>
        <rFont val="Calibri"/>
      </rPr>
      <t xml:space="preserve"> kernel module is not available on the system, or pre-compiled into the kernel,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l_output3="" l_dl="" # clear variables</t>
    </r>
    <r>
      <rPr>
        <sz val="11"/>
        <color rgb="FF006096"/>
        <rFont val="Roboto Condensed"/>
      </rPr>
      <t xml:space="preserve">
</t>
    </r>
    <r>
      <rPr>
        <sz val="11"/>
        <color rgb="FF006096"/>
        <rFont val="Roboto Condensed"/>
      </rPr>
      <t xml:space="preserve">   unset a_output; unset a_output2 # unset arrays</t>
    </r>
    <r>
      <rPr>
        <sz val="11"/>
        <color rgb="FF006096"/>
        <rFont val="Roboto Condensed"/>
      </rPr>
      <t xml:space="preserve">
</t>
    </r>
    <r>
      <rPr>
        <sz val="11"/>
        <color rgb="FF006096"/>
        <rFont val="Roboto Condensed"/>
      </rPr>
      <t xml:space="preserve">   l_mod_name="sctp" # set module name</t>
    </r>
    <r>
      <rPr>
        <sz val="11"/>
        <color rgb="FF006096"/>
        <rFont val="Roboto Condensed"/>
      </rPr>
      <t xml:space="preserve">
</t>
    </r>
    <r>
      <rPr>
        <sz val="11"/>
        <color rgb="FF006096"/>
        <rFont val="Roboto Condensed"/>
      </rPr>
      <t xml:space="preserve">   l_mod_type="net" # set module type</t>
    </r>
    <r>
      <rPr>
        <sz val="11"/>
        <color rgb="FF006096"/>
        <rFont val="Roboto Condensed"/>
      </rPr>
      <t xml:space="preserve">
</t>
    </r>
    <r>
      <rPr>
        <sz val="11"/>
        <color rgb="FF006096"/>
        <rFont val="Roboto Condensed"/>
      </rPr>
      <t xml:space="preserve">   l_mod_path="$(readlink -f /lib/modules/**/kernel/$l_mod_type | sort -u)"</t>
    </r>
    <r>
      <rPr>
        <sz val="11"/>
        <color rgb="FF006096"/>
        <rFont val="Roboto Condensed"/>
      </rPr>
      <t xml:space="preserve">
</t>
    </r>
    <r>
      <rPr>
        <sz val="11"/>
        <color rgb="FF006096"/>
        <rFont val="Roboto Condensed"/>
      </rPr>
      <t xml:space="preserve">   f_module_chk()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l_dl="y" # Set to ignore duplicate checks</t>
    </r>
    <r>
      <rPr>
        <sz val="11"/>
        <color rgb="FF006096"/>
        <rFont val="Roboto Condensed"/>
      </rPr>
      <t xml:space="preserve">
</t>
    </r>
    <r>
      <rPr>
        <sz val="11"/>
        <color rgb="FF006096"/>
        <rFont val="Roboto Condensed"/>
      </rPr>
      <t xml:space="preserve">      a_showconfig=() # Create array with modprobe output</t>
    </r>
    <r>
      <rPr>
        <sz val="11"/>
        <color rgb="FF006096"/>
        <rFont val="Roboto Condensed"/>
      </rPr>
      <t xml:space="preserve">
</t>
    </r>
    <r>
      <rPr>
        <sz val="11"/>
        <color rgb="FF006096"/>
        <rFont val="Roboto Condensed"/>
      </rPr>
      <t xml:space="preserve">      while IFS= read -r l_showconfig; do</t>
    </r>
    <r>
      <rPr>
        <sz val="11"/>
        <color rgb="FF006096"/>
        <rFont val="Roboto Condensed"/>
      </rPr>
      <t xml:space="preserve">
</t>
    </r>
    <r>
      <rPr>
        <sz val="11"/>
        <color rgb="FF006096"/>
        <rFont val="Roboto Condensed"/>
      </rPr>
      <t xml:space="preserve">         a_showconfig+=("$l_showconfig")</t>
    </r>
    <r>
      <rPr>
        <sz val="11"/>
        <color rgb="FF006096"/>
        <rFont val="Roboto Condensed"/>
      </rPr>
      <t xml:space="preserve">
</t>
    </r>
    <r>
      <rPr>
        <sz val="11"/>
        <color rgb="FF006096"/>
        <rFont val="Roboto Condensed"/>
      </rPr>
      <t xml:space="preserve">      done &lt; &lt;(modprobe --showconfig | grep -P -- '\b(install|blacklist)\h+'"${l_mod_name//-/_}"'\b')</t>
    </r>
    <r>
      <rPr>
        <sz val="11"/>
        <color rgb="FF006096"/>
        <rFont val="Roboto Condensed"/>
      </rPr>
      <t xml:space="preserve">
</t>
    </r>
    <r>
      <rPr>
        <sz val="11"/>
        <color rgb="FF006096"/>
        <rFont val="Roboto Condensed"/>
      </rPr>
      <t xml:space="preserve">      if ! lsmod | grep "$l_mod_name" &amp;&gt; /dev/null; then # Check if the module is currently loaded</t>
    </r>
    <r>
      <rPr>
        <sz val="11"/>
        <color rgb="FF006096"/>
        <rFont val="Roboto Condensed"/>
      </rPr>
      <t xml:space="preserve">
</t>
    </r>
    <r>
      <rPr>
        <sz val="11"/>
        <color rgb="FF006096"/>
        <rFont val="Roboto Condensed"/>
      </rPr>
      <t xml:space="preserve">         a_output+=("  - kernel module: \"$l_mod_name\"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'\binstall\h+'"${l_mod_name//-/_}"'\h+\/bin\/(true|false)\b' &lt;&lt;&lt; "${a_showconfig[*]}"; then</t>
    </r>
    <r>
      <rPr>
        <sz val="11"/>
        <color rgb="FF006096"/>
        <rFont val="Roboto Condensed"/>
      </rPr>
      <t xml:space="preserve">
</t>
    </r>
    <r>
      <rPr>
        <sz val="11"/>
        <color rgb="FF006096"/>
        <rFont val="Roboto Condensed"/>
      </rPr>
      <t xml:space="preserve">         a_output+=("  - kernel module: \"$l_mod_name\" is not 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'\bblacklist\h+'"${l_mod_name//-/_}"'\b' &lt;&lt;&lt; "${a_showconfig[*]}"; then</t>
    </r>
    <r>
      <rPr>
        <sz val="11"/>
        <color rgb="FF006096"/>
        <rFont val="Roboto Condensed"/>
      </rPr>
      <t xml:space="preserve">
</t>
    </r>
    <r>
      <rPr>
        <sz val="11"/>
        <color rgb="FF006096"/>
        <rFont val="Roboto Condensed"/>
      </rPr>
      <t xml:space="preserve">         a_output+=("  - kernel module: \"$l_mod_name\" is deny listed")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kernel module: \"$l_mod_name\"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l_mod_base_directory in $l_mod_path; do # Check if the module exists on the system</t>
    </r>
    <r>
      <rPr>
        <sz val="11"/>
        <color rgb="FF006096"/>
        <rFont val="Roboto Condensed"/>
      </rPr>
      <t xml:space="preserve">
</t>
    </r>
    <r>
      <rPr>
        <sz val="11"/>
        <color rgb="FF006096"/>
        <rFont val="Roboto Condensed"/>
      </rPr>
      <t xml:space="preserve">      if [ -d "$l_mod_base_directory/${l_mod_name/-/\/}" ] &amp;&amp; [ -n "$(ls -A $l_mod_base_directory/${l_mod_name/-/\/})" ]; then</t>
    </r>
    <r>
      <rPr>
        <sz val="11"/>
        <color rgb="FF006096"/>
        <rFont val="Roboto Condensed"/>
      </rPr>
      <t xml:space="preserve">
</t>
    </r>
    <r>
      <rPr>
        <sz val="11"/>
        <color rgb="FF006096"/>
        <rFont val="Roboto Condensed"/>
      </rPr>
      <t xml:space="preserve">         l_output3="$l_output3\n  - \"$l_mod_base_directory\""</t>
    </r>
    <r>
      <rPr>
        <sz val="11"/>
        <color rgb="FF006096"/>
        <rFont val="Roboto Condensed"/>
      </rPr>
      <t xml:space="preserve">
</t>
    </r>
    <r>
      <rPr>
        <sz val="11"/>
        <color rgb="FF006096"/>
        <rFont val="Roboto Condensed"/>
      </rPr>
      <t xml:space="preserve">         [[ "$l_mod_name" =~ overlay ]] &amp;&amp; l_mod_name="${l_mod_name::-2}"        </t>
    </r>
    <r>
      <rPr>
        <sz val="11"/>
        <color rgb="FF006096"/>
        <rFont val="Roboto Condensed"/>
      </rPr>
      <t xml:space="preserve">
</t>
    </r>
    <r>
      <rPr>
        <sz val="11"/>
        <color rgb="FF006096"/>
        <rFont val="Roboto Condensed"/>
      </rPr>
      <t xml:space="preserve">         [ "$l_dl" != "y" ] &amp;&amp; f_module_chk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kernel module: \"$l_mod_name\" doesn't exist in \"$l_mod_base_directory\"")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"$l_output3" ] &amp;&amp; echo -e "\n\n -- INFO --\n - module: \"$l_mod_name\" exists in:$l_output3"</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"${a_output2[@]}"</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</si>
  <si>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Network Kernel Parameters</t>
  </si>
  <si>
    <t>3.3.1</t>
  </si>
  <si>
    <r>
      <rPr>
        <sz val="11"/>
        <rFont val="Calibri"/>
      </rPr>
      <t>Ensure ip forwarding is disabled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</si>
  <si>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net.ipv4.ip_forward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"net.ipv4.ip_forward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net.ipv4.ip_forward=0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net.ipv6.conf.all.forwarding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"net.ipv6.conf.all.forwarding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 xml:space="preserve">#!/usr/bin/env bash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net.ipv6.conf.all.forwarding=0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</si>
  <si>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net.ipv4.ip_forward</t>
    </r>
    <r>
      <rPr>
        <sz val="11"/>
        <color rgb="FF000000"/>
        <rFont val="Calibri"/>
      </rPr>
      <t xml:space="preserve"> and </t>
    </r>
    <r>
      <rPr>
        <b/>
        <sz val="11"/>
        <color rgb="FF000000"/>
        <rFont val="Calibri"/>
      </rPr>
      <t>net.ipv6.conf.all.forwarding</t>
    </r>
    <r>
      <rPr>
        <sz val="11"/>
        <color rgb="FF000000"/>
        <rFont val="Calibri"/>
      </rPr>
      <t xml:space="preserve"> flags are used to tell the system whether it can forward packets or not.</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</si>
  <si>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</si>
  <si>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a_parlist=("net.ipv4.ip_forward=0" "net.ipv6.conf.all.forwarding=0")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</si>
  <si>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net.ipv4.ip_forward = 0</t>
    </r>
    <r>
      <rPr>
        <sz val="11"/>
        <color rgb="FF000000"/>
        <rFont val="Calibri"/>
      </rPr>
      <t xml:space="preserve">
</t>
    </r>
    <r>
      <rPr>
        <sz val="11"/>
        <color rgb="FF000000"/>
        <rFont val="Calibri"/>
      </rPr>
      <t>net.ipv6.conf.all.forwarding = 0</t>
    </r>
  </si>
  <si>
    <t>3.3.2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</si>
  <si>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</si>
  <si>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net.ipv4.conf.all.send_redirects = 0</t>
    </r>
    <r>
      <rPr>
        <sz val="11"/>
        <color rgb="FF000000"/>
        <rFont val="Calibri"/>
      </rPr>
      <t xml:space="preserve">
</t>
    </r>
    <r>
      <rPr>
        <sz val="11"/>
        <color rgb="FF000000"/>
        <rFont val="Calibri"/>
      </rPr>
      <t xml:space="preserve">- </t>
    </r>
    <r>
      <rPr>
        <b/>
        <sz val="11"/>
        <color rgb="FF000000"/>
        <rFont val="Calibri"/>
      </rPr>
      <t>net.ipv4.conf.default.send_redirects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"net.ipv4.conf.all.send_redirects = 0" "net.ipv4.conf.default.send_redirects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net.ipv4.conf.all.send_redirects=0</t>
    </r>
    <r>
      <rPr>
        <sz val="11"/>
        <color rgb="FF006096"/>
        <rFont val="Roboto Condensed"/>
      </rPr>
      <t xml:space="preserve">
</t>
    </r>
    <r>
      <rPr>
        <sz val="11"/>
        <color rgb="FF006096"/>
        <rFont val="Roboto Condensed"/>
      </rPr>
      <t xml:space="preserve">   sysctl -w net.ipv4.conf.default.send_redirects=0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</si>
  <si>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</si>
  <si>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</si>
  <si>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a_parlist=("net.ipv4.conf.all.send_redirects=0" "net.ipv4.conf.default.send_redirects=0")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</si>
  <si>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net.ipv4.conf.all.send_redirects = 1</t>
    </r>
    <r>
      <rPr>
        <sz val="11"/>
        <color rgb="FF000000"/>
        <rFont val="Calibri"/>
      </rPr>
      <t xml:space="preserve">
</t>
    </r>
    <r>
      <rPr>
        <sz val="11"/>
        <color rgb="FF000000"/>
        <rFont val="Calibri"/>
      </rPr>
      <t>net.ipv4.conf.default.send_redirects = 1</t>
    </r>
  </si>
  <si>
    <t>3.3.3</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</si>
  <si>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</si>
  <si>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net.ipv4.icmp_ignore_bogus_error_responses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"net.ipv4.icmp_ignore_bogus_error_responses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net.ipv4.icmp_ignore_bogus_error_responses=1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</si>
  <si>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net.ipv4.icmp_ignore_bogus_error_responses</t>
    </r>
    <r>
      <rPr>
        <sz val="11"/>
        <color rgb="FF000000"/>
        <rFont val="Calibri"/>
      </rPr>
      <t xml:space="preserve"> to </t>
    </r>
    <r>
      <rPr>
        <b/>
        <sz val="11"/>
        <color rgb="FF000000"/>
        <rFont val="Calibri"/>
      </rPr>
      <t>1</t>
    </r>
    <r>
      <rPr>
        <sz val="11"/>
        <color rgb="FF000000"/>
        <rFont val="Calibri"/>
      </rPr>
      <t xml:space="preserve"> prevents the kernel from logging bogus responses (RFC-1122 non-compliant) from broadcast reframes, keeping file systems from filling up with useless log messages.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</si>
  <si>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a_parlist=("net.ipv4.icmp_ignore_bogus_error_responses=1")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</si>
  <si>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net.ipv4.icmp_ignore_bogus_error_responses = 1</t>
    </r>
  </si>
  <si>
    <t>3.3.4</t>
  </si>
  <si>
    <r>
      <rPr>
        <sz val="11"/>
        <rFont val="Calibri"/>
      </rPr>
      <t>Ensure broadcast icmp requests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</si>
  <si>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net.ipv4.icmp_echo_ignore_broadcasts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"net.ipv4.icmp_echo_ignore_broadcasts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net.ipv4.icmp_echo_ignore_broadcasts=1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</si>
  <si>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net.ipv4.icmp_echo_ignore_broadcasts</t>
    </r>
    <r>
      <rPr>
        <sz val="11"/>
        <color rgb="FF000000"/>
        <rFont val="Calibri"/>
      </rPr>
      <t xml:space="preserve"> to </t>
    </r>
    <r>
      <rPr>
        <b/>
        <sz val="11"/>
        <color rgb="FF000000"/>
        <rFont val="Calibri"/>
      </rPr>
      <t>1</t>
    </r>
    <r>
      <rPr>
        <sz val="11"/>
        <color rgb="FF000000"/>
        <rFont val="Calibri"/>
      </rPr>
      <t xml:space="preserve">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</si>
  <si>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a_parlist=("net.ipv4.icmp_echo_ignore_broadcasts=1")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</si>
  <si>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net.ipv4.conf.default.log_martians = 0</t>
    </r>
  </si>
  <si>
    <t>3.3.5</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</si>
  <si>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</si>
  <si>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net.ipv4.conf.all.accept_redirects = 0</t>
    </r>
    <r>
      <rPr>
        <sz val="11"/>
        <color rgb="FF000000"/>
        <rFont val="Calibri"/>
      </rPr>
      <t xml:space="preserve">
</t>
    </r>
    <r>
      <rPr>
        <sz val="11"/>
        <color rgb="FF000000"/>
        <rFont val="Calibri"/>
      </rPr>
      <t xml:space="preserve">- </t>
    </r>
    <r>
      <rPr>
        <b/>
        <sz val="11"/>
        <color rgb="FF000000"/>
        <rFont val="Calibri"/>
      </rPr>
      <t>net.ipv4.conf.default.accept_redirects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"net.ipv4.conf.all.accept_redirects = 0" "net.ipv4.conf.default.accept_redirects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net.ipv4.conf.all.accept_redirects=0</t>
    </r>
    <r>
      <rPr>
        <sz val="11"/>
        <color rgb="FF006096"/>
        <rFont val="Roboto Condensed"/>
      </rPr>
      <t xml:space="preserve">
</t>
    </r>
    <r>
      <rPr>
        <sz val="11"/>
        <color rgb="FF006096"/>
        <rFont val="Roboto Condensed"/>
      </rPr>
      <t xml:space="preserve">   sysctl -w net.ipv4.conf.default.accept_redirects=0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net.ipv6.conf.all.accept_redirects = 0</t>
    </r>
    <r>
      <rPr>
        <sz val="11"/>
        <color rgb="FF000000"/>
        <rFont val="Calibri"/>
      </rPr>
      <t xml:space="preserve">
</t>
    </r>
    <r>
      <rPr>
        <sz val="11"/>
        <color rgb="FF000000"/>
        <rFont val="Calibri"/>
      </rPr>
      <t xml:space="preserve">- </t>
    </r>
    <r>
      <rPr>
        <b/>
        <sz val="11"/>
        <color rgb="FF000000"/>
        <rFont val="Calibri"/>
      </rPr>
      <t>net.ipv6.conf.default.accept_redirects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"net.ipv6.conf.all.accept_redirects = 0" "net.ipv6.conf.default.accept_redirects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net.ipv6.conf.all.accept_redirects=0</t>
    </r>
    <r>
      <rPr>
        <sz val="11"/>
        <color rgb="FF006096"/>
        <rFont val="Roboto Condensed"/>
      </rPr>
      <t xml:space="preserve">
</t>
    </r>
    <r>
      <rPr>
        <sz val="11"/>
        <color rgb="FF006096"/>
        <rFont val="Roboto Condensed"/>
      </rPr>
      <t xml:space="preserve">   sysctl -w net.ipv6.conf.default.accept_redirects=0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</si>
  <si>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</si>
  <si>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a_parlist=("net.ipv4.conf.all.accept_redirects=0" "net.ipv4.conf.default.accept_redirects=0" "net.ipv6.conf.all.accept_redirects=0" "net.ipv6.conf.default.accept_redirects=0")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</si>
  <si>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net.ipv4.conf.all.accept_redirects = 1</t>
    </r>
    <r>
      <rPr>
        <sz val="11"/>
        <color rgb="FF000000"/>
        <rFont val="Calibri"/>
      </rPr>
      <t xml:space="preserve">
</t>
    </r>
    <r>
      <rPr>
        <sz val="11"/>
        <color rgb="FF000000"/>
        <rFont val="Calibri"/>
      </rPr>
      <t>net.ipv4.conf.default.accept_redirects = 1</t>
    </r>
    <r>
      <rPr>
        <sz val="11"/>
        <color rgb="FF000000"/>
        <rFont val="Calibri"/>
      </rPr>
      <t xml:space="preserve">
</t>
    </r>
    <r>
      <rPr>
        <sz val="11"/>
        <color rgb="FF000000"/>
        <rFont val="Calibri"/>
      </rPr>
      <t>net.ipv6.conf.all.accept_redirects = 1</t>
    </r>
    <r>
      <rPr>
        <sz val="11"/>
        <color rgb="FF000000"/>
        <rFont val="Calibri"/>
      </rPr>
      <t xml:space="preserve">
</t>
    </r>
    <r>
      <rPr>
        <sz val="11"/>
        <color rgb="FF000000"/>
        <rFont val="Calibri"/>
      </rPr>
      <t>net.ipv6.conf.default.accept_redirects = 1</t>
    </r>
  </si>
  <si>
    <t>3.3.6</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</si>
  <si>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</si>
  <si>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net.ipv4.conf.all.secure_redirects = 0</t>
    </r>
    <r>
      <rPr>
        <sz val="11"/>
        <color rgb="FF000000"/>
        <rFont val="Calibri"/>
      </rPr>
      <t xml:space="preserve">
</t>
    </r>
    <r>
      <rPr>
        <sz val="11"/>
        <color rgb="FF000000"/>
        <rFont val="Calibri"/>
      </rPr>
      <t xml:space="preserve">- </t>
    </r>
    <r>
      <rPr>
        <b/>
        <sz val="11"/>
        <color rgb="FF000000"/>
        <rFont val="Calibri"/>
      </rPr>
      <t>net.ipv4.conf.default.secure_redirects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"net.ipv4.conf.all.secure_redirects = 0" "net.ipv4.conf.default.secure_redirects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net.ipv4.conf.all.secure_redirects=0</t>
    </r>
    <r>
      <rPr>
        <sz val="11"/>
        <color rgb="FF006096"/>
        <rFont val="Roboto Condensed"/>
      </rPr>
      <t xml:space="preserve">
</t>
    </r>
    <r>
      <rPr>
        <sz val="11"/>
        <color rgb="FF006096"/>
        <rFont val="Roboto Condensed"/>
      </rPr>
      <t xml:space="preserve">   sysctl -w net.ipv4.conf.default.secure_redirects=0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</si>
  <si>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</si>
  <si>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a_parlist=("net.ipv4.conf.all.secure_redirects=0" "net.ipv4.conf.default.secure_redirects=0")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</si>
  <si>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net.ipv4.conf.all.secure_redirects = 1</t>
    </r>
    <r>
      <rPr>
        <sz val="11"/>
        <color rgb="FF000000"/>
        <rFont val="Calibri"/>
      </rPr>
      <t xml:space="preserve">
</t>
    </r>
    <r>
      <rPr>
        <sz val="11"/>
        <color rgb="FF000000"/>
        <rFont val="Calibri"/>
      </rPr>
      <t>net.ipv4.conf.default.secure_redirects = 1</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</si>
  <si>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</si>
  <si>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</si>
  <si>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net.ipv4.conf.all.rp_filter = 1</t>
    </r>
    <r>
      <rPr>
        <sz val="11"/>
        <color rgb="FF000000"/>
        <rFont val="Calibri"/>
      </rPr>
      <t xml:space="preserve">
</t>
    </r>
    <r>
      <rPr>
        <sz val="11"/>
        <color rgb="FF000000"/>
        <rFont val="Calibri"/>
      </rPr>
      <t xml:space="preserve">- </t>
    </r>
    <r>
      <rPr>
        <b/>
        <sz val="11"/>
        <color rgb="FF000000"/>
        <rFont val="Calibri"/>
      </rPr>
      <t>net.ipv4.conf.default.rp_filter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"net.ipv4.conf.all.rp_filter = 1" "net.ipv4.conf.default.rp_filter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net.ipv4.conf.all.rp_filter=1</t>
    </r>
    <r>
      <rPr>
        <sz val="11"/>
        <color rgb="FF006096"/>
        <rFont val="Roboto Condensed"/>
      </rPr>
      <t xml:space="preserve">
</t>
    </r>
    <r>
      <rPr>
        <sz val="11"/>
        <color rgb="FF006096"/>
        <rFont val="Roboto Condensed"/>
      </rPr>
      <t xml:space="preserve">   sysctl -w net.ipv4.conf.default.rp_filter=1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</si>
  <si>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t>
    </r>
    <r>
      <rPr>
        <b/>
        <sz val="11"/>
        <color rgb="FF000000"/>
        <rFont val="Calibri"/>
      </rPr>
      <t>1</t>
    </r>
    <r>
      <rPr>
        <sz val="11"/>
        <color rgb="FF000000"/>
        <rFont val="Calibri"/>
      </rPr>
      <t xml:space="preserve">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</si>
  <si>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If you are using asymmetrical routing on your system, you will not be able to enable this feature without breaking the routing.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</si>
  <si>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a_parlist=("net.ipv4.conf.all.rp_filter=1" "net.ipv4.conf.default.rp_filter=1")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</si>
  <si>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net.ipv4.conf.all.rp_filter = 2</t>
    </r>
    <r>
      <rPr>
        <sz val="11"/>
        <color rgb="FF000000"/>
        <rFont val="Calibri"/>
      </rPr>
      <t xml:space="preserve">
</t>
    </r>
    <r>
      <rPr>
        <sz val="11"/>
        <color rgb="FF000000"/>
        <rFont val="Calibri"/>
      </rPr>
      <t>net.ipv4.conf.default.rp_filter = 1</t>
    </r>
  </si>
  <si>
    <t>3.3.8</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</si>
  <si>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</si>
  <si>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net.ipv4.conf.all.accept_source_route = 0</t>
    </r>
    <r>
      <rPr>
        <sz val="11"/>
        <color rgb="FF000000"/>
        <rFont val="Calibri"/>
      </rPr>
      <t xml:space="preserve">
</t>
    </r>
    <r>
      <rPr>
        <sz val="11"/>
        <color rgb="FF000000"/>
        <rFont val="Calibri"/>
      </rPr>
      <t xml:space="preserve">- </t>
    </r>
    <r>
      <rPr>
        <b/>
        <sz val="11"/>
        <color rgb="FF000000"/>
        <rFont val="Calibri"/>
      </rPr>
      <t>net.ipv4.conf.default.accept_source_route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"net.ipv4.conf.all.accept_source_route = 0" "net.ipv4.conf.default.accept_source_route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net.ipv4.conf.all.accept_source_route=0</t>
    </r>
    <r>
      <rPr>
        <sz val="11"/>
        <color rgb="FF006096"/>
        <rFont val="Roboto Condensed"/>
      </rPr>
      <t xml:space="preserve">
</t>
    </r>
    <r>
      <rPr>
        <sz val="11"/>
        <color rgb="FF006096"/>
        <rFont val="Roboto Condensed"/>
      </rPr>
      <t xml:space="preserve">   sysctl -w net.ipv4.conf.default.accept_source_route=0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net.ipv6.conf.all.accept_source_route = 0</t>
    </r>
    <r>
      <rPr>
        <sz val="11"/>
        <color rgb="FF000000"/>
        <rFont val="Calibri"/>
      </rPr>
      <t xml:space="preserve">
</t>
    </r>
    <r>
      <rPr>
        <sz val="11"/>
        <color rgb="FF000000"/>
        <rFont val="Calibri"/>
      </rPr>
      <t xml:space="preserve">- </t>
    </r>
    <r>
      <rPr>
        <b/>
        <sz val="11"/>
        <color rgb="FF000000"/>
        <rFont val="Calibri"/>
      </rPr>
      <t>net.ipv6.conf.default.accept_source_route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"net.ipv6.conf.all.accept_source_route = 0" "net.ipv6.conf.default.accept_source_route = 0"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net.ipv6.conf.all.accept_source_route=0</t>
    </r>
    <r>
      <rPr>
        <sz val="11"/>
        <color rgb="FF006096"/>
        <rFont val="Roboto Condensed"/>
      </rPr>
      <t xml:space="preserve">
</t>
    </r>
    <r>
      <rPr>
        <sz val="11"/>
        <color rgb="FF006096"/>
        <rFont val="Roboto Condensed"/>
      </rPr>
      <t xml:space="preserve">   sysctl -w net.ipv6.conf.default.accept_source_route=0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</si>
  <si>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</si>
  <si>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a_parlist=("net.ipv4.conf.all.accept_source_route=0" "net.ipv4.conf.default.accept_source_route=0" "net.ipv6.conf.all.accept_source_route=0" "net.ipv6.conf.default.accept_source_route=0")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</si>
  <si>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</si>
  <si>
    <t>3.3.9</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</si>
  <si>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</si>
  <si>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net.ipv4.conf.all.log_martians = 1</t>
    </r>
    <r>
      <rPr>
        <sz val="11"/>
        <color rgb="FF000000"/>
        <rFont val="Calibri"/>
      </rPr>
      <t xml:space="preserve">
</t>
    </r>
    <r>
      <rPr>
        <sz val="11"/>
        <color rgb="FF000000"/>
        <rFont val="Calibri"/>
      </rPr>
      <t xml:space="preserve">- </t>
    </r>
    <r>
      <rPr>
        <b/>
        <sz val="11"/>
        <color rgb="FF000000"/>
        <rFont val="Calibri"/>
      </rPr>
      <t>net.ipv4.conf.default.log_martians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"net.ipv4.conf.all.log_martians = 1" "net.ipv4.conf.default.log_martians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net.ipv4.conf.all.log_martians=1</t>
    </r>
    <r>
      <rPr>
        <sz val="11"/>
        <color rgb="FF006096"/>
        <rFont val="Roboto Condensed"/>
      </rPr>
      <t xml:space="preserve">
</t>
    </r>
    <r>
      <rPr>
        <sz val="11"/>
        <color rgb="FF006096"/>
        <rFont val="Roboto Condensed"/>
      </rPr>
      <t xml:space="preserve">   sysctl -w net.ipv4.conf.default.log_martians=1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</si>
  <si>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When enabled, this feature logs packets with un-routable source addresses to the kernel log.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</si>
  <si>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a_parlist=("net.ipv4.conf.all.log_martians=1" "net.ipv4.conf.default.log_martians=1")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</si>
  <si>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net.ipv4.conf.all.log_martians = 0</t>
    </r>
    <r>
      <rPr>
        <sz val="11"/>
        <color rgb="FF000000"/>
        <rFont val="Calibri"/>
      </rPr>
      <t xml:space="preserve">
</t>
    </r>
    <r>
      <rPr>
        <sz val="11"/>
        <color rgb="FF000000"/>
        <rFont val="Calibri"/>
      </rPr>
      <t>net.ipv4.conf.default.log_martians = 0</t>
    </r>
  </si>
  <si>
    <t>3.3.10</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</si>
  <si>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</si>
  <si>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net.ipv4.tcp_syncookies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"net.ipv4.tcp_syncookies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net.ipv4.tcp_syncookies=1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</si>
  <si>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</si>
  <si>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a_parlist=("net.ipv4.tcp_syncookies=1")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</si>
  <si>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net.ipv4.tcp_syncookies = 1</t>
    </r>
  </si>
  <si>
    <t>3.3.11</t>
  </si>
  <si>
    <r>
      <rPr>
        <sz val="11"/>
        <rFont val="Calibri"/>
      </rPr>
      <t>Ensure ipv6 router advertisements are not accepted</t>
    </r>
  </si>
  <si>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net.ipv6.conf.all.accept_ra = 0</t>
    </r>
    <r>
      <rPr>
        <sz val="11"/>
        <color rgb="FF000000"/>
        <rFont val="Calibri"/>
      </rPr>
      <t xml:space="preserve">
</t>
    </r>
    <r>
      <rPr>
        <sz val="11"/>
        <color rgb="FF000000"/>
        <rFont val="Calibri"/>
      </rPr>
      <t xml:space="preserve">- </t>
    </r>
    <r>
      <rPr>
        <b/>
        <sz val="11"/>
        <color rgb="FF000000"/>
        <rFont val="Calibri"/>
      </rPr>
      <t>net.ipv6.conf.default.accept_ra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"net.ipv6.conf.all.accept_ra = 0" "net.ipv6.conf.default.accept_ra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net.ipv6.conf.all.accept_ra=0</t>
    </r>
    <r>
      <rPr>
        <sz val="11"/>
        <color rgb="FF006096"/>
        <rFont val="Roboto Condensed"/>
      </rPr>
      <t xml:space="preserve">
</t>
    </r>
    <r>
      <rPr>
        <sz val="11"/>
        <color rgb="FF006096"/>
        <rFont val="Roboto Condensed"/>
      </rPr>
      <t xml:space="preserve">   sysctl -w net.ipv6.conf.default.accept_ra=0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</si>
  <si>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Routers periodically multicast Router Advertisement messages to announce their availability and convey information to neighboring nodes that enable them to be automatically configured on the network.</t>
    </r>
    <r>
      <rPr>
        <sz val="11"/>
        <color rgb="FF000000"/>
        <rFont val="Calibri"/>
      </rPr>
      <t xml:space="preserve">
</t>
    </r>
    <r>
      <rPr>
        <b/>
        <sz val="11"/>
        <color rgb="FF000000"/>
        <rFont val="Calibri"/>
      </rPr>
      <t>net.ipv6.conf.all.accept_ra</t>
    </r>
    <r>
      <rPr>
        <sz val="11"/>
        <color rgb="FF000000"/>
        <rFont val="Calibri"/>
      </rPr>
      <t xml:space="preserve"> and </t>
    </r>
    <r>
      <rPr>
        <b/>
        <sz val="11"/>
        <color rgb="FF000000"/>
        <rFont val="Calibri"/>
      </rPr>
      <t>net.ipv6.conf.default.accept_ra</t>
    </r>
    <r>
      <rPr>
        <sz val="11"/>
        <color rgb="FF000000"/>
        <rFont val="Calibri"/>
      </rPr>
      <t xml:space="preserve"> determine the systems ability to accept these advertisements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</si>
  <si>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l_ipv6_disabled="" # Clear output variables</t>
    </r>
    <r>
      <rPr>
        <sz val="11"/>
        <color rgb="FF006096"/>
        <rFont val="Roboto Condensed"/>
      </rPr>
      <t xml:space="preserve">
</t>
    </r>
    <r>
      <rPr>
        <sz val="11"/>
        <color rgb="FF006096"/>
        <rFont val="Roboto Condensed"/>
      </rPr>
      <t xml:space="preserve">   a_parlist=("net.ipv6.conf.all.accept_ra=0" "net.ipv6.conf.default.accept_ra=0")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f_ipv6_chk()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l_ipv6_disabled=""</t>
    </r>
    <r>
      <rPr>
        <sz val="11"/>
        <color rgb="FF006096"/>
        <rFont val="Roboto Condensed"/>
      </rPr>
      <t xml:space="preserve">
</t>
    </r>
    <r>
      <rPr>
        <sz val="11"/>
        <color rgb="FF006096"/>
        <rFont val="Roboto Condensed"/>
      </rPr>
      <t xml:space="preserve">      ! grep -Pqs -- '^\h*0\b' /sys/module/ipv6/parameters/disable &amp;&amp; l_ipv6_disabled="yes"</t>
    </r>
    <r>
      <rPr>
        <sz val="11"/>
        <color rgb="FF006096"/>
        <rFont val="Roboto Condensed"/>
      </rPr>
      <t xml:space="preserve">
</t>
    </r>
    <r>
      <rPr>
        <sz val="11"/>
        <color rgb="FF006096"/>
        <rFont val="Roboto Condensed"/>
      </rPr>
      <t xml:space="preserve">      if sysctl net.ipv6.conf.all.disable_ipv6 | grep -Pqs -- "^\h*net\.ipv6\.conf\.all\.disable_ipv6\h*=\h*1\b" &amp;&amp; \</t>
    </r>
    <r>
      <rPr>
        <sz val="11"/>
        <color rgb="FF006096"/>
        <rFont val="Roboto Condensed"/>
      </rPr>
      <t xml:space="preserve">
</t>
    </r>
    <r>
      <rPr>
        <sz val="11"/>
        <color rgb="FF006096"/>
        <rFont val="Roboto Condensed"/>
      </rPr>
      <t xml:space="preserve">         sysctl net.ipv6.conf.default.disable_ipv6 | grep -Pqs -- "^\h*net\.ipv6\.conf\.default\.disable_ipv6\h*=\h*1\b"; then</t>
    </r>
    <r>
      <rPr>
        <sz val="11"/>
        <color rgb="FF006096"/>
        <rFont val="Roboto Condensed"/>
      </rPr>
      <t xml:space="preserve">
</t>
    </r>
    <r>
      <rPr>
        <sz val="11"/>
        <color rgb="FF006096"/>
        <rFont val="Roboto Condensed"/>
      </rPr>
      <t xml:space="preserve">         l_ipv6_disabled="yes"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"$l_ipv6_disabled" ] &amp;&amp; l_ipv6_disabled="no"</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l_krp="$(sysctl "$l_kpname" | awk -F= '{print $2}' | xargs)"</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grep -q '^net.ipv6.' &lt;&lt;&lt; "$l_kpname"; then</t>
    </r>
    <r>
      <rPr>
        <sz val="11"/>
        <color rgb="FF006096"/>
        <rFont val="Roboto Condensed"/>
      </rPr>
      <t xml:space="preserve">
</t>
    </r>
    <r>
      <rPr>
        <sz val="11"/>
        <color rgb="FF006096"/>
        <rFont val="Roboto Condensed"/>
      </rPr>
      <t xml:space="preserve">         [ -z "$l_ipv6_disabled" ] &amp;&amp; f_ipv6_chk</t>
    </r>
    <r>
      <rPr>
        <sz val="11"/>
        <color rgb="FF006096"/>
        <rFont val="Roboto Condensed"/>
      </rPr>
      <t xml:space="preserve">
</t>
    </r>
    <r>
      <rPr>
        <sz val="11"/>
        <color rgb="FF006096"/>
        <rFont val="Roboto Condensed"/>
      </rPr>
      <t xml:space="preserve">         if [ "$l_ipv6_disabled" = "yes" ];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f_kernel_parameter_chk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unset a_parlist; unset A_out # unset arrays</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</si>
  <si>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net.ipv6.conf.all.accept_ra = 1</t>
    </r>
    <r>
      <rPr>
        <sz val="11"/>
        <color rgb="FF000000"/>
        <rFont val="Calibri"/>
      </rPr>
      <t xml:space="preserve">
</t>
    </r>
    <r>
      <rPr>
        <sz val="11"/>
        <color rgb="FF000000"/>
        <rFont val="Calibri"/>
      </rPr>
      <t>net.ipv6.conf.default.accept_ra = 1</t>
    </r>
  </si>
  <si>
    <t>Configure a firewall utility</t>
  </si>
  <si>
    <t>4.1.1</t>
  </si>
  <si>
    <r>
      <rPr>
        <sz val="11"/>
        <rFont val="Calibri"/>
      </rPr>
      <t>Ensure nftables is installed</t>
    </r>
  </si>
  <si>
    <r>
      <rPr>
        <sz val="11"/>
        <color rgb="FF000000"/>
        <rFont val="Calibri"/>
      </rPr>
      <t xml:space="preserve">Run the following command to install </t>
    </r>
    <r>
      <rPr>
        <b/>
        <sz val="11"/>
        <color rgb="FF000000"/>
        <rFont val="Calibri"/>
      </rPr>
      <t>nftables</t>
    </r>
    <r>
      <rPr>
        <sz val="11"/>
        <color rgb="FF000000"/>
        <rFont val="Calibri"/>
      </rPr>
      <t xml:space="preserve">
</t>
    </r>
    <r>
      <rPr>
        <sz val="11"/>
        <color rgb="FF006096"/>
        <rFont val="Roboto Condensed"/>
      </rPr>
      <t># dnf install nftables</t>
    </r>
    <r>
      <rPr>
        <sz val="11"/>
        <color rgb="FF006096"/>
        <rFont val="Roboto Condensed"/>
      </rPr>
      <t xml:space="preserve">
</t>
    </r>
  </si>
  <si>
    <r>
      <rPr>
        <sz val="11"/>
        <color rgb="FF000000"/>
        <rFont val="Calibri"/>
      </rPr>
      <t>nftables provides a new in-kernel packet classification framework that is based on a network-specific Virtual Machine (VM) and a new nft userspace command line tool.</t>
    </r>
    <r>
      <rPr>
        <sz val="11"/>
        <color rgb="FF000000"/>
        <rFont val="Calibri"/>
      </rPr>
      <t xml:space="preserve">
</t>
    </r>
    <r>
      <rPr>
        <sz val="11"/>
        <color rgb="FF000000"/>
        <rFont val="Calibri"/>
      </rPr>
      <t>nftables reuses the existing Netfilter subsystems such as the existing hook infrastructure, the connection tracking system, NAT, userspace queuing and logging subsystem.</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</si>
  <si>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</si>
  <si>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nftables</t>
    </r>
    <r>
      <rPr>
        <sz val="11"/>
        <color rgb="FF000000"/>
        <rFont val="Calibri"/>
      </rPr>
      <t xml:space="preserve"> is installed:</t>
    </r>
    <r>
      <rPr>
        <sz val="11"/>
        <color rgb="FF000000"/>
        <rFont val="Calibri"/>
      </rPr>
      <t xml:space="preserve">
</t>
    </r>
    <r>
      <rPr>
        <sz val="11"/>
        <color rgb="FF006096"/>
        <rFont val="Roboto Condensed"/>
      </rPr>
      <t># rpm -q nftables</t>
    </r>
    <r>
      <rPr>
        <sz val="11"/>
        <color rgb="FF006096"/>
        <rFont val="Roboto Condensed"/>
      </rPr>
      <t xml:space="preserve">
</t>
    </r>
    <r>
      <rPr>
        <sz val="11"/>
        <color rgb="FF006096"/>
        <rFont val="Roboto Condensed"/>
      </rPr>
      <t>nftables-&lt;version&gt;</t>
    </r>
    <r>
      <rPr>
        <sz val="11"/>
        <color rgb="FF006096"/>
        <rFont val="Roboto Condensed"/>
      </rPr>
      <t xml:space="preserve">
</t>
    </r>
  </si>
  <si>
    <t>4.1.2</t>
  </si>
  <si>
    <r>
      <rPr>
        <sz val="11"/>
        <rFont val="Calibri"/>
      </rPr>
      <t>Ensure a single firewall configuration utility is in use</t>
    </r>
  </si>
  <si>
    <r>
      <rPr>
        <sz val="11"/>
        <color rgb="FF000000"/>
        <rFont val="Calibri"/>
      </rPr>
      <t>Run the following script to ensure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l_fwd_status="" l_nft_status="" l_fwutil_status=""</t>
    </r>
    <r>
      <rPr>
        <sz val="11"/>
        <color rgb="FF006096"/>
        <rFont val="Roboto Condensed"/>
      </rPr>
      <t xml:space="preserve">
</t>
    </r>
    <r>
      <rPr>
        <sz val="11"/>
        <color rgb="FF006096"/>
        <rFont val="Roboto Condensed"/>
      </rPr>
      <t xml:space="preserve">   # Determine FirewallD utility Status</t>
    </r>
    <r>
      <rPr>
        <sz val="11"/>
        <color rgb="FF006096"/>
        <rFont val="Roboto Condensed"/>
      </rPr>
      <t xml:space="preserve">
</t>
    </r>
    <r>
      <rPr>
        <sz val="11"/>
        <color rgb="FF006096"/>
        <rFont val="Roboto Condensed"/>
      </rPr>
      <t xml:space="preserve">   rpm -q firewalld &gt; /dev/null 2&gt;&amp;1 &amp;&amp; l_fwd_status="$(systemctl is-enabled firewalld.service):$(systemctl is-active firewalld.service)"</t>
    </r>
    <r>
      <rPr>
        <sz val="11"/>
        <color rgb="FF006096"/>
        <rFont val="Roboto Condensed"/>
      </rPr>
      <t xml:space="preserve">
</t>
    </r>
    <r>
      <rPr>
        <sz val="11"/>
        <color rgb="FF006096"/>
        <rFont val="Roboto Condensed"/>
      </rPr>
      <t xml:space="preserve">   # Determine NFTables utility Status</t>
    </r>
    <r>
      <rPr>
        <sz val="11"/>
        <color rgb="FF006096"/>
        <rFont val="Roboto Condensed"/>
      </rPr>
      <t xml:space="preserve">
</t>
    </r>
    <r>
      <rPr>
        <sz val="11"/>
        <color rgb="FF006096"/>
        <rFont val="Roboto Condensed"/>
      </rPr>
      <t xml:space="preserve">   rpm -q nftables &gt; /dev/null 2&gt;&amp;1 &amp;&amp; l_nft_status="$(systemctl is-enabled nftables.service):$(systemctl is-active nftables.service)"</t>
    </r>
    <r>
      <rPr>
        <sz val="11"/>
        <color rgb="FF006096"/>
        <rFont val="Roboto Condensed"/>
      </rPr>
      <t xml:space="preserve">
</t>
    </r>
    <r>
      <rPr>
        <sz val="11"/>
        <color rgb="FF006096"/>
        <rFont val="Roboto Condensed"/>
      </rPr>
      <t xml:space="preserve">   l_fwutil_status="$l_fwd_status:$l_nft_status"</t>
    </r>
    <r>
      <rPr>
        <sz val="11"/>
        <color rgb="FF006096"/>
        <rFont val="Roboto Condensed"/>
      </rPr>
      <t xml:space="preserve">
</t>
    </r>
    <r>
      <rPr>
        <sz val="11"/>
        <color rgb="FF006096"/>
        <rFont val="Roboto Condensed"/>
      </rPr>
      <t xml:space="preserve">   case $l_fwutil_status in</t>
    </r>
    <r>
      <rPr>
        <sz val="11"/>
        <color rgb="FF006096"/>
        <rFont val="Roboto Condensed"/>
      </rPr>
      <t xml:space="preserve">
</t>
    </r>
    <r>
      <rPr>
        <sz val="11"/>
        <color rgb="FF006096"/>
        <rFont val="Roboto Condensed"/>
      </rPr>
      <t xml:space="preserve">      enabled:active:masked:inactive|enabled:active:disabled:inactive) </t>
    </r>
    <r>
      <rPr>
        <sz val="11"/>
        <color rgb="FF006096"/>
        <rFont val="Roboto Condensed"/>
      </rPr>
      <t xml:space="preserve">
</t>
    </r>
    <r>
      <rPr>
        <sz val="11"/>
        <color rgb="FF006096"/>
        <rFont val="Roboto Condensed"/>
      </rPr>
      <t xml:space="preserve">         echo -e "\n - FirewallD utility is in use, enabled and active\n - NFTables utility is correctly disabled or masked and inactive\n - no remediation required" ;;</t>
    </r>
    <r>
      <rPr>
        <sz val="11"/>
        <color rgb="FF006096"/>
        <rFont val="Roboto Condensed"/>
      </rPr>
      <t xml:space="preserve">
</t>
    </r>
    <r>
      <rPr>
        <sz val="11"/>
        <color rgb="FF006096"/>
        <rFont val="Roboto Condensed"/>
      </rPr>
      <t xml:space="preserve">      masked:inactive:enabled:active|disabled:inactive:enabled:active) </t>
    </r>
    <r>
      <rPr>
        <sz val="11"/>
        <color rgb="FF006096"/>
        <rFont val="Roboto Condensed"/>
      </rPr>
      <t xml:space="preserve">
</t>
    </r>
    <r>
      <rPr>
        <sz val="11"/>
        <color rgb="FF006096"/>
        <rFont val="Roboto Condensed"/>
      </rPr>
      <t xml:space="preserve">         echo -e "\n - NFTables utility is in use, enabled and active\n - FirewallD utility is correctly disabled or masked and inactive\n - no remediation required" ;;</t>
    </r>
    <r>
      <rPr>
        <sz val="11"/>
        <color rgb="FF006096"/>
        <rFont val="Roboto Condensed"/>
      </rPr>
      <t xml:space="preserve">
</t>
    </r>
    <r>
      <rPr>
        <sz val="11"/>
        <color rgb="FF006096"/>
        <rFont val="Roboto Condensed"/>
      </rPr>
      <t xml:space="preserve">      enabled:active:enabled:active)</t>
    </r>
    <r>
      <rPr>
        <sz val="11"/>
        <color rgb="FF006096"/>
        <rFont val="Roboto Condensed"/>
      </rPr>
      <t xml:space="preserve">
</t>
    </r>
    <r>
      <rPr>
        <sz val="11"/>
        <color rgb="FF006096"/>
        <rFont val="Roboto Condensed"/>
      </rPr>
      <t xml:space="preserve">         echo -e "\n - Both FirewallD and NFTables utilities are enabled and active\n - stopping and masking NFTables utility"</t>
    </r>
    <r>
      <rPr>
        <sz val="11"/>
        <color rgb="FF006096"/>
        <rFont val="Roboto Condensed"/>
      </rPr>
      <t xml:space="preserve">
</t>
    </r>
    <r>
      <rPr>
        <sz val="11"/>
        <color rgb="FF006096"/>
        <rFont val="Roboto Condensed"/>
      </rPr>
      <t xml:space="preserve">         systemctl stop nftables &amp;&amp; systemctl --now mask nftables ;;</t>
    </r>
    <r>
      <rPr>
        <sz val="11"/>
        <color rgb="FF006096"/>
        <rFont val="Roboto Condensed"/>
      </rPr>
      <t xml:space="preserve">
</t>
    </r>
    <r>
      <rPr>
        <sz val="11"/>
        <color rgb="FF006096"/>
        <rFont val="Roboto Condensed"/>
      </rPr>
      <t xml:space="preserve">      enabled:*:enabled:*)</t>
    </r>
    <r>
      <rPr>
        <sz val="11"/>
        <color rgb="FF006096"/>
        <rFont val="Roboto Condensed"/>
      </rPr>
      <t xml:space="preserve">
</t>
    </r>
    <r>
      <rPr>
        <sz val="11"/>
        <color rgb="FF006096"/>
        <rFont val="Roboto Condensed"/>
      </rPr>
      <t xml:space="preserve">         echo -e "\n - Both FirewallD and NFTables utilities are enabled\n - remediating"</t>
    </r>
    <r>
      <rPr>
        <sz val="11"/>
        <color rgb="FF006096"/>
        <rFont val="Roboto Condensed"/>
      </rPr>
      <t xml:space="preserve">
</t>
    </r>
    <r>
      <rPr>
        <sz val="11"/>
        <color rgb="FF006096"/>
        <rFont val="Roboto Condensed"/>
      </rPr>
      <t xml:space="preserve">         if [ "$(awk -F: '{print $2}' &lt;&lt;&lt; "$l_fwutil_status")" = "active" ] &amp;&amp; [ "$(awk -F: '{print $4}' &lt;&lt;&lt; "$l_fwutil_status")" = "inactive" ]; then</t>
    </r>
    <r>
      <rPr>
        <sz val="11"/>
        <color rgb="FF006096"/>
        <rFont val="Roboto Condensed"/>
      </rPr>
      <t xml:space="preserve">
</t>
    </r>
    <r>
      <rPr>
        <sz val="11"/>
        <color rgb="FF006096"/>
        <rFont val="Roboto Condensed"/>
      </rPr>
      <t xml:space="preserve">            echo " - masking NFTables utility"</t>
    </r>
    <r>
      <rPr>
        <sz val="11"/>
        <color rgb="FF006096"/>
        <rFont val="Roboto Condensed"/>
      </rPr>
      <t xml:space="preserve">
</t>
    </r>
    <r>
      <rPr>
        <sz val="11"/>
        <color rgb="FF006096"/>
        <rFont val="Roboto Condensed"/>
      </rPr>
      <t xml:space="preserve">            systemctl stop nftables &amp;&amp; systemctl --now mask nftables</t>
    </r>
    <r>
      <rPr>
        <sz val="11"/>
        <color rgb="FF006096"/>
        <rFont val="Roboto Condensed"/>
      </rPr>
      <t xml:space="preserve">
</t>
    </r>
    <r>
      <rPr>
        <sz val="11"/>
        <color rgb="FF006096"/>
        <rFont val="Roboto Condensed"/>
      </rPr>
      <t xml:space="preserve">         elif [ "$(awk -F: '{print $4}' &lt;&lt;&lt; "$l_fwutil_status")" = "active" ] &amp;&amp; [ "$(awk -F: '{print $2}' &lt;&lt;&lt; "$l_fwutil_status")" = "inactive" ]; then</t>
    </r>
    <r>
      <rPr>
        <sz val="11"/>
        <color rgb="FF006096"/>
        <rFont val="Roboto Condensed"/>
      </rPr>
      <t xml:space="preserve">
</t>
    </r>
    <r>
      <rPr>
        <sz val="11"/>
        <color rgb="FF006096"/>
        <rFont val="Roboto Condensed"/>
      </rPr>
      <t xml:space="preserve">            echo " - masking FirewallD utility"</t>
    </r>
    <r>
      <rPr>
        <sz val="11"/>
        <color rgb="FF006096"/>
        <rFont val="Roboto Condensed"/>
      </rPr>
      <t xml:space="preserve">
</t>
    </r>
    <r>
      <rPr>
        <sz val="11"/>
        <color rgb="FF006096"/>
        <rFont val="Roboto Condensed"/>
      </rPr>
      <t xml:space="preserve">            systemctl stop firewalld &amp;&amp; systemctl --now mask firewalld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*:active:*:active) </t>
    </r>
    <r>
      <rPr>
        <sz val="11"/>
        <color rgb="FF006096"/>
        <rFont val="Roboto Condensed"/>
      </rPr>
      <t xml:space="preserve">
</t>
    </r>
    <r>
      <rPr>
        <sz val="11"/>
        <color rgb="FF006096"/>
        <rFont val="Roboto Condensed"/>
      </rPr>
      <t xml:space="preserve">         echo -e "\n - Both FirewallD and NFTables utilities are active\n - remediating"</t>
    </r>
    <r>
      <rPr>
        <sz val="11"/>
        <color rgb="FF006096"/>
        <rFont val="Roboto Condensed"/>
      </rPr>
      <t xml:space="preserve">
</t>
    </r>
    <r>
      <rPr>
        <sz val="11"/>
        <color rgb="FF006096"/>
        <rFont val="Roboto Condensed"/>
      </rPr>
      <t xml:space="preserve">         if [ "$(awk -F: '{print $1}' &lt;&lt;&lt; "$l_fwutil_status")" = "enabled" ] &amp;&amp; [ "$(awk -F: '{print $3}' &lt;&lt;&lt; "$l_fwutil_status")" != "enabled" ]; then</t>
    </r>
    <r>
      <rPr>
        <sz val="11"/>
        <color rgb="FF006096"/>
        <rFont val="Roboto Condensed"/>
      </rPr>
      <t xml:space="preserve">
</t>
    </r>
    <r>
      <rPr>
        <sz val="11"/>
        <color rgb="FF006096"/>
        <rFont val="Roboto Condensed"/>
      </rPr>
      <t xml:space="preserve">            echo " - stopping and masking NFTables utility"</t>
    </r>
    <r>
      <rPr>
        <sz val="11"/>
        <color rgb="FF006096"/>
        <rFont val="Roboto Condensed"/>
      </rPr>
      <t xml:space="preserve">
</t>
    </r>
    <r>
      <rPr>
        <sz val="11"/>
        <color rgb="FF006096"/>
        <rFont val="Roboto Condensed"/>
      </rPr>
      <t xml:space="preserve">            systemctl stop nftables &amp;&amp; systemctl --now mask nftables</t>
    </r>
    <r>
      <rPr>
        <sz val="11"/>
        <color rgb="FF006096"/>
        <rFont val="Roboto Condensed"/>
      </rPr>
      <t xml:space="preserve">
</t>
    </r>
    <r>
      <rPr>
        <sz val="11"/>
        <color rgb="FF006096"/>
        <rFont val="Roboto Condensed"/>
      </rPr>
      <t xml:space="preserve">         elif [ "$(awk -F: '{print $3}' &lt;&lt;&lt; "$l_fwutil_status")" = "enabled" ] &amp;&amp; [ "$(awk -F: '{print $1}' &lt;&lt;&lt; "$l_fwutil_status")" != "enabled" ]; then</t>
    </r>
    <r>
      <rPr>
        <sz val="11"/>
        <color rgb="FF006096"/>
        <rFont val="Roboto Condensed"/>
      </rPr>
      <t xml:space="preserve">
</t>
    </r>
    <r>
      <rPr>
        <sz val="11"/>
        <color rgb="FF006096"/>
        <rFont val="Roboto Condensed"/>
      </rPr>
      <t xml:space="preserve">            echo " - stopping and masking FirewallD utility"</t>
    </r>
    <r>
      <rPr>
        <sz val="11"/>
        <color rgb="FF006096"/>
        <rFont val="Roboto Condensed"/>
      </rPr>
      <t xml:space="preserve">
</t>
    </r>
    <r>
      <rPr>
        <sz val="11"/>
        <color rgb="FF006096"/>
        <rFont val="Roboto Condensed"/>
      </rPr>
      <t xml:space="preserve">            systemctl stop firewalld &amp;&amp; systemctl --now mask firewalld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:enabled:active) </t>
    </r>
    <r>
      <rPr>
        <sz val="11"/>
        <color rgb="FF006096"/>
        <rFont val="Roboto Condensed"/>
      </rPr>
      <t xml:space="preserve">
</t>
    </r>
    <r>
      <rPr>
        <sz val="11"/>
        <color rgb="FF006096"/>
        <rFont val="Roboto Condensed"/>
      </rPr>
      <t xml:space="preserve">         echo -e "\n - NFTables utility is in use, enabled, and active\n - FirewallD package is not installed\n - no remediation required"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Neither FirewallD or NFTables is installed.\n - remediating\n - installing NFTables"</t>
    </r>
    <r>
      <rPr>
        <sz val="11"/>
        <color rgb="FF006096"/>
        <rFont val="Roboto Condensed"/>
      </rPr>
      <t xml:space="preserve">
</t>
    </r>
    <r>
      <rPr>
        <sz val="11"/>
        <color rgb="FF006096"/>
        <rFont val="Roboto Condensed"/>
      </rPr>
      <t xml:space="preserve">         echo -e "\n - Configure only ONE firewall either NFTables OR Firewalld and follow the according subsection to complete this remediation process"</t>
    </r>
    <r>
      <rPr>
        <sz val="11"/>
        <color rgb="FF006096"/>
        <rFont val="Roboto Condensed"/>
      </rPr>
      <t xml:space="preserve">
</t>
    </r>
    <r>
      <rPr>
        <sz val="11"/>
        <color rgb="FF006096"/>
        <rFont val="Roboto Condensed"/>
      </rPr>
      <t xml:space="preserve">         dnf -q install nftables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NFTables package is not installed on the system\n - remediating\n - installing NFTables"</t>
    </r>
    <r>
      <rPr>
        <sz val="11"/>
        <color rgb="FF006096"/>
        <rFont val="Roboto Condensed"/>
      </rPr>
      <t xml:space="preserve">
</t>
    </r>
    <r>
      <rPr>
        <sz val="11"/>
        <color rgb="FF006096"/>
        <rFont val="Roboto Condensed"/>
      </rPr>
      <t xml:space="preserve">         echo -e "\n - Configure only ONE firewall either NFTables OR Firewalld and follow the according subsection to complete this remediation process"</t>
    </r>
    <r>
      <rPr>
        <sz val="11"/>
        <color rgb="FF006096"/>
        <rFont val="Roboto Condensed"/>
      </rPr>
      <t xml:space="preserve">
</t>
    </r>
    <r>
      <rPr>
        <sz val="11"/>
        <color rgb="FF006096"/>
        <rFont val="Roboto Condensed"/>
      </rPr>
      <t xml:space="preserve">         dnf -q install nftables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echo -e "\n - Unable to determine firewall state" </t>
    </r>
    <r>
      <rPr>
        <sz val="11"/>
        <color rgb="FF006096"/>
        <rFont val="Roboto Condensed"/>
      </rPr>
      <t xml:space="preserve">
</t>
    </r>
    <r>
      <rPr>
        <sz val="11"/>
        <color rgb="FF006096"/>
        <rFont val="Roboto Condensed"/>
      </rPr>
      <t xml:space="preserve">         echo -e "\n - MANUAL REMEDIATION REQUIRED: Configure only ONE firewall either NFTables OR Firewalld"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</si>
  <si>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In Linux security, employing a single, effective firewall configuration utility is crucial. Firewalls act as digital gatekeepers by filtering network traffic based on rules. Proper firewall configurations ensure that only legitimate traffic gets processed, reducing the system’s exposure to potential threats. The choice between FirewallD and NFTables depends on organizational specific needs:</t>
    </r>
    <r>
      <rPr>
        <sz val="11"/>
        <color rgb="FF000000"/>
        <rFont val="Calibri"/>
      </rPr>
      <t xml:space="preserve">
</t>
    </r>
    <r>
      <rPr>
        <b/>
        <sz val="11"/>
        <color rgb="FF000000"/>
        <rFont val="Calibri"/>
      </rPr>
      <t>FirewallD</t>
    </r>
    <r>
      <rPr>
        <sz val="11"/>
        <color rgb="FF000000"/>
        <rFont val="Calibri"/>
      </rPr>
      <t xml:space="preserve"> - Is a firewall service daemon that provides a dynamic customizable host-based firewall with a D-Bus interface. Being dynamic, it enables creating, changing, and deleting the rules without the necessity to restart the firewall daemon each time the rules are changed.</t>
    </r>
    <r>
      <rPr>
        <sz val="11"/>
        <color rgb="FF000000"/>
        <rFont val="Calibri"/>
      </rPr>
      <t xml:space="preserve">
</t>
    </r>
    <r>
      <rPr>
        <b/>
        <sz val="11"/>
        <color rgb="FF000000"/>
        <rFont val="Calibri"/>
      </rPr>
      <t>NFTables</t>
    </r>
    <r>
      <rPr>
        <sz val="11"/>
        <color rgb="FF000000"/>
        <rFont val="Calibri"/>
      </rPr>
      <t xml:space="preserve"> - Includes the nft utility for configuration of the nftables subsystem of the Linux kernel.</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firewalld with nftables backend does not support passing custom nftables rules to firewalld, using the </t>
    </r>
    <r>
      <rPr>
        <b/>
        <sz val="11"/>
        <color rgb="FF000000"/>
        <rFont val="Calibri"/>
      </rPr>
      <t>--direct</t>
    </r>
    <r>
      <rPr>
        <sz val="11"/>
        <color rgb="FF000000"/>
        <rFont val="Calibri"/>
      </rPr>
      <t xml:space="preserve"> option.</t>
    </r>
    <r>
      <rPr>
        <sz val="11"/>
        <color rgb="FF000000"/>
        <rFont val="Calibri"/>
      </rPr>
      <t xml:space="preserve">
</t>
    </r>
    <r>
      <rPr>
        <sz val="11"/>
        <color rgb="FF000000"/>
        <rFont val="Calibri"/>
      </rPr>
      <t>- In order to configure firewall rules for nftables, a firewall utility needs to be installed and active of the system. The use of more than one firewall utility may produce unexpected results.</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</si>
  <si>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script to verify that a single firewall utility is in use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l_fwd_status="" l_nft_status="" l_fwutil_status=""</t>
    </r>
    <r>
      <rPr>
        <sz val="11"/>
        <color rgb="FF006096"/>
        <rFont val="Roboto Condensed"/>
      </rPr>
      <t xml:space="preserve">
</t>
    </r>
    <r>
      <rPr>
        <sz val="11"/>
        <color rgb="FF006096"/>
        <rFont val="Roboto Condensed"/>
      </rPr>
      <t xml:space="preserve">   # Determine FirewallD utility Status</t>
    </r>
    <r>
      <rPr>
        <sz val="11"/>
        <color rgb="FF006096"/>
        <rFont val="Roboto Condensed"/>
      </rPr>
      <t xml:space="preserve">
</t>
    </r>
    <r>
      <rPr>
        <sz val="11"/>
        <color rgb="FF006096"/>
        <rFont val="Roboto Condensed"/>
      </rPr>
      <t xml:space="preserve">   rpm -q firewalld &gt; /dev/null 2&gt;&amp;1 &amp;&amp; l_fwd_status="$(systemctl is-enabled firewalld.service):$(systemctl is-active firewalld.service)"</t>
    </r>
    <r>
      <rPr>
        <sz val="11"/>
        <color rgb="FF006096"/>
        <rFont val="Roboto Condensed"/>
      </rPr>
      <t xml:space="preserve">
</t>
    </r>
    <r>
      <rPr>
        <sz val="11"/>
        <color rgb="FF006096"/>
        <rFont val="Roboto Condensed"/>
      </rPr>
      <t xml:space="preserve">   # Determine NFTables utility Status</t>
    </r>
    <r>
      <rPr>
        <sz val="11"/>
        <color rgb="FF006096"/>
        <rFont val="Roboto Condensed"/>
      </rPr>
      <t xml:space="preserve">
</t>
    </r>
    <r>
      <rPr>
        <sz val="11"/>
        <color rgb="FF006096"/>
        <rFont val="Roboto Condensed"/>
      </rPr>
      <t xml:space="preserve">   rpm -q nftables &gt; /dev/null 2&gt;&amp;1 &amp;&amp; l_nft_status="$(systemctl is-enabled nftables.service):$(systemctl is-active nftables.service)"</t>
    </r>
    <r>
      <rPr>
        <sz val="11"/>
        <color rgb="FF006096"/>
        <rFont val="Roboto Condensed"/>
      </rPr>
      <t xml:space="preserve">
</t>
    </r>
    <r>
      <rPr>
        <sz val="11"/>
        <color rgb="FF006096"/>
        <rFont val="Roboto Condensed"/>
      </rPr>
      <t xml:space="preserve">   l_fwutil_status="$l_fwd_status:$l_nft_status"</t>
    </r>
    <r>
      <rPr>
        <sz val="11"/>
        <color rgb="FF006096"/>
        <rFont val="Roboto Condensed"/>
      </rPr>
      <t xml:space="preserve">
</t>
    </r>
    <r>
      <rPr>
        <sz val="11"/>
        <color rgb="FF006096"/>
        <rFont val="Roboto Condensed"/>
      </rPr>
      <t xml:space="preserve">   case $l_fwutil_status in</t>
    </r>
    <r>
      <rPr>
        <sz val="11"/>
        <color rgb="FF006096"/>
        <rFont val="Roboto Condensed"/>
      </rPr>
      <t xml:space="preserve">
</t>
    </r>
    <r>
      <rPr>
        <sz val="11"/>
        <color rgb="FF006096"/>
        <rFont val="Roboto Condensed"/>
      </rPr>
      <t xml:space="preserve">      enabled:active:masked:inactive|enabled:active:disabled:inactive) </t>
    </r>
    <r>
      <rPr>
        <sz val="11"/>
        <color rgb="FF006096"/>
        <rFont val="Roboto Condensed"/>
      </rPr>
      <t xml:space="preserve">
</t>
    </r>
    <r>
      <rPr>
        <sz val="11"/>
        <color rgb="FF006096"/>
        <rFont val="Roboto Condensed"/>
      </rPr>
      <t xml:space="preserve">         l_output="\n - FirewallD utility is in use, enabled and active\n - NFTables utility is correctly disabled or masked and inactive\n - Only configure the recommendations found in the Configure Firewalld subsection" ;;</t>
    </r>
    <r>
      <rPr>
        <sz val="11"/>
        <color rgb="FF006096"/>
        <rFont val="Roboto Condensed"/>
      </rPr>
      <t xml:space="preserve">
</t>
    </r>
    <r>
      <rPr>
        <sz val="11"/>
        <color rgb="FF006096"/>
        <rFont val="Roboto Condensed"/>
      </rPr>
      <t xml:space="preserve">      masked:inactive:enabled:active|disabled:inactive:enabled:active) </t>
    </r>
    <r>
      <rPr>
        <sz val="11"/>
        <color rgb="FF006096"/>
        <rFont val="Roboto Condensed"/>
      </rPr>
      <t xml:space="preserve">
</t>
    </r>
    <r>
      <rPr>
        <sz val="11"/>
        <color rgb="FF006096"/>
        <rFont val="Roboto Condensed"/>
      </rPr>
      <t xml:space="preserve">         l_output="\n - NFTables utility is in use, enabled and active\n - FirewallD utility is correctly disabled or masked and inactive\n - Only configure the recommendations found in the Configure NFTables subsection" ;;</t>
    </r>
    <r>
      <rPr>
        <sz val="11"/>
        <color rgb="FF006096"/>
        <rFont val="Roboto Condensed"/>
      </rPr>
      <t xml:space="preserve">
</t>
    </r>
    <r>
      <rPr>
        <sz val="11"/>
        <color rgb="FF006096"/>
        <rFont val="Roboto Condensed"/>
      </rPr>
      <t xml:space="preserve">      enabled:active:enabled:active)</t>
    </r>
    <r>
      <rPr>
        <sz val="11"/>
        <color rgb="FF006096"/>
        <rFont val="Roboto Condensed"/>
      </rPr>
      <t xml:space="preserve">
</t>
    </r>
    <r>
      <rPr>
        <sz val="11"/>
        <color rgb="FF006096"/>
        <rFont val="Roboto Condensed"/>
      </rPr>
      <t xml:space="preserve">         l_output2="\n - Both FirewallD and NFTables utilities are enabled and active. Configure only ONE firewall either NFTables OR Firewalld" ;;</t>
    </r>
    <r>
      <rPr>
        <sz val="11"/>
        <color rgb="FF006096"/>
        <rFont val="Roboto Condensed"/>
      </rPr>
      <t xml:space="preserve">
</t>
    </r>
    <r>
      <rPr>
        <sz val="11"/>
        <color rgb="FF006096"/>
        <rFont val="Roboto Condensed"/>
      </rPr>
      <t xml:space="preserve">      enabled:*:enabled:*)</t>
    </r>
    <r>
      <rPr>
        <sz val="11"/>
        <color rgb="FF006096"/>
        <rFont val="Roboto Condensed"/>
      </rPr>
      <t xml:space="preserve">
</t>
    </r>
    <r>
      <rPr>
        <sz val="11"/>
        <color rgb="FF006096"/>
        <rFont val="Roboto Condensed"/>
      </rPr>
      <t xml:space="preserve">         l_output2="\n - Both FirewallD and NFTables utilities are enabled\n - Configure only ONE firewall: either NFTables OR Firewalld" ;;</t>
    </r>
    <r>
      <rPr>
        <sz val="11"/>
        <color rgb="FF006096"/>
        <rFont val="Roboto Condensed"/>
      </rPr>
      <t xml:space="preserve">
</t>
    </r>
    <r>
      <rPr>
        <sz val="11"/>
        <color rgb="FF006096"/>
        <rFont val="Roboto Condensed"/>
      </rPr>
      <t xml:space="preserve">      *:active:*:active) </t>
    </r>
    <r>
      <rPr>
        <sz val="11"/>
        <color rgb="FF006096"/>
        <rFont val="Roboto Condensed"/>
      </rPr>
      <t xml:space="preserve">
</t>
    </r>
    <r>
      <rPr>
        <sz val="11"/>
        <color rgb="FF006096"/>
        <rFont val="Roboto Condensed"/>
      </rPr>
      <t xml:space="preserve">         l_output2="\n - Both FirewallD and NFTables utilities are enabled\n - Configure only ONE firewall: either NFTables OR Firewalld" ;;</t>
    </r>
    <r>
      <rPr>
        <sz val="11"/>
        <color rgb="FF006096"/>
        <rFont val="Roboto Condensed"/>
      </rPr>
      <t xml:space="preserve">
</t>
    </r>
    <r>
      <rPr>
        <sz val="11"/>
        <color rgb="FF006096"/>
        <rFont val="Roboto Condensed"/>
      </rPr>
      <t xml:space="preserve">      :enabled:active) </t>
    </r>
    <r>
      <rPr>
        <sz val="11"/>
        <color rgb="FF006096"/>
        <rFont val="Roboto Condensed"/>
      </rPr>
      <t xml:space="preserve">
</t>
    </r>
    <r>
      <rPr>
        <sz val="11"/>
        <color rgb="FF006096"/>
        <rFont val="Roboto Condensed"/>
      </rPr>
      <t xml:space="preserve">         l_output="\n - NFTables utility is in use, enabled, and active\n - FirewallD package is not installed\n - Only configure the recommendations found in the Configure NFTables subsection"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Neither FirewallD or NFTables is installed. Configure only ONE firewall either NFTables OR Firewalld"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NFTables package is not installed on the system. Install NFTables and Configure only ONE firewall either NFTables OR Firewalld"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l_output2="\n - Unable to determine firewall state. Configure only ONE firewall either NFTables OR Firewalld"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Results:\n ** Fail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</si>
  <si>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FirewallD</t>
  </si>
  <si>
    <t>4.2.1</t>
  </si>
  <si>
    <r>
      <rPr>
        <sz val="11"/>
        <rFont val="Calibri"/>
      </rPr>
      <t>Ensure firewalld drops unnecessary services and ports</t>
    </r>
  </si>
  <si>
    <r>
      <rPr>
        <sz val="11"/>
        <color rgb="FF000000"/>
        <rFont val="Calibri"/>
      </rPr>
      <t>If Firewalld is in use on the system:</t>
    </r>
    <r>
      <rPr>
        <sz val="11"/>
        <color rgb="FF000000"/>
        <rFont val="Calibri"/>
      </rPr>
      <t xml:space="preserve">
</t>
    </r>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</si>
  <si>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or explicitly rejected or dropped by a zone.</t>
    </r>
    <r>
      <rPr>
        <sz val="11"/>
        <color rgb="FF000000"/>
        <rFont val="Calibri"/>
      </rPr>
      <t xml:space="preserve">
</t>
    </r>
    <r>
      <rPr>
        <sz val="11"/>
        <color rgb="FF000000"/>
        <rFont val="Calibri"/>
      </rPr>
      <t>For every zone, you can set a default behavior that handles incoming traffic that is not further specified. Such behavior is defined by setting the target of the zone. There are three options - default, ACCEPT, REJECT, and DROP.</t>
    </r>
    <r>
      <rPr>
        <sz val="11"/>
        <color rgb="FF000000"/>
        <rFont val="Calibri"/>
      </rPr>
      <t xml:space="preserve">
</t>
    </r>
    <r>
      <rPr>
        <sz val="11"/>
        <color rgb="FF000000"/>
        <rFont val="Calibri"/>
      </rPr>
      <t>- ACCEPT - you accept all incoming packets except those disabled by a specific rule.</t>
    </r>
    <r>
      <rPr>
        <sz val="11"/>
        <color rgb="FF000000"/>
        <rFont val="Calibri"/>
      </rPr>
      <t xml:space="preserve">
</t>
    </r>
    <r>
      <rPr>
        <sz val="11"/>
        <color rgb="FF000000"/>
        <rFont val="Calibri"/>
      </rPr>
      <t>- REJECT - you disable all incoming packets except those that you have allowed in specific rules and the source machine is informed about the rejection.</t>
    </r>
    <r>
      <rPr>
        <sz val="11"/>
        <color rgb="FF000000"/>
        <rFont val="Calibri"/>
      </rPr>
      <t xml:space="preserve">
</t>
    </r>
    <r>
      <rPr>
        <sz val="11"/>
        <color rgb="FF000000"/>
        <rFont val="Calibri"/>
      </rPr>
      <t>- DROP - you disable all incoming packets except those that you have allowed in specific rules and no information sent to the source machine.</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is being used, this recommendation can be skipped.</t>
    </r>
    <r>
      <rPr>
        <sz val="11"/>
        <color rgb="FF000000"/>
        <rFont val="Calibri"/>
      </rPr>
      <t xml:space="preserve">
</t>
    </r>
    <r>
      <rPr>
        <sz val="11"/>
        <color rgb="FF000000"/>
        <rFont val="Calibri"/>
      </rPr>
      <t>- Allow port 22(ssh) needs to be updated to only allow systems requiring ssh connectivity to connect, as per site policy.</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</si>
  <si>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systemctl is-enabled firewalld.service | grep -q 'enabled' &amp;&amp; firewall-cmd --list-all --zone="$(firewall-cmd --list-all | awk '/\(active\)/ { print $1 }')" | grep -P -- '^\h*(services:|ports:)'</t>
    </r>
    <r>
      <rPr>
        <sz val="11"/>
        <color rgb="FF006096"/>
        <rFont val="Roboto Condensed"/>
      </rPr>
      <t xml:space="preserve">
</t>
    </r>
  </si>
  <si>
    <t>4.2.2</t>
  </si>
  <si>
    <r>
      <rPr>
        <sz val="11"/>
        <rFont val="Calibri"/>
      </rPr>
      <t>Ensure firewalld loopback traffic is configured</t>
    </r>
  </si>
  <si>
    <r>
      <rPr>
        <sz val="11"/>
        <color rgb="FF000000"/>
        <rFont val="Calibri"/>
      </rPr>
      <t>Run the following script to implement the loopback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\n - Remediation Complete" &amp;&amp; l_hbfw="nft"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   </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 nft list ruleset | awk '/hook\s+input\s+/,/\}\s*(#.*)?$/' | grep -Pq -- '\H+\h+"lo"\h+accept'; then</t>
    </r>
    <r>
      <rPr>
        <sz val="11"/>
        <color rgb="FF006096"/>
        <rFont val="Roboto Condensed"/>
      </rPr>
      <t xml:space="preserve">
</t>
    </r>
    <r>
      <rPr>
        <sz val="11"/>
        <color rgb="FF006096"/>
        <rFont val="Roboto Condensed"/>
      </rPr>
      <t xml:space="preserve">         echo -e "\n - Enabling input to accept for loopback address"</t>
    </r>
    <r>
      <rPr>
        <sz val="11"/>
        <color rgb="FF006096"/>
        <rFont val="Roboto Condensed"/>
      </rPr>
      <t xml:space="preserve">
</t>
    </r>
    <r>
      <rPr>
        <sz val="11"/>
        <color rgb="FF006096"/>
        <rFont val="Roboto Condensed"/>
      </rPr>
      <t xml:space="preserve">         firewall-cmd --permanent --zone=trusted --add-interface=lo</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"\n - firewalld input correctly set to accept for loopback address"         </t>
    </r>
    <r>
      <rPr>
        <sz val="11"/>
        <color rgb="FF006096"/>
        <rFont val="Roboto Condensed"/>
      </rPr>
      <t xml:space="preserve">
</t>
    </r>
    <r>
      <rPr>
        <sz val="11"/>
        <color rgb="FF006096"/>
        <rFont val="Roboto Condensed"/>
      </rPr>
      <t xml:space="preserve">         if ! grep -Pq -- 'ip\h+saddr\h+127\.0\.0\.0\/8\h+(counter\h+packets\h+\d+\h+bytes\h+\d+\h+)?drop' &lt;&lt;&lt; "$l_ipsaddr" &amp;&amp; ! grep -Pq -- 'ip\h+daddr\h+\!\=\h+127\.0\.0\.1\h+ip\h+saddr\h+127\.0\.0\.1\h+drop' &lt;&lt;&lt; "$l_ipsaddr"; then</t>
    </r>
    <r>
      <rPr>
        <sz val="11"/>
        <color rgb="FF006096"/>
        <rFont val="Roboto Condensed"/>
      </rPr>
      <t xml:space="preserve">
</t>
    </r>
    <r>
      <rPr>
        <sz val="11"/>
        <color rgb="FF006096"/>
        <rFont val="Roboto Condensed"/>
      </rPr>
      <t xml:space="preserve">            echo -e "\n - Setting IPv4 network traffic from loopback address to drop"</t>
    </r>
    <r>
      <rPr>
        <sz val="11"/>
        <color rgb="FF006096"/>
        <rFont val="Roboto Condensed"/>
      </rPr>
      <t xml:space="preserve">
</t>
    </r>
    <r>
      <rPr>
        <sz val="11"/>
        <color rgb="FF006096"/>
        <rFont val="Roboto Condensed"/>
      </rPr>
      <t xml:space="preserve">            firewall-cmd --permanent --add-rich-rule='rule family=ipv4 source address="127.0.0.1" destination not address="127.0.0.1" drop'</t>
    </r>
    <r>
      <rPr>
        <sz val="11"/>
        <color rgb="FF006096"/>
        <rFont val="Roboto Condensed"/>
      </rPr>
      <t xml:space="preserve">
</t>
    </r>
    <r>
      <rPr>
        <sz val="11"/>
        <color rgb="FF006096"/>
        <rFont val="Roboto Condensed"/>
      </rPr>
      <t xml:space="preserve">            firewall-cmd --permanent --zone=trusted --add-rich-rule='rule family=ipv4 source address="127.0.0.1" destination not address="127.0.0.1"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IPv4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 grep -Pq 'ip6\h+saddr\h+::1\h+(counter\h+packets\h+\d+\h+bytes\h+\d+\h+)?drop' &lt;&lt;&lt; "$l_ip6saddr" &amp;&amp; ! grep -Pq -- 'ip6\h+daddr\h+\!=\h+::1\h+ip6\h+saddr\h+::1\h+drop' &lt;&lt;&lt; "$l_ip6saddr"; then</t>
    </r>
    <r>
      <rPr>
        <sz val="11"/>
        <color rgb="FF006096"/>
        <rFont val="Roboto Condensed"/>
      </rPr>
      <t xml:space="preserve">
</t>
    </r>
    <r>
      <rPr>
        <sz val="11"/>
        <color rgb="FF006096"/>
        <rFont val="Roboto Condensed"/>
      </rPr>
      <t xml:space="preserve">               echo -e "\n - Setting IPv6 network traffic from loopback address to drop"</t>
    </r>
    <r>
      <rPr>
        <sz val="11"/>
        <color rgb="FF006096"/>
        <rFont val="Roboto Condensed"/>
      </rPr>
      <t xml:space="preserve">
</t>
    </r>
    <r>
      <rPr>
        <sz val="11"/>
        <color rgb="FF006096"/>
        <rFont val="Roboto Condensed"/>
      </rPr>
      <t xml:space="preserve">               firewall-cmd --permanent --add-rich-rule='rule family=ipv6 source address="::1" destination not address="::1" drop'</t>
    </r>
    <r>
      <rPr>
        <sz val="11"/>
        <color rgb="FF006096"/>
        <rFont val="Roboto Condensed"/>
      </rPr>
      <t xml:space="preserve">
</t>
    </r>
    <r>
      <rPr>
        <sz val="11"/>
        <color rgb="FF006096"/>
        <rFont val="Roboto Condensed"/>
      </rPr>
      <t xml:space="preserve">               firewall-cmd --permanent --zone=trusted --add-rich-rule='rule family=ipv6 source address="::1" destination not address="::1" drop'</t>
    </r>
    <r>
      <rPr>
        <sz val="11"/>
        <color rgb="FF006096"/>
        <rFont val="Roboto Condensed"/>
      </rPr>
      <t xml:space="preserve">
</t>
    </r>
    <r>
      <rPr>
        <sz val="11"/>
        <color rgb="FF006096"/>
        <rFont val="Roboto Condensed"/>
      </rPr>
      <t xml:space="preserve">               firewall-cmd --reload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firewalld correctly set IPv6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</si>
  <si>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Configure the loopback interface to accept traffic. Configure all other interfaces to deny traffic to the loopback network</t>
    </r>
  </si>
  <si>
    <r>
      <rPr>
        <sz val="11"/>
        <color rgb="FF000000"/>
        <rFont val="Calibri"/>
      </rPr>
      <t>Run the following script to verify that the loopback interface is configured:</t>
    </r>
    <r>
      <rPr>
        <sz val="11"/>
        <color rgb="FF000000"/>
        <rFont val="Calibri"/>
      </rPr>
      <t xml:space="preserve">
</t>
    </r>
    <r>
      <rPr>
        <sz val="11"/>
        <color rgb="FF000000"/>
        <rFont val="Calibri"/>
      </rPr>
      <t xml:space="preserve">- </t>
    </r>
    <r>
      <rPr>
        <b/>
        <sz val="11"/>
        <color rgb="FF000000"/>
        <rFont val="Calibri"/>
      </rPr>
      <t>rule family=ipv4 source address="127.0.0.1" destination not address="127.0.0.1"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0000"/>
        <rFont val="Calibri"/>
      </rPr>
      <t xml:space="preserve">- </t>
    </r>
    <r>
      <rPr>
        <b/>
        <sz val="11"/>
        <color rgb="FF000000"/>
        <rFont val="Calibri"/>
      </rPr>
      <t>rule family=ipv6 source address="::1" destination not address="::1" drop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l_hbfw=""</t>
    </r>
    <r>
      <rPr>
        <sz val="11"/>
        <color rgb="FF006096"/>
        <rFont val="Roboto Condensed"/>
      </rPr>
      <t xml:space="preserve">
</t>
    </r>
    <r>
      <rPr>
        <sz val="11"/>
        <color rgb="FF006096"/>
        <rFont val="Roboto Condensed"/>
      </rPr>
      <t xml:space="preserve">   if systemctl is-enabled firewalld.service | grep -q 'enabled'; then</t>
    </r>
    <r>
      <rPr>
        <sz val="11"/>
        <color rgb="FF006096"/>
        <rFont val="Roboto Condensed"/>
      </rPr>
      <t xml:space="preserve">
</t>
    </r>
    <r>
      <rPr>
        <sz val="11"/>
        <color rgb="FF006096"/>
        <rFont val="Roboto Condensed"/>
      </rPr>
      <t xml:space="preserve">      echo -e "\n - FirewallD is in use on the system" &amp;&amp; l_hbfw="fwd"</t>
    </r>
    <r>
      <rPr>
        <sz val="11"/>
        <color rgb="FF006096"/>
        <rFont val="Roboto Condensed"/>
      </rPr>
      <t xml:space="preserve">
</t>
    </r>
    <r>
      <rPr>
        <sz val="11"/>
        <color rgb="FF006096"/>
        <rFont val="Roboto Condensed"/>
      </rPr>
      <t xml:space="preserve">   elif systemctl is-enabled nftables.service 2&gt;/dev/null | grep -q 'enabled'; then</t>
    </r>
    <r>
      <rPr>
        <sz val="11"/>
        <color rgb="FF006096"/>
        <rFont val="Roboto Condensed"/>
      </rPr>
      <t xml:space="preserve">
</t>
    </r>
    <r>
      <rPr>
        <sz val="11"/>
        <color rgb="FF006096"/>
        <rFont val="Roboto Condensed"/>
      </rPr>
      <t xml:space="preserve">      echo -e "\n - nftables is in use on the system \n - Recommendation is NA" &amp;&amp; l_hbfw="nft"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Error - Neither FirewallD or NFTables is enabled\n - Please follow recommendation: \"Ensure a single firewall configuration utility is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then</t>
    </r>
    <r>
      <rPr>
        <sz val="11"/>
        <color rgb="FF006096"/>
        <rFont val="Roboto Condensed"/>
      </rPr>
      <t xml:space="preserve">
</t>
    </r>
    <r>
      <rPr>
        <sz val="11"/>
        <color rgb="FF006096"/>
        <rFont val="Roboto Condensed"/>
      </rPr>
      <t xml:space="preserve">      if nft list ruleset | awk '/hook\s+input\s+/,/\}\s*(#.*)?$/' | grep -Pq -- '\H+\h+"lo"\h+accept'; then</t>
    </r>
    <r>
      <rPr>
        <sz val="11"/>
        <color rgb="FF006096"/>
        <rFont val="Roboto Condensed"/>
      </rPr>
      <t xml:space="preserve">
</t>
    </r>
    <r>
      <rPr>
        <sz val="11"/>
        <color rgb="FF006096"/>
        <rFont val="Roboto Condensed"/>
      </rPr>
      <t xml:space="preserve">         l_output="$l_output\n - Network traffic to the loopback address is correctly set to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Network traffic to the loopback address is not set to accept"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grep -Pq -- 'ip\h+saddr\h+127\.0\.0\.0\/8\h+(counter\h+packets\h+\d+\h+bytes\h+\d+\h+)?drop' &lt;&lt;&lt; "$l_ipsaddr" || grep -Pq -- 'ip\h+daddr\h+\!\=\h+127\.0\.0\.1\h+ip\h+saddr\h+127\.0\.0\.1\h+drop' &lt;&lt;&lt; "$l_ipsaddr"; then</t>
    </r>
    <r>
      <rPr>
        <sz val="11"/>
        <color rgb="FF006096"/>
        <rFont val="Roboto Condensed"/>
      </rPr>
      <t xml:space="preserve">
</t>
    </r>
    <r>
      <rPr>
        <sz val="11"/>
        <color rgb="FF006096"/>
        <rFont val="Roboto Condensed"/>
      </rPr>
      <t xml:space="preserve">         l_output="$l_output\n - IPv4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IPv4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grep -Pq 'ip6\h+saddr\h+::1\h+(counter\h+packets\h+\d+\h+bytes\h+\d+\h+)?drop' &lt;&lt;&lt; "$l_ip6saddr" || grep -Pq -- 'ip6\h+daddr\h+\!=\h+::1\h+ip6\h+saddr\h+::1\h+drop' &lt;&lt;&lt; "$l_ip6saddr"; then</t>
    </r>
    <r>
      <rPr>
        <sz val="11"/>
        <color rgb="FF006096"/>
        <rFont val="Roboto Condensed"/>
      </rPr>
      <t xml:space="preserve">
</t>
    </r>
    <r>
      <rPr>
        <sz val="11"/>
        <color rgb="FF006096"/>
        <rFont val="Roboto Condensed"/>
      </rPr>
      <t xml:space="preserve">            l_output="$l_output\n - IPv6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IPv6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</si>
  <si>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NFTables</t>
  </si>
  <si>
    <t>4.3.1</t>
  </si>
  <si>
    <r>
      <rPr>
        <sz val="11"/>
        <rFont val="Calibri"/>
      </rPr>
      <t>Ensure nftables base chains exist</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</si>
  <si>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 to create the base chains:</t>
    </r>
    <r>
      <rPr>
        <sz val="11"/>
        <color rgb="FF000000"/>
        <rFont val="Calibri"/>
      </rPr>
      <t xml:space="preserve">
</t>
    </r>
    <r>
      <rPr>
        <sz val="11"/>
        <color rgb="FF006096"/>
        <rFont val="Roboto Condensed"/>
      </rPr>
      <t># nft create chain inet &lt;table name&gt; &lt;base chain name&gt; { type filter hook &lt;(input|forward|output)&gt; priority 0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chain inet filter input { type filter hook input priority 0 \; }</t>
    </r>
    <r>
      <rPr>
        <sz val="11"/>
        <color rgb="FF006096"/>
        <rFont val="Roboto Condensed"/>
      </rPr>
      <t xml:space="preserve">
</t>
    </r>
    <r>
      <rPr>
        <sz val="11"/>
        <color rgb="FF006096"/>
        <rFont val="Roboto Condensed"/>
      </rPr>
      <t># nft create chain inet filter forward { type filter hook forward priority 0 \; }</t>
    </r>
    <r>
      <rPr>
        <sz val="11"/>
        <color rgb="FF006096"/>
        <rFont val="Roboto Condensed"/>
      </rPr>
      <t xml:space="preserve">
</t>
    </r>
    <r>
      <rPr>
        <sz val="11"/>
        <color rgb="FF006096"/>
        <rFont val="Roboto Condensed"/>
      </rPr>
      <t># nft create chain inet filter output { type filter hook output priority 0 \;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 the </t>
    </r>
    <r>
      <rPr>
        <b/>
        <sz val="11"/>
        <color rgb="FF000000"/>
        <rFont val="Calibri"/>
      </rPr>
      <t>add</t>
    </r>
    <r>
      <rPr>
        <sz val="11"/>
        <color rgb="FF000000"/>
        <rFont val="Calibri"/>
      </rPr>
      <t xml:space="preserve"> command if the </t>
    </r>
    <r>
      <rPr>
        <b/>
        <sz val="11"/>
        <color rgb="FF000000"/>
        <rFont val="Calibri"/>
      </rPr>
      <t>create</t>
    </r>
    <r>
      <rPr>
        <sz val="11"/>
        <color rgb="FF000000"/>
        <rFont val="Calibri"/>
      </rPr>
      <t xml:space="preserve"> command returns an error due to the chain already existing.</t>
    </r>
  </si>
  <si>
    <r>
      <rPr>
        <sz val="11"/>
        <color rgb="FF000000"/>
        <rFont val="Calibri"/>
      </rPr>
      <t>Chains are containers for rules. They exist in two kinds, base chains and regular chains. A base chain is an  entry  point  for packets from the networking stack, a regular chain may be used as jump target and is used for better rule organization.</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Firewalld</t>
    </r>
    <r>
      <rPr>
        <sz val="11"/>
        <color rgb="FF000000"/>
        <rFont val="Calibri"/>
      </rPr>
      <t xml:space="preserve"> is in use, this recommendation can be skipped.</t>
    </r>
  </si>
  <si>
    <r>
      <rPr>
        <sz val="11"/>
        <color rgb="FF000000"/>
        <rFont val="Calibri"/>
      </rPr>
      <t xml:space="preserve">If configuring over ssh, </t>
    </r>
    <r>
      <rPr>
        <b/>
        <sz val="11"/>
        <color rgb="FF000000"/>
        <rFont val="Calibri"/>
      </rPr>
      <t>creating</t>
    </r>
    <r>
      <rPr>
        <sz val="11"/>
        <color rgb="FF000000"/>
        <rFont val="Calibri"/>
      </rPr>
      <t xml:space="preserve"> a </t>
    </r>
    <r>
      <rPr>
        <b/>
        <sz val="11"/>
        <color rgb="FF000000"/>
        <rFont val="Calibri"/>
      </rPr>
      <t>base chain</t>
    </r>
    <r>
      <rPr>
        <sz val="11"/>
        <color rgb="FF000000"/>
        <rFont val="Calibri"/>
      </rPr>
      <t xml:space="preserve"> with a  policy of </t>
    </r>
    <r>
      <rPr>
        <b/>
        <sz val="11"/>
        <color rgb="FF000000"/>
        <rFont val="Calibri"/>
      </rPr>
      <t>drop</t>
    </r>
    <r>
      <rPr>
        <sz val="11"/>
        <color rgb="FF000000"/>
        <rFont val="Calibri"/>
      </rPr>
      <t xml:space="preserve">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</si>
  <si>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INPUT</t>
    </r>
    <r>
      <rPr>
        <sz val="11"/>
        <color rgb="FF000000"/>
        <rFont val="Calibri"/>
      </rPr>
      <t xml:space="preserve"> filter hook:</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input</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FORWARD</t>
    </r>
    <r>
      <rPr>
        <sz val="11"/>
        <color rgb="FF000000"/>
        <rFont val="Calibri"/>
      </rPr>
      <t xml:space="preserve"> filter hook:</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forward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base chains exist for the </t>
    </r>
    <r>
      <rPr>
        <b/>
        <sz val="11"/>
        <color rgb="FF000000"/>
        <rFont val="Calibri"/>
      </rPr>
      <t>OUTPUT</t>
    </r>
    <r>
      <rPr>
        <sz val="11"/>
        <color rgb="FF000000"/>
        <rFont val="Calibri"/>
      </rPr>
      <t xml:space="preserve"> filter hook:</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type filter hook output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using FirewallD the base chains are installed by default</t>
    </r>
  </si>
  <si>
    <t>4.3.2</t>
  </si>
  <si>
    <r>
      <rPr>
        <sz val="11"/>
        <rFont val="Calibri"/>
      </rPr>
      <t>Ensure nftables established connections are configured</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</si>
  <si>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Configure nftables in accordance with site policy. The following commands will implement a policy to allow all established connections:</t>
    </r>
    <r>
      <rPr>
        <sz val="11"/>
        <color rgb="FF000000"/>
        <rFont val="Calibri"/>
      </rPr>
      <t xml:space="preserve">
</t>
    </r>
    <r>
      <rPr>
        <sz val="11"/>
        <color rgb="FF006096"/>
        <rFont val="Roboto Condensed"/>
      </rPr>
      <t># systemctl is-enabled nftables.service | grep -q 'enabled' &amp;&amp; nft add rule inet filter input ip protocol tcp ct state established accept</t>
    </r>
    <r>
      <rPr>
        <sz val="11"/>
        <color rgb="FF006096"/>
        <rFont val="Roboto Condensed"/>
      </rPr>
      <t xml:space="preserve">
</t>
    </r>
    <r>
      <rPr>
        <sz val="11"/>
        <color rgb="FF006096"/>
        <rFont val="Roboto Condensed"/>
      </rPr>
      <t># systemctl is-enabled nftables.service | grep -q 'enabled' &amp;&amp; nft add rule inet filter input ip protocol udp ct state established accept</t>
    </r>
    <r>
      <rPr>
        <sz val="11"/>
        <color rgb="FF006096"/>
        <rFont val="Roboto Condensed"/>
      </rPr>
      <t xml:space="preserve">
</t>
    </r>
    <r>
      <rPr>
        <sz val="11"/>
        <color rgb="FF006096"/>
        <rFont val="Roboto Condensed"/>
      </rPr>
      <t># systemctl is-enabled nftables.service | grep -q 'enabled' &amp;&amp; nft add rule inet filter input ip protocol icmp ct state established accept</t>
    </r>
    <r>
      <rPr>
        <sz val="11"/>
        <color rgb="FF006096"/>
        <rFont val="Roboto Condensed"/>
      </rPr>
      <t xml:space="preserve">
</t>
    </r>
  </si>
  <si>
    <r>
      <rPr>
        <sz val="11"/>
        <color rgb="FF000000"/>
        <rFont val="Calibri"/>
      </rPr>
      <t>Configure the firewall rules for new outbound and established connections</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Firewalld</t>
    </r>
    <r>
      <rPr>
        <sz val="11"/>
        <color rgb="FF000000"/>
        <rFont val="Calibri"/>
      </rPr>
      <t xml:space="preserve"> is in use, this recommendation can be skipped.</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</si>
  <si>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commands and verify all rules for established incoming connections match site policy:</t>
    </r>
    <r>
      <rPr>
        <sz val="11"/>
        <color rgb="FF000000"/>
        <rFont val="Calibri"/>
      </rPr>
      <t xml:space="preserve">
</t>
    </r>
    <r>
      <rPr>
        <sz val="11"/>
        <color rgb="FF006096"/>
        <rFont val="Roboto Condensed"/>
      </rPr>
      <t># systemctl is-enabled nftables.service | grep -q 'enabled' &amp;&amp; nft list ruleset | awk '/hook input/,/}/' | grep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 accept</t>
    </r>
    <r>
      <rPr>
        <sz val="11"/>
        <color rgb="FF006096"/>
        <rFont val="Roboto Condensed"/>
      </rPr>
      <t xml:space="preserve">
</t>
    </r>
    <r>
      <rPr>
        <sz val="11"/>
        <color rgb="FF006096"/>
        <rFont val="Roboto Condensed"/>
      </rPr>
      <t>ip protocol udp ct state established accept</t>
    </r>
    <r>
      <rPr>
        <sz val="11"/>
        <color rgb="FF006096"/>
        <rFont val="Roboto Condensed"/>
      </rPr>
      <t xml:space="preserve">
</t>
    </r>
    <r>
      <rPr>
        <sz val="11"/>
        <color rgb="FF006096"/>
        <rFont val="Roboto Condensed"/>
      </rPr>
      <t>ip protocol icmp ct state established accept</t>
    </r>
    <r>
      <rPr>
        <sz val="11"/>
        <color rgb="FF006096"/>
        <rFont val="Roboto Condensed"/>
      </rPr>
      <t xml:space="preserve">
</t>
    </r>
  </si>
  <si>
    <t>4.3.3</t>
  </si>
  <si>
    <r>
      <rPr>
        <sz val="11"/>
        <rFont val="Calibri"/>
      </rPr>
      <t>Ensure nftables default deny firewall policy</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</si>
  <si>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Run the following command for the base chains with the input, forward, and output hooks to implement a default DROP policy:</t>
    </r>
    <r>
      <rPr>
        <sz val="11"/>
        <color rgb="FF000000"/>
        <rFont val="Calibri"/>
      </rPr>
      <t xml:space="preserve">
</t>
    </r>
    <r>
      <rPr>
        <sz val="11"/>
        <color rgb="FF006096"/>
        <rFont val="Roboto Condensed"/>
      </rPr>
      <t># nft chain &lt;table family&gt; &lt;table name&gt; &lt;chain name&gt; { policy drop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chain inet filter input { policy drop \; }</t>
    </r>
    <r>
      <rPr>
        <sz val="11"/>
        <color rgb="FF006096"/>
        <rFont val="Roboto Condensed"/>
      </rPr>
      <t xml:space="preserve">
</t>
    </r>
    <r>
      <rPr>
        <sz val="11"/>
        <color rgb="FF006096"/>
        <rFont val="Roboto Condensed"/>
      </rPr>
      <t># nft chain inet filter forward { policy drop \; }</t>
    </r>
    <r>
      <rPr>
        <sz val="11"/>
        <color rgb="FF006096"/>
        <rFont val="Roboto Condensed"/>
      </rPr>
      <t xml:space="preserve">
</t>
    </r>
  </si>
  <si>
    <r>
      <rPr>
        <sz val="11"/>
        <color rgb="FF000000"/>
        <rFont val="Calibri"/>
      </rPr>
      <t>Base chain policy is the default verdict that will be applied to packets reaching the end of the chain.</t>
    </r>
  </si>
  <si>
    <r>
      <rPr>
        <sz val="11"/>
        <color rgb="FF000000"/>
        <rFont val="Calibri"/>
      </rPr>
      <t>If configuring nftables over ssh, creating a base chain with a policy of drop will cause loss of connectivity.</t>
    </r>
    <r>
      <rPr>
        <sz val="11"/>
        <color rgb="FF000000"/>
        <rFont val="Calibri"/>
      </rPr>
      <t xml:space="preserve">
</t>
    </r>
    <r>
      <rPr>
        <b/>
        <sz val="11"/>
        <color rgb="FF000000"/>
        <rFont val="Calibri"/>
      </rPr>
      <t xml:space="preserve">Ensure that a rule allowing </t>
    </r>
    <r>
      <rPr>
        <b/>
        <sz val="11"/>
        <color rgb="FF000000"/>
        <rFont val="Calibri"/>
      </rPr>
      <t>ssh</t>
    </r>
    <r>
      <rPr>
        <b/>
        <sz val="11"/>
        <color rgb="FF000000"/>
        <rFont val="Calibri"/>
      </rPr>
      <t xml:space="preserve"> has been added to the base chain prior to setting the base chain's policy to drop</t>
    </r>
  </si>
  <si>
    <r>
      <rPr>
        <b/>
        <sz val="11"/>
        <color rgb="FF000000"/>
        <rFont val="Calibri"/>
      </rPr>
      <t>- IF -</t>
    </r>
    <r>
      <rPr>
        <sz val="11"/>
        <color rgb="FF000000"/>
        <rFont val="Calibri"/>
      </rPr>
      <t xml:space="preserve"> </t>
    </r>
    <r>
      <rPr>
        <b/>
        <sz val="11"/>
        <color rgb="FF000000"/>
        <rFont val="Calibri"/>
      </rPr>
      <t>NFTables</t>
    </r>
    <r>
      <rPr>
        <sz val="11"/>
        <color rgb="FF000000"/>
        <rFont val="Calibri"/>
      </rPr>
      <t xml:space="preserve"> utility is in use on your system:</t>
    </r>
    <r>
      <rPr>
        <sz val="11"/>
        <color rgb="FF000000"/>
        <rFont val="Calibri"/>
      </rPr>
      <t xml:space="preserve">
</t>
    </r>
    <r>
      <rPr>
        <sz val="11"/>
        <color rgb="FF000000"/>
        <rFont val="Calibri"/>
      </rPr>
      <t xml:space="preserve">Run the following commands and verify that base chains contain a policy of </t>
    </r>
    <r>
      <rPr>
        <b/>
        <sz val="11"/>
        <color rgb="FF000000"/>
        <rFont val="Calibri"/>
      </rPr>
      <t>DROP</t>
    </r>
    <r>
      <rPr>
        <sz val="11"/>
        <color rgb="FF000000"/>
        <rFont val="Calibri"/>
      </rPr>
      <t>.</t>
    </r>
    <r>
      <rPr>
        <sz val="11"/>
        <color rgb="FF000000"/>
        <rFont val="Calibri"/>
      </rPr>
      <t xml:space="preserve">
</t>
    </r>
    <r>
      <rPr>
        <sz val="11"/>
        <color rgb="FF006096"/>
        <rFont val="Roboto Condensed"/>
      </rPr>
      <t># systemctl --quiet is-enabled nftables.service &amp;&amp; nft list ruleset | grep 'hook input' | grep -v 'policy drop'</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systemctl --quiet is-enabled nftables.service &amp;&amp; nft list ruleset | grep 'hook forward' | grep -v 'policy drop'</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</si>
  <si>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accept</t>
    </r>
  </si>
  <si>
    <t>4.3.4</t>
  </si>
  <si>
    <r>
      <rPr>
        <sz val="11"/>
        <rFont val="Calibri"/>
      </rPr>
      <t>Ensure nftables loopback traffic is configured</t>
    </r>
  </si>
  <si>
    <r>
      <rPr>
        <sz val="11"/>
        <color rgb="FF000000"/>
        <rFont val="Calibri"/>
      </rPr>
      <t>Run the following script to implement the loopback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l_hbfw=""</t>
    </r>
    <r>
      <rPr>
        <sz val="11"/>
        <color rgb="FF006096"/>
        <rFont val="Roboto Condensed"/>
      </rPr>
      <t xml:space="preserve">
</t>
    </r>
    <r>
      <rPr>
        <sz val="11"/>
        <color rgb="FF006096"/>
        <rFont val="Roboto Condensed"/>
      </rPr>
      <t xml:space="preserve">     if systemctl is-enabled firewalld.service 2&gt;/dev/null | grep -q 'enabled'; then</t>
    </r>
    <r>
      <rPr>
        <sz val="11"/>
        <color rgb="FF006096"/>
        <rFont val="Roboto Condensed"/>
      </rPr>
      <t xml:space="preserve">
</t>
    </r>
    <r>
      <rPr>
        <sz val="11"/>
        <color rgb="FF006096"/>
        <rFont val="Roboto Condensed"/>
      </rPr>
      <t xml:space="preserve">         echo -e "\n - FirewallD is in use on the system\n - Recommendation is NA \n - Remediation Complete" &amp;&amp; l_hbfw="fwd"</t>
    </r>
    <r>
      <rPr>
        <sz val="11"/>
        <color rgb="FF006096"/>
        <rFont val="Roboto Condensed"/>
      </rPr>
      <t xml:space="preserve">
</t>
    </r>
    <r>
      <rPr>
        <sz val="11"/>
        <color rgb="FF006096"/>
        <rFont val="Roboto Condensed"/>
      </rPr>
      <t xml:space="preserve">    elif systemctl is-enabled nftables.service | grep -q 'enabled'; then</t>
    </r>
    <r>
      <rPr>
        <sz val="11"/>
        <color rgb="FF006096"/>
        <rFont val="Roboto Condensed"/>
      </rPr>
      <t xml:space="preserve">
</t>
    </r>
    <r>
      <rPr>
        <sz val="11"/>
        <color rgb="FF006096"/>
        <rFont val="Roboto Condensed"/>
      </rPr>
      <t xml:space="preserve">         l_hbfw="nft"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then </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 nft list ruleset | awk '/hook\s+input\s+/,/\}\s*(#.*)?$/' | grep -Pq -- '\H+\h+"lo"\h+accept'; then</t>
    </r>
    <r>
      <rPr>
        <sz val="11"/>
        <color rgb="FF006096"/>
        <rFont val="Roboto Condensed"/>
      </rPr>
      <t xml:space="preserve">
</t>
    </r>
    <r>
      <rPr>
        <sz val="11"/>
        <color rgb="FF006096"/>
        <rFont val="Roboto Condensed"/>
      </rPr>
      <t xml:space="preserve">            echo -e "\n - Enabling input to accept for loopback address"</t>
    </r>
    <r>
      <rPr>
        <sz val="11"/>
        <color rgb="FF006096"/>
        <rFont val="Roboto Condensed"/>
      </rPr>
      <t xml:space="preserve">
</t>
    </r>
    <r>
      <rPr>
        <sz val="11"/>
        <color rgb="FF006096"/>
        <rFont val="Roboto Condensed"/>
      </rPr>
      <t xml:space="preserve">            nft add rule inet filter input iif lo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-nftables input correctly configured to accept for loopback address"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'ip\h+saddr\h+127\.0\.0\.0\/8\h+(counter\h+packets\h+\d+\h+bytes\h+\d+\h+)?drop' &lt;&lt;&lt; "$l_ipsaddr" &amp;&amp; ! grep -Pq -- 'ip\h+daddr\h+\!\=\h+127\.0\.0\.1\h+ip\h+saddr\h+127\.0\.0\.1\h+drop' &lt;&lt;&lt; "$l_ipsaddr"; then</t>
    </r>
    <r>
      <rPr>
        <sz val="11"/>
        <color rgb="FF006096"/>
        <rFont val="Roboto Condensed"/>
      </rPr>
      <t xml:space="preserve">
</t>
    </r>
    <r>
      <rPr>
        <sz val="11"/>
        <color rgb="FF006096"/>
        <rFont val="Roboto Condensed"/>
      </rPr>
      <t xml:space="preserve">            echo -e "\n - Setting IPv4 network traffic from loopback address to drop"</t>
    </r>
    <r>
      <rPr>
        <sz val="11"/>
        <color rgb="FF006096"/>
        <rFont val="Roboto Condensed"/>
      </rPr>
      <t xml:space="preserve">
</t>
    </r>
    <r>
      <rPr>
        <sz val="11"/>
        <color rgb="FF006096"/>
        <rFont val="Roboto Condensed"/>
      </rPr>
      <t xml:space="preserve">            nft add rule inet filter input ip saddr 127.0.0.0/8 counter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-nftables correctly configured IPv4 network traffic from loopback address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 grep -Pq 'ip6\h+saddr\h+::1\h+(counter\h+packets\h+\d+\h+bytes\h+\d+\h+)?drop' &lt;&lt;&lt; "$l_ip6saddr" &amp;&amp; ! grep -Pq -- 'ip6\h+daddr\h+\!=\h+::1\h+ip6\h+saddr\h+::1\h+drop' &lt;&lt;&lt; "$l_ip6saddr"; then</t>
    </r>
    <r>
      <rPr>
        <sz val="11"/>
        <color rgb="FF006096"/>
        <rFont val="Roboto Condensed"/>
      </rPr>
      <t xml:space="preserve">
</t>
    </r>
    <r>
      <rPr>
        <sz val="11"/>
        <color rgb="FF006096"/>
        <rFont val="Roboto Condensed"/>
      </rPr>
      <t xml:space="preserve">               echo -e "\n - Setting IPv6 network traffic from loopback address to drop"        </t>
    </r>
    <r>
      <rPr>
        <sz val="11"/>
        <color rgb="FF006096"/>
        <rFont val="Roboto Condensed"/>
      </rPr>
      <t xml:space="preserve">
</t>
    </r>
    <r>
      <rPr>
        <sz val="11"/>
        <color rgb="FF006096"/>
        <rFont val="Roboto Condensed"/>
      </rPr>
      <t xml:space="preserve">               nft add rule inet filter input ip6 saddr ::1 counter drop</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"\n - nftables IPv6 network traffic from loopback address to drop"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</si>
  <si>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that the loopback interface is configured:</t>
    </r>
    <r>
      <rPr>
        <sz val="11"/>
        <color rgb="FF000000"/>
        <rFont val="Calibri"/>
      </rPr>
      <t xml:space="preserve">
</t>
    </r>
    <r>
      <rPr>
        <sz val="11"/>
        <color rgb="FF000000"/>
        <rFont val="Calibri"/>
      </rPr>
      <t xml:space="preserve">- </t>
    </r>
    <r>
      <rPr>
        <b/>
        <sz val="11"/>
        <color rgb="FF000000"/>
        <rFont val="Calibri"/>
      </rPr>
      <t>iif lo accept</t>
    </r>
    <r>
      <rPr>
        <sz val="11"/>
        <color rgb="FF000000"/>
        <rFont val="Calibri"/>
      </rPr>
      <t xml:space="preserve">
</t>
    </r>
    <r>
      <rPr>
        <sz val="11"/>
        <color rgb="FF000000"/>
        <rFont val="Calibri"/>
      </rPr>
      <t xml:space="preserve">- </t>
    </r>
    <r>
      <rPr>
        <b/>
        <sz val="11"/>
        <color rgb="FF000000"/>
        <rFont val="Calibri"/>
      </rPr>
      <t>iif != lo ip saddr 127.0.0.1/8 drop</t>
    </r>
    <r>
      <rPr>
        <sz val="11"/>
        <color rgb="FF000000"/>
        <rFont val="Calibri"/>
      </rPr>
      <t xml:space="preserve">
</t>
    </r>
    <r>
      <rPr>
        <sz val="11"/>
        <color rgb="FF000000"/>
        <rFont val="Calibri"/>
      </rPr>
      <t xml:space="preserve">- </t>
    </r>
    <r>
      <rPr>
        <b/>
        <sz val="11"/>
        <color rgb="FF000000"/>
        <rFont val="Calibri"/>
      </rPr>
      <t>iif != lo ip6 saddr ::1/128 drop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l_hbfw=""</t>
    </r>
    <r>
      <rPr>
        <sz val="11"/>
        <color rgb="FF006096"/>
        <rFont val="Roboto Condensed"/>
      </rPr>
      <t xml:space="preserve">
</t>
    </r>
    <r>
      <rPr>
        <sz val="11"/>
        <color rgb="FF006096"/>
        <rFont val="Roboto Condensed"/>
      </rPr>
      <t xml:space="preserve">   if systemctl is-enabled firewalld.service 2&gt;/dev/null | grep -q 'enabled'; then</t>
    </r>
    <r>
      <rPr>
        <sz val="11"/>
        <color rgb="FF006096"/>
        <rFont val="Roboto Condensed"/>
      </rPr>
      <t xml:space="preserve">
</t>
    </r>
    <r>
      <rPr>
        <sz val="11"/>
        <color rgb="FF006096"/>
        <rFont val="Roboto Condensed"/>
      </rPr>
      <t xml:space="preserve">      echo -e "\n - FirewallD is in use on the system\n - Recommendation is NA" &amp;&amp; l_hbfw="fwd"</t>
    </r>
    <r>
      <rPr>
        <sz val="11"/>
        <color rgb="FF006096"/>
        <rFont val="Roboto Condensed"/>
      </rPr>
      <t xml:space="preserve">
</t>
    </r>
    <r>
      <rPr>
        <sz val="11"/>
        <color rgb="FF006096"/>
        <rFont val="Roboto Condensed"/>
      </rPr>
      <t xml:space="preserve">   elif systemctl is-enabled nftables.service | grep -q 'enabled'; then</t>
    </r>
    <r>
      <rPr>
        <sz val="11"/>
        <color rgb="FF006096"/>
        <rFont val="Roboto Condensed"/>
      </rPr>
      <t xml:space="preserve">
</t>
    </r>
    <r>
      <rPr>
        <sz val="11"/>
        <color rgb="FF006096"/>
        <rFont val="Roboto Condensed"/>
      </rPr>
      <t xml:space="preserve">      l_hbfw="nft"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Error - Neither FirewallD or NFTables is enabled\n - Please follow recommendation: \"Ensure a single firewall configuration utility is in use\""</t>
    </r>
    <r>
      <rPr>
        <sz val="11"/>
        <color rgb="FF006096"/>
        <rFont val="Roboto Condensed"/>
      </rPr>
      <t xml:space="preserve">
</t>
    </r>
    <r>
      <rPr>
        <sz val="11"/>
        <color rgb="FF006096"/>
        <rFont val="Roboto Condensed"/>
      </rPr>
      <t xml:space="preserve">      l_output2="*** FAIL *** Please follow recommendation: Ensure a single firewall configuration utility is in use"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"nft" ]; then</t>
    </r>
    <r>
      <rPr>
        <sz val="11"/>
        <color rgb="FF006096"/>
        <rFont val="Roboto Condensed"/>
      </rPr>
      <t xml:space="preserve">
</t>
    </r>
    <r>
      <rPr>
        <sz val="11"/>
        <color rgb="FF006096"/>
        <rFont val="Roboto Condensed"/>
      </rPr>
      <t xml:space="preserve">      if nft list ruleset | awk '/hook\s+input\s+/,/\}\s*(#.*)?$/' | grep -Pq -- '\H+\h+"lo"\h+accept'; then</t>
    </r>
    <r>
      <rPr>
        <sz val="11"/>
        <color rgb="FF006096"/>
        <rFont val="Roboto Condensed"/>
      </rPr>
      <t xml:space="preserve">
</t>
    </r>
    <r>
      <rPr>
        <sz val="11"/>
        <color rgb="FF006096"/>
        <rFont val="Roboto Condensed"/>
      </rPr>
      <t xml:space="preserve">         l_output="$l_output\n - Network traffic to the loopback address is correctly set to accept"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Network traffic to the loopback address is not set to accept"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l_ipsaddr="$(nft list ruleset | awk '/filter_IN_public_deny|hook\s+input\s+/,/\}\s*(#.*)?$/' | grep -P -- 'ip\h+saddr')"</t>
    </r>
    <r>
      <rPr>
        <sz val="11"/>
        <color rgb="FF006096"/>
        <rFont val="Roboto Condensed"/>
      </rPr>
      <t xml:space="preserve">
</t>
    </r>
    <r>
      <rPr>
        <sz val="11"/>
        <color rgb="FF006096"/>
        <rFont val="Roboto Condensed"/>
      </rPr>
      <t xml:space="preserve">      if grep -Pq -- 'ip\h+saddr\h+127\.0\.0\.0\/8\h+(counter\h+packets\h+\d+\h+bytes\h+\d+\h+)?drop' &lt;&lt;&lt; "$l_ipsaddr" || grep -Pq -- 'ip\h+daddr\h+\!\=\h+127\.0\.0\.1\h+ip\h+saddr\h+127\.0\.0\.1\h+drop' &lt;&lt;&lt; "$l_ipsaddr"; then</t>
    </r>
    <r>
      <rPr>
        <sz val="11"/>
        <color rgb="FF006096"/>
        <rFont val="Roboto Condensed"/>
      </rPr>
      <t xml:space="preserve">
</t>
    </r>
    <r>
      <rPr>
        <sz val="11"/>
        <color rgb="FF006096"/>
        <rFont val="Roboto Condensed"/>
      </rPr>
      <t xml:space="preserve">         l_output="$l_output\n - IPv4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IPv4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 '^\h*0\h*$' /sys/module/ipv6/parameters/disable; then</t>
    </r>
    <r>
      <rPr>
        <sz val="11"/>
        <color rgb="FF006096"/>
        <rFont val="Roboto Condensed"/>
      </rPr>
      <t xml:space="preserve">
</t>
    </r>
    <r>
      <rPr>
        <sz val="11"/>
        <color rgb="FF006096"/>
        <rFont val="Roboto Condensed"/>
      </rPr>
      <t xml:space="preserve">         l_ip6saddr="$(nft list ruleset | awk '/filter_IN_public_deny|hook input/,/}/' | grep 'ip6 saddr')"</t>
    </r>
    <r>
      <rPr>
        <sz val="11"/>
        <color rgb="FF006096"/>
        <rFont val="Roboto Condensed"/>
      </rPr>
      <t xml:space="preserve">
</t>
    </r>
    <r>
      <rPr>
        <sz val="11"/>
        <color rgb="FF006096"/>
        <rFont val="Roboto Condensed"/>
      </rPr>
      <t xml:space="preserve">         if grep -Pq 'ip6\h+saddr\h+::1\h+(counter\h+packets\h+\d+\h+bytes\h+\d+\h+)?drop' &lt;&lt;&lt; "$l_ip6saddr" || grep -Pq -- 'ip6\h+daddr\h+\!=\h+::1\h+ip6\h+saddr\h+::1\h+drop' &lt;&lt;&lt; "$l_ip6saddr"; then</t>
    </r>
    <r>
      <rPr>
        <sz val="11"/>
        <color rgb="FF006096"/>
        <rFont val="Roboto Condensed"/>
      </rPr>
      <t xml:space="preserve">
</t>
    </r>
    <r>
      <rPr>
        <sz val="11"/>
        <color rgb="FF006096"/>
        <rFont val="Roboto Condensed"/>
      </rPr>
      <t xml:space="preserve">            l_output="$l_output\n - IPv6 network traffic from loopback address correctly set to drop"</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IPv6 network traffic from loopback address not set to drop"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"$l_hbfw" = "fwd" ] || [ -z "$l_output2" ]; then</t>
    </r>
    <r>
      <rPr>
        <sz val="11"/>
        <color rgb="FF006096"/>
        <rFont val="Roboto Condensed"/>
      </rPr>
      <t xml:space="preserve">
</t>
    </r>
    <r>
      <rPr>
        <sz val="11"/>
        <color rgb="FF006096"/>
        <rFont val="Roboto Condensed"/>
      </rPr>
      <t xml:space="preserve">      echo -e "\n- Audit Result:\n  *** PASS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***\n$l_output2\n\n  - Correctly set:\n$l_output"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</si>
  <si>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SSH Server</t>
  </si>
  <si>
    <t>5.1.1</t>
  </si>
  <si>
    <r>
      <rPr>
        <sz val="11"/>
        <rFont val="Calibri"/>
      </rPr>
      <t>Ensure permissions on /etc/ssh/sshd_config are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</si>
  <si>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</si>
  <si>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</si>
  <si>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 $l_mode &amp; $perm_mask )) -gt 0 ] &amp;&amp; l_out2="$l_out2\n  - Is mode: \"$l_mode\" should be: \"$maxperm\" or more restrictive"</t>
    </r>
    <r>
      <rPr>
        <sz val="11"/>
        <color rgb="FF006096"/>
        <rFont val="Roboto Condensed"/>
      </rPr>
      <t xml:space="preserve">
</t>
    </r>
    <r>
      <rPr>
        <sz val="11"/>
        <color rgb="FF006096"/>
        <rFont val="Roboto Condensed"/>
      </rPr>
      <t xml:space="preserve">         [ "$l_user" != "root" ] &amp;&amp; l_out2="$l_out2\n  - Is owned by \"$l_user\" should be owned by \"root\""</t>
    </r>
    <r>
      <rPr>
        <sz val="11"/>
        <color rgb="FF006096"/>
        <rFont val="Roboto Condensed"/>
      </rPr>
      <t xml:space="preserve">
</t>
    </r>
    <r>
      <rPr>
        <sz val="11"/>
        <color rgb="FF006096"/>
        <rFont val="Roboto Condensed"/>
      </rPr>
      <t xml:space="preserve">         [ "$l_group" != "root" ] &amp;&amp; l_out2="$l_out2\n  - Is group owned by \"$l_user\" should be group owned by \"root\""</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($l_mode), owner ($l_user),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SSHD_FILES_CHK</t>
    </r>
    <r>
      <rPr>
        <sz val="11"/>
        <color rgb="FF006096"/>
        <rFont val="Roboto Condensed"/>
      </rPr>
      <t xml:space="preserve">
</t>
    </r>
    <r>
      <rPr>
        <sz val="11"/>
        <color rgb="FF006096"/>
        <rFont val="Roboto Condensed"/>
      </rPr>
      <t xml:space="preserve">   done &lt; &lt;(find -L /etc/ssh/sshd_config.d -type f  \( -perm /077 -o ! -user root -o ! -group root \)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</si>
  <si>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t>5.1.2</t>
  </si>
  <si>
    <r>
      <rPr>
        <sz val="11"/>
        <rFont val="Calibri"/>
      </rPr>
      <t>Ensure permissions on SSH private host key files are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</si>
  <si>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echo "File: \"$l_file\" mode: \"$l_file_mode\" owner \"$l_file_owner\" group \"$l_file_group\""</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if [ "l_file_group" = "$l_ssh_group_name" ]; then</t>
    </r>
    <r>
      <rPr>
        <sz val="11"/>
        <color rgb="FF006096"/>
        <rFont val="Roboto Condensed"/>
      </rPr>
      <t xml:space="preserve">
</t>
    </r>
    <r>
      <rPr>
        <sz val="11"/>
        <color rgb="FF006096"/>
        <rFont val="Roboto Condensed"/>
      </rPr>
      <t xml:space="preserve">               chmod u-x,g-wx,o-rwx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chmod u-x,go-rwx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 -n "$l_ssh_group_name" ] &amp;&amp; l_new_group="$l_ssh_group_name" || l_new_group="root"</t>
    </r>
    <r>
      <rPr>
        <sz val="11"/>
        <color rgb="FF006096"/>
        <rFont val="Roboto Condensed"/>
      </rPr>
      <t xml:space="preserve">
</t>
    </r>
    <r>
      <rPr>
        <sz val="11"/>
        <color rgb="FF006096"/>
        <rFont val="Roboto Condensed"/>
      </rPr>
      <t xml:space="preserve">            l_out2="$l_out2\n  - Owned by group \"$l_file_group\" should be group owned by: \"$l_ssh_group_name\" or \"root\"\n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</si>
  <si>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</si>
  <si>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owned by the group root and mode </t>
    </r>
    <r>
      <rPr>
        <b/>
        <sz val="11"/>
        <color rgb="FF000000"/>
        <rFont val="Calibri"/>
      </rPr>
      <t>0600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owned by the group designated to own openSSH private keys and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f_file_chk()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l_out2="$l_out2\n  - Owned by group \"$l_file_group\" should be group owned by: \"$l_ssh_group_name\" or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f_file_chk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private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</si>
  <si>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</si>
  <si>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permissions on SSH public host key files are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</si>
  <si>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chmod u-x,go-wx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\"root\"\n   - Changing group ownership to \"root\""</t>
    </r>
    <r>
      <rPr>
        <sz val="11"/>
        <color rgb="FF006096"/>
        <rFont val="Roboto Condensed"/>
      </rPr>
      <t xml:space="preserve">
</t>
    </r>
    <r>
      <rPr>
        <sz val="11"/>
        <color rgb="FF006096"/>
        <rFont val="Roboto Condensed"/>
      </rPr>
      <t xml:space="preserve">            chgrp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</si>
  <si>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</si>
  <si>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public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</si>
  <si>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</si>
  <si>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</si>
  <si>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Ciphers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</si>
  <si>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ciphers may be configured through the </t>
    </r>
    <r>
      <rPr>
        <b/>
        <sz val="11"/>
        <color rgb="FF000000"/>
        <rFont val="Calibri"/>
      </rPr>
      <t>Ciphers</t>
    </r>
    <r>
      <rPr>
        <sz val="11"/>
        <color rgb="FF000000"/>
        <rFont val="Calibri"/>
      </rPr>
      <t xml:space="preserve"> option in the </t>
    </r>
    <r>
      <rPr>
        <b/>
        <sz val="11"/>
        <color rgb="FF000000"/>
        <rFont val="Calibri"/>
      </rPr>
      <t>/etc/ssh/sshd_config</t>
    </r>
    <r>
      <rPr>
        <sz val="11"/>
        <color rgb="FF000000"/>
        <rFont val="Calibri"/>
      </rPr>
      <t xml:space="preserve"> file, it is recommended that the ciphers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Cipher</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t>
    </r>
    <r>
      <rPr>
        <sz val="11"/>
        <color rgb="FF000000"/>
        <rFont val="Calibri"/>
      </rPr>
      <t xml:space="preserve"> may be removed from the list of excluded ciphers.</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cipher@SSH = -3DES-CBC -AES-128-CBC -AES-192-CBC -AES-256-CBC -CHACHA20-POLY1305</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ciphers" "# for the SSH protocol (libssh and OpenSSH)" "cipher@SSH = -3DES-CBC -AES-128-CBC -AES-192-CBC -AES-256-CBC -CHACHA20-POLY1305" &gt;&gt; /etc/crypto-policies/policies/modules/NO-SSHWEAKCIPHERS.pmod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</si>
  <si>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</si>
  <si>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</si>
  <si>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</si>
  <si>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5.1.5</t>
  </si>
  <si>
    <r>
      <rPr>
        <sz val="11"/>
        <rFont val="Calibri"/>
      </rPr>
      <t>Ensure sshd KexAlgorithms is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</si>
  <si>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key_exchange may be configured through the </t>
    </r>
    <r>
      <rPr>
        <b/>
        <sz val="11"/>
        <color rgb="FF000000"/>
        <rFont val="Calibri"/>
      </rPr>
      <t>KexAlgorithms</t>
    </r>
    <r>
      <rPr>
        <sz val="11"/>
        <color rgb="FF000000"/>
        <rFont val="Calibri"/>
      </rPr>
      <t xml:space="preserve"> option in the </t>
    </r>
    <r>
      <rPr>
        <b/>
        <sz val="11"/>
        <color rgb="FF000000"/>
        <rFont val="Calibri"/>
      </rPr>
      <t>/etc/ssh/sshd_config</t>
    </r>
    <r>
      <rPr>
        <sz val="11"/>
        <color rgb="FF000000"/>
        <rFont val="Calibri"/>
      </rPr>
      <t xml:space="preserve"> file, it is recommended that the key_exchange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KexAlgorithms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sz val="11"/>
        <color rgb="FF000000"/>
        <rFont val="Calibri"/>
      </rPr>
      <t>Follow the Remediation Procedure in "Ensure system wide crypto policy disables sha1 hash and signature support"</t>
    </r>
    <r>
      <rPr>
        <sz val="11"/>
        <color rgb="FF000000"/>
        <rFont val="Calibri"/>
      </rPr>
      <t xml:space="preserve">
</t>
    </r>
    <r>
      <rPr>
        <b/>
        <sz val="11"/>
        <color rgb="FF000000"/>
        <rFont val="Calibri"/>
      </rPr>
      <t>This is and excerpt of the Remediation Procedure from "Ensure system wide crypto policy disables sha1 hash and signature support":</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following lines:</t>
    </r>
    <r>
      <rPr>
        <sz val="11"/>
        <color rgb="FF000000"/>
        <rFont val="Calibri"/>
      </rPr>
      <t xml:space="preserve">
</t>
    </r>
    <r>
      <rPr>
        <sz val="11"/>
        <color rgb="FF006096"/>
        <rFont val="Roboto Condensed"/>
      </rPr>
      <t>hash = -SHA1</t>
    </r>
    <r>
      <rPr>
        <sz val="11"/>
        <color rgb="FF006096"/>
        <rFont val="Roboto Condensed"/>
      </rPr>
      <t xml:space="preserve">
</t>
    </r>
    <r>
      <rPr>
        <sz val="11"/>
        <color rgb="FF006096"/>
        <rFont val="Roboto Condensed"/>
      </rPr>
      <t>sign = -*-SHA1</t>
    </r>
    <r>
      <rPr>
        <sz val="11"/>
        <color rgb="FF006096"/>
        <rFont val="Roboto Condensed"/>
      </rPr>
      <t xml:space="preserve">
</t>
    </r>
    <r>
      <rPr>
        <sz val="11"/>
        <color rgb="FF006096"/>
        <rFont val="Roboto Condensed"/>
      </rPr>
      <t>sha1_in_certs = 0</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dropping the SHA1 hash and signature support" "hash = -SHA1" "sign = -*-SHA1" "sha1_in_certs = 0" &gt;&gt; /etc/crypto-policies/policies/modules/NO-SHA1.pmod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KexAlgorithms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</si>
  <si>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</si>
  <si>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</si>
  <si>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</si>
  <si>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5.1.6</t>
  </si>
  <si>
    <r>
      <rPr>
        <sz val="11"/>
        <rFont val="Calibri"/>
      </rPr>
      <t>Ensure sshd MACs are configured</t>
    </r>
  </si>
  <si>
    <r>
      <rPr>
        <b/>
        <sz val="11"/>
        <color rgb="FF000000"/>
        <rFont val="Calibri"/>
      </rPr>
      <t>Note:</t>
    </r>
    <r>
      <rPr>
        <sz val="11"/>
        <color rgb="FF000000"/>
        <rFont val="Calibri"/>
      </rPr>
      <t xml:space="preserve">
</t>
    </r>
    <r>
      <rPr>
        <sz val="11"/>
        <color rgb="FF000000"/>
        <rFont val="Calibri"/>
      </rPr>
      <t>- First occurrence of an option takes precedence.</t>
    </r>
    <r>
      <rPr>
        <sz val="11"/>
        <color rgb="FF000000"/>
        <rFont val="Calibri"/>
      </rPr>
      <t xml:space="preserve">
</t>
    </r>
    <r>
      <rPr>
        <sz val="11"/>
        <color rgb="FF000000"/>
        <rFont val="Calibri"/>
      </rPr>
      <t xml:space="preserve">- Though MACs may be configured through the </t>
    </r>
    <r>
      <rPr>
        <b/>
        <sz val="11"/>
        <color rgb="FF000000"/>
        <rFont val="Calibri"/>
      </rPr>
      <t>MACs</t>
    </r>
    <r>
      <rPr>
        <sz val="11"/>
        <color rgb="FF000000"/>
        <rFont val="Calibri"/>
      </rPr>
      <t xml:space="preserve"> option in the </t>
    </r>
    <r>
      <rPr>
        <b/>
        <sz val="11"/>
        <color rgb="FF000000"/>
        <rFont val="Calibri"/>
      </rPr>
      <t>/etc/ssh/sshd_config</t>
    </r>
    <r>
      <rPr>
        <sz val="11"/>
        <color rgb="FF000000"/>
        <rFont val="Calibri"/>
      </rPr>
      <t xml:space="preserve"> file, it is recommended that the MACs available to openSSH server are configured through system-wide-crypto-policy</t>
    </r>
    <r>
      <rPr>
        <sz val="11"/>
        <color rgb="FF000000"/>
        <rFont val="Calibri"/>
      </rPr>
      <t xml:space="preserve">
</t>
    </r>
    <r>
      <rPr>
        <sz val="11"/>
        <color rgb="FF000000"/>
        <rFont val="Calibri"/>
      </rPr>
      <t>- If the recommendations in the subsection "Configure system wide crypto policy" have been followed, this Audit should be in a passing state. Please review that section before following this Remediation Procedure</t>
    </r>
    <r>
      <rPr>
        <sz val="11"/>
        <color rgb="FF000000"/>
        <rFont val="Calibri"/>
      </rPr>
      <t xml:space="preserve">
</t>
    </r>
    <r>
      <rPr>
        <sz val="11"/>
        <color rgb="FF000000"/>
        <rFont val="Calibri"/>
      </rPr>
      <t xml:space="preserve">- By default, system-wide-crypto-policy is applied to the openSSH server. If the following defaults don't exist due to modifications or upgrade from a earlier release, the system-wide-crypto-policy may not be included by the openSSH server. It is recommended that these defaults be restored, created, or the line </t>
    </r>
    <r>
      <rPr>
        <b/>
        <sz val="11"/>
        <color rgb="FF000000"/>
        <rFont val="Calibri"/>
      </rPr>
      <t>Include /etc/crypto-policies/back-ends/opensshserver.config</t>
    </r>
    <r>
      <rPr>
        <sz val="11"/>
        <color rgb="FF000000"/>
        <rFont val="Calibri"/>
      </rPr>
      <t xml:space="preserve"> be added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Defaults:</t>
    </r>
    <r>
      <rPr>
        <sz val="11"/>
        <color rgb="FF000000"/>
        <rFont val="Calibri"/>
      </rPr>
      <t xml:space="preserve">
</t>
    </r>
    <r>
      <rPr>
        <sz val="11"/>
        <color rgb="FF000000"/>
        <rFont val="Calibri"/>
      </rPr>
      <t xml:space="preserve">- The file </t>
    </r>
    <r>
      <rPr>
        <b/>
        <sz val="11"/>
        <color rgb="FF000000"/>
        <rFont val="Calibri"/>
      </rPr>
      <t>/etc/ssh/sshd_config</t>
    </r>
    <r>
      <rPr>
        <sz val="11"/>
        <color rgb="FF000000"/>
        <rFont val="Calibri"/>
      </rPr>
      <t xml:space="preserve"> includes the line: </t>
    </r>
    <r>
      <rPr>
        <b/>
        <sz val="11"/>
        <color rgb="FF000000"/>
        <rFont val="Calibri"/>
      </rPr>
      <t>Include /etc/ssh/sshd_config.d/*.conf</t>
    </r>
    <r>
      <rPr>
        <sz val="11"/>
        <color rgb="FF000000"/>
        <rFont val="Calibri"/>
      </rPr>
      <t xml:space="preserve">. This line must appear before any lines containing the </t>
    </r>
    <r>
      <rPr>
        <b/>
        <sz val="11"/>
        <color rgb="FF000000"/>
        <rFont val="Calibri"/>
      </rPr>
      <t>MACs</t>
    </r>
    <r>
      <rPr>
        <sz val="11"/>
        <color rgb="FF000000"/>
        <rFont val="Calibri"/>
      </rPr>
      <t xml:space="preserve"> argument</t>
    </r>
    <r>
      <rPr>
        <sz val="11"/>
        <color rgb="FF000000"/>
        <rFont val="Calibri"/>
      </rPr>
      <t xml:space="preserve">
</t>
    </r>
    <r>
      <rPr>
        <sz val="11"/>
        <color rgb="FF000000"/>
        <rFont val="Calibri"/>
      </rPr>
      <t xml:space="preserve">- This directory </t>
    </r>
    <r>
      <rPr>
        <b/>
        <sz val="11"/>
        <color rgb="FF000000"/>
        <rFont val="Calibri"/>
      </rPr>
      <t>/etc/ssh/sshd_config.d/</t>
    </r>
    <r>
      <rPr>
        <sz val="11"/>
        <color rgb="FF000000"/>
        <rFont val="Calibri"/>
      </rPr>
      <t xml:space="preserve"> includes a file </t>
    </r>
    <r>
      <rPr>
        <b/>
        <sz val="11"/>
        <color rgb="FF000000"/>
        <rFont val="Calibri"/>
      </rPr>
      <t>/etc/ssh/sshd_config.d/50-redhat.conf</t>
    </r>
    <r>
      <rPr>
        <sz val="11"/>
        <color rgb="FF000000"/>
        <rFont val="Calibri"/>
      </rPr>
      <t xml:space="preserve">
</t>
    </r>
    <r>
      <rPr>
        <sz val="11"/>
        <color rgb="FF000000"/>
        <rFont val="Calibri"/>
      </rPr>
      <t xml:space="preserve">- The file </t>
    </r>
    <r>
      <rPr>
        <b/>
        <sz val="11"/>
        <color rgb="FF000000"/>
        <rFont val="Calibri"/>
      </rPr>
      <t>/etc/ssh/sshd_config.d/50-redhat.conf</t>
    </r>
    <r>
      <rPr>
        <sz val="11"/>
        <color rgb="FF000000"/>
        <rFont val="Calibri"/>
      </rPr>
      <t xml:space="preserve"> includes the line </t>
    </r>
    <r>
      <rPr>
        <b/>
        <sz val="11"/>
        <color rgb="FF000000"/>
        <rFont val="Calibri"/>
      </rPr>
      <t>Include /etc/crypto-policies/back-ends/opensshserver.config</t>
    </r>
    <r>
      <rPr>
        <sz val="11"/>
        <color rgb="FF000000"/>
        <rFont val="Calibri"/>
      </rPr>
      <t xml:space="preserve">
</t>
    </r>
    <r>
      <rPr>
        <sz val="11"/>
        <color rgb="FF000000"/>
        <rFont val="Calibri"/>
      </rPr>
      <t xml:space="preserve">- The file </t>
    </r>
    <r>
      <rPr>
        <b/>
        <sz val="11"/>
        <color rgb="FF000000"/>
        <rFont val="Calibri"/>
      </rPr>
      <t>/etc/crypto-policies/back-ends/opensshserver.config</t>
    </r>
    <r>
      <rPr>
        <sz val="11"/>
        <color rgb="FF000000"/>
        <rFont val="Calibri"/>
      </rPr>
      <t xml:space="preserve"> is generated by system-wide-crypto-policy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Recommendation </t>
    </r>
    <r>
      <rPr>
        <i/>
        <sz val="11"/>
        <color rgb="FF000000"/>
        <rFont val="Calibri"/>
      </rPr>
      <t>"Ensure system wide crypto policy disables EtM for ssh"</t>
    </r>
    <r>
      <rPr>
        <sz val="11"/>
        <color rgb="FF000000"/>
        <rFont val="Calibri"/>
      </rPr>
      <t xml:space="preserve"> should be followed.</t>
    </r>
    <r>
      <rPr>
        <sz val="11"/>
        <color rgb="FF000000"/>
        <rFont val="Calibri"/>
      </rPr>
      <t xml:space="preserve">
</t>
    </r>
    <r>
      <rPr>
        <sz val="11"/>
        <color rgb="FF000000"/>
        <rFont val="Calibri"/>
      </rPr>
      <t xml:space="preserve">Create or edit a file in </t>
    </r>
    <r>
      <rPr>
        <b/>
        <sz val="11"/>
        <color rgb="FF000000"/>
        <rFont val="Calibri"/>
      </rPr>
      <t>/etc/crypto-policies/policies/modules/</t>
    </r>
    <r>
      <rPr>
        <sz val="11"/>
        <color rgb="FF000000"/>
        <rFont val="Calibri"/>
      </rPr>
      <t xml:space="preserve"> ending in </t>
    </r>
    <r>
      <rPr>
        <b/>
        <sz val="11"/>
        <color rgb="FF000000"/>
        <rFont val="Calibri"/>
      </rPr>
      <t>.pmod</t>
    </r>
    <r>
      <rPr>
        <sz val="11"/>
        <color rgb="FF000000"/>
        <rFont val="Calibri"/>
      </rPr>
      <t xml:space="preserve"> and add or modify the the following line:</t>
    </r>
    <r>
      <rPr>
        <sz val="11"/>
        <color rgb="FF000000"/>
        <rFont val="Calibri"/>
      </rPr>
      <t xml:space="preserve">
</t>
    </r>
    <r>
      <rPr>
        <sz val="11"/>
        <color rgb="FF006096"/>
        <rFont val="Roboto Condensed"/>
      </rPr>
      <t>mac@SSH = -HMAC-MD5* -UMAC-64* -UMAC-128*</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 This is a subpolicy to disable weak MACs" "# for the SSH protocol (libssh and OpenSSH)" "mac@SSH = -HMAC-MD5* -UMAC-64* -UMAC-128*" &gt;&gt; /etc/crypto-policies/policies/modules/NO-SSHWEAKMACS.pmod</t>
    </r>
    <r>
      <rPr>
        <sz val="11"/>
        <color rgb="FF006096"/>
        <rFont val="Roboto Condensed"/>
      </rPr>
      <t xml:space="preserve">
</t>
    </r>
    <r>
      <rPr>
        <sz val="11"/>
        <color rgb="FF000000"/>
        <rFont val="Calibri"/>
      </rPr>
      <t xml:space="preserve">
</t>
    </r>
    <r>
      <rPr>
        <sz val="11"/>
        <color rgb="FF000000"/>
        <rFont val="Calibri"/>
      </rPr>
      <t>Run the following command to update the system-wide cryptographic policy</t>
    </r>
    <r>
      <rPr>
        <sz val="11"/>
        <color rgb="FF000000"/>
        <rFont val="Calibri"/>
      </rPr>
      <t xml:space="preserve">
</t>
    </r>
    <r>
      <rPr>
        <sz val="11"/>
        <color rgb="FF006096"/>
        <rFont val="Roboto Condensed"/>
      </rPr>
      <t># update-crypto-policies --set &lt;CRYPTO_POLICY&gt;:&lt;CRYPTO_SUBPOLICY1&gt;:&lt;CRYPTO_SUBPOLICY2&gt;:&lt;CRYPTO_SUBPOLICY3&gt;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update-crypto-policies --set DEFAULT:NO-SHA1:NO-WEAKMAC:NO-SSHCBC:NO-SSHCHACHA20:NO-SSHETM:NO-SSHWEAKCIPHERS:NO-SSHWEAKMACS</t>
    </r>
    <r>
      <rPr>
        <sz val="11"/>
        <color rgb="FF006096"/>
        <rFont val="Roboto Condensed"/>
      </rPr>
      <t xml:space="preserve">
</t>
    </r>
    <r>
      <rPr>
        <sz val="11"/>
        <color rgb="FF000000"/>
        <rFont val="Calibri"/>
      </rPr>
      <t xml:space="preserve">
</t>
    </r>
    <r>
      <rPr>
        <sz val="11"/>
        <color rgb="FF000000"/>
        <rFont val="Calibri"/>
      </rPr>
      <t>Run the following command to reload the openSSH server to make your cryptographic settings effective:</t>
    </r>
    <r>
      <rPr>
        <sz val="11"/>
        <color rgb="FF000000"/>
        <rFont val="Calibri"/>
      </rPr>
      <t xml:space="preserve">
</t>
    </r>
    <r>
      <rPr>
        <sz val="11"/>
        <color rgb="FF006096"/>
        <rFont val="Roboto Condensed"/>
      </rPr>
      <t># systemctl reload-or-restart sshd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system-wide-crypto-policy is not being used to configure available ciphers (</t>
    </r>
    <r>
      <rPr>
        <b/>
        <sz val="11"/>
        <color rgb="FF000000"/>
        <rFont val="Calibri"/>
      </rPr>
      <t>This is not recommended</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</si>
  <si>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</si>
  <si>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</si>
  <si>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</si>
  <si>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5.1.7</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</si>
  <si>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</si>
  <si>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xml:space="preserve">- </t>
    </r>
    <r>
      <rPr>
        <b/>
        <sz val="11"/>
        <color rgb="FF000000"/>
        <rFont val="Calibri"/>
      </rPr>
      <t>Be advised</t>
    </r>
    <r>
      <rPr>
        <sz val="11"/>
        <color rgb="FF000000"/>
        <rFont val="Calibri"/>
      </rPr>
      <t xml:space="preserve"> that these options are "ANDed" together. If both </t>
    </r>
    <r>
      <rPr>
        <b/>
        <sz val="11"/>
        <color rgb="FF000000"/>
        <rFont val="Calibri"/>
      </rPr>
      <t>AllowUsers</t>
    </r>
    <r>
      <rPr>
        <sz val="11"/>
        <color rgb="FF000000"/>
        <rFont val="Calibri"/>
      </rPr>
      <t xml:space="preserve"> and </t>
    </r>
    <r>
      <rPr>
        <b/>
        <sz val="11"/>
        <color rgb="FF000000"/>
        <rFont val="Calibri"/>
      </rPr>
      <t>AllowGroups</t>
    </r>
    <r>
      <rPr>
        <sz val="11"/>
        <color rgb="FF000000"/>
        <rFont val="Calibri"/>
      </rPr>
      <t xml:space="preserve"> are set, connections will be limited to the list of users that are also a member of an allowed group. It is recommended that only one be set for clarity and ease of administration.</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</si>
  <si>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</si>
  <si>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</si>
  <si>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None</t>
    </r>
  </si>
  <si>
    <t>5.1.8</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</si>
  <si>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</si>
  <si>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r>
      <rPr>
        <sz val="11"/>
        <color rgb="FF000000"/>
        <rFont val="Calibri"/>
      </rPr>
      <t xml:space="preserve">
</t>
    </r>
    <r>
      <rPr>
        <sz val="11"/>
        <color rgb="FF000000"/>
        <rFont val="Calibri"/>
      </rPr>
      <t xml:space="preserve">Edit the file being called by the </t>
    </r>
    <r>
      <rPr>
        <b/>
        <sz val="11"/>
        <color rgb="FF000000"/>
        <rFont val="Calibri"/>
      </rPr>
      <t>Banner</t>
    </r>
    <r>
      <rPr>
        <sz val="11"/>
        <color rgb="FF000000"/>
        <rFont val="Calibri"/>
      </rPr>
      <t xml:space="preserve"> argument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"Authorized users only. All activity may be monitored and reported." &gt; "$(sshd -T | awk '$1 == "banner" {print $2}')"</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</si>
  <si>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</si>
  <si>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r>
      <rPr>
        <sz val="11"/>
        <color rgb="FF000000"/>
        <rFont val="Calibri"/>
      </rPr>
      <t xml:space="preserve">
</t>
    </r>
    <r>
      <rPr>
        <sz val="11"/>
        <color rgb="FF000000"/>
        <rFont val="Calibri"/>
      </rPr>
      <t xml:space="preserve">Run the following command and verify that the contents or the file being called by the </t>
    </r>
    <r>
      <rPr>
        <b/>
        <sz val="11"/>
        <color rgb="FF000000"/>
        <rFont val="Calibri"/>
      </rPr>
      <t>Banner</t>
    </r>
    <r>
      <rPr>
        <sz val="11"/>
        <color rgb="FF000000"/>
        <rFont val="Calibri"/>
      </rPr>
      <t xml:space="preserve"> argument match site policy:</t>
    </r>
    <r>
      <rPr>
        <sz val="11"/>
        <color rgb="FF000000"/>
        <rFont val="Calibri"/>
      </rPr>
      <t xml:space="preserve">
</t>
    </r>
    <r>
      <rPr>
        <sz val="11"/>
        <color rgb="FF006096"/>
        <rFont val="Roboto Condensed"/>
      </rPr>
      <t># [ -e "$(sshd -T | awk '$1 == "banner" {print $2}')" ] &amp;&amp; cat "$(sshd -T | awk '$1 == "banner" {print $2}')"</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-Psi -- "(\\\v|\\\r|\\\m|\\\s|\b$(grep '^ID=' /etc/os-release | cut -d= -f2 | sed -e 's/"//g')\b)" "$(sshd -T | awk '$1 == "banner" {print $2}')"</t>
    </r>
    <r>
      <rPr>
        <sz val="11"/>
        <color rgb="FF006096"/>
        <rFont val="Roboto Condensed"/>
      </rPr>
      <t xml:space="preserve">
</t>
    </r>
  </si>
  <si>
    <t>5.1.9</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</si>
  <si>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</si>
  <si>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</si>
  <si>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</si>
  <si>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</si>
  <si>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</si>
  <si>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5.1.10</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</si>
  <si>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</si>
  <si>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</si>
  <si>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</si>
  <si>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</si>
  <si>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</si>
  <si>
    <t>5.1.11</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</si>
  <si>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</si>
  <si>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</si>
  <si>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</si>
  <si>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</si>
  <si>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</si>
  <si>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5.1.12</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</si>
  <si>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</si>
  <si>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</si>
  <si>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</si>
  <si>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</si>
  <si>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</si>
  <si>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5.1.13</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</si>
  <si>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</si>
  <si>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</si>
  <si>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</si>
  <si>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ignorerhosts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</si>
  <si>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IgnoreRhosts yes</t>
    </r>
  </si>
  <si>
    <t>5.1.14</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</si>
  <si>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</si>
  <si>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</si>
  <si>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</si>
  <si>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</si>
  <si>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</si>
  <si>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5.1.15</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</si>
  <si>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</si>
  <si>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</si>
  <si>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</si>
  <si>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</si>
  <si>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</si>
  <si>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</si>
  <si>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</si>
  <si>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</si>
  <si>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</si>
  <si>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</si>
  <si>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</si>
  <si>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</si>
  <si>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</si>
  <si>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</si>
  <si>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</si>
  <si>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Nothing should be returned</t>
    </r>
  </si>
  <si>
    <r>
      <rPr>
        <sz val="11"/>
        <color rgb="FF000000"/>
        <rFont val="Calibri"/>
      </rPr>
      <t>MaxStartups 10:30:100</t>
    </r>
  </si>
  <si>
    <t>5.1.18</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</si>
  <si>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</si>
  <si>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</si>
  <si>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</si>
  <si>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</si>
  <si>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</si>
  <si>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</si>
  <si>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</si>
  <si>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</si>
  <si>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</si>
  <si>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</si>
  <si>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</si>
  <si>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</si>
  <si>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</si>
  <si>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</si>
  <si>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</si>
  <si>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</si>
  <si>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</si>
  <si>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</si>
  <si>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</si>
  <si>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</si>
  <si>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</si>
  <si>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</si>
  <si>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</si>
  <si>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</si>
  <si>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</si>
  <si>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</si>
  <si>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</si>
  <si>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</si>
  <si>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</si>
  <si>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</si>
  <si>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</si>
  <si>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</si>
  <si>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dnf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</si>
  <si>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</si>
  <si>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Verify that </t>
    </r>
    <r>
      <rPr>
        <b/>
        <sz val="11"/>
        <color rgb="FF000000"/>
        <rFont val="Calibri"/>
      </rPr>
      <t>sudo</t>
    </r>
    <r>
      <rPr>
        <sz val="11"/>
        <color rgb="FF000000"/>
        <rFont val="Calibri"/>
      </rPr>
      <t xml:space="preserve">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dnf list sudo</t>
    </r>
    <r>
      <rPr>
        <sz val="11"/>
        <color rgb="FF006096"/>
        <rFont val="Roboto Condensed"/>
      </rPr>
      <t xml:space="preserve">
</t>
    </r>
    <r>
      <rPr>
        <sz val="11"/>
        <color rgb="FF006096"/>
        <rFont val="Roboto Condensed"/>
      </rPr>
      <t>Installed Packages</t>
    </r>
    <r>
      <rPr>
        <sz val="11"/>
        <color rgb="FF006096"/>
        <rFont val="Roboto Condensed"/>
      </rPr>
      <t xml:space="preserve">
</t>
    </r>
    <r>
      <rPr>
        <sz val="11"/>
        <color rgb="FF006096"/>
        <rFont val="Roboto Condensed"/>
      </rPr>
      <t>sudo.x86_64            &lt;VERSION&gt;        @anaconda</t>
    </r>
    <r>
      <rPr>
        <sz val="11"/>
        <color rgb="FF006096"/>
        <rFont val="Roboto Condensed"/>
      </rPr>
      <t xml:space="preserve">
</t>
    </r>
    <r>
      <rPr>
        <sz val="11"/>
        <color rgb="FF006096"/>
        <rFont val="Roboto Condensed"/>
      </rPr>
      <t>Available Packages</t>
    </r>
    <r>
      <rPr>
        <sz val="11"/>
        <color rgb="FF006096"/>
        <rFont val="Roboto Condensed"/>
      </rPr>
      <t xml:space="preserve">
</t>
    </r>
    <r>
      <rPr>
        <sz val="11"/>
        <color rgb="FF006096"/>
        <rFont val="Roboto Condensed"/>
      </rPr>
      <t>sudo.x86_64            &lt;VERSION&gt;        updates</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</si>
  <si>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</si>
  <si>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</si>
  <si>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</si>
  <si>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</si>
  <si>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</si>
  <si>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'^\h*Defaults\h+([^#\n\r]+,\h*)?!use_pty\b'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</si>
  <si>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</si>
  <si>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</si>
  <si>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</si>
  <si>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 xml:space="preserve">The </t>
    </r>
    <r>
      <rPr>
        <b/>
        <sz val="11"/>
        <color rgb="FF000000"/>
        <rFont val="Calibri"/>
      </rPr>
      <t>Defaults logfile</t>
    </r>
    <r>
      <rPr>
        <sz val="11"/>
        <color rgb="FF000000"/>
        <rFont val="Calibri"/>
      </rPr>
      <t xml:space="preserve"> entry sets the path to the sudo log file. Setting a path turns on logging to a file; negating this option turns it off. By default, sudo logs via syslog.</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</si>
  <si>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r>
      <rPr>
        <sz val="11"/>
        <color rgb="FF000000"/>
        <rFont val="Calibri"/>
      </rPr>
      <t xml:space="preserve">
</t>
    </r>
    <r>
      <rPr>
        <sz val="11"/>
        <color rgb="FF000000"/>
        <rFont val="Calibri"/>
      </rPr>
      <t xml:space="preserve">Creation of additional log files can cause disk space exhaustion if not correctly managed. You should configure </t>
    </r>
    <r>
      <rPr>
        <b/>
        <sz val="11"/>
        <color rgb="FF000000"/>
        <rFont val="Calibri"/>
      </rPr>
      <t>logrotate</t>
    </r>
    <r>
      <rPr>
        <sz val="11"/>
        <color rgb="FF000000"/>
        <rFont val="Calibri"/>
      </rPr>
      <t xml:space="preserve"> to manage the sudo log in accordance with your local policy.</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</si>
  <si>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</si>
  <si>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</si>
  <si>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</si>
  <si>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</si>
  <si>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</si>
  <si>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</si>
  <si>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</si>
  <si>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</si>
  <si>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</si>
  <si>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</si>
  <si>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</si>
  <si>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</si>
  <si>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</si>
  <si>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authentication timeout is configured correctly</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</si>
  <si>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</si>
  <si>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5 minutes. This is for ease of use when there are multiple administrative tasks to perform. The timeout can be modified to suit local security policies.</t>
    </r>
  </si>
  <si>
    <r>
      <rPr>
        <sz val="11"/>
        <color rgb="FF000000"/>
        <rFont val="Calibri"/>
      </rPr>
      <t>Ensure that the caching timeout is no more than 15 minutes.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</si>
  <si>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</si>
  <si>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</si>
  <si>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</si>
  <si>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</si>
  <si>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</si>
  <si>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Configure PAM software packages</t>
  </si>
  <si>
    <t>5.3.1.1</t>
  </si>
  <si>
    <r>
      <rPr>
        <sz val="11"/>
        <rFont val="Calibri"/>
      </rPr>
      <t>Ensure latest version of pam is installed</t>
    </r>
  </si>
  <si>
    <r>
      <rPr>
        <b/>
        <sz val="11"/>
        <color rgb="FF000000"/>
        <rFont val="Calibri"/>
      </rPr>
      <t>- IF -</t>
    </r>
    <r>
      <rPr>
        <sz val="11"/>
        <color rgb="FF000000"/>
        <rFont val="Calibri"/>
      </rPr>
      <t xml:space="preserve"> the version of </t>
    </r>
    <r>
      <rPr>
        <b/>
        <sz val="11"/>
        <color rgb="FF000000"/>
        <rFont val="Calibri"/>
      </rPr>
      <t>PAM</t>
    </r>
    <r>
      <rPr>
        <sz val="11"/>
        <color rgb="FF000000"/>
        <rFont val="Calibri"/>
      </rPr>
      <t xml:space="preserve"> on the system is less that version </t>
    </r>
    <r>
      <rPr>
        <b/>
        <sz val="11"/>
        <color rgb="FF000000"/>
        <rFont val="Calibri"/>
      </rPr>
      <t>pam-1.5.1-19</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dnf upgrade pam</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</si>
  <si>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</si>
  <si>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PAM</t>
    </r>
    <r>
      <rPr>
        <sz val="11"/>
        <color rgb="FF000000"/>
        <rFont val="Calibri"/>
      </rPr>
      <t xml:space="preserve"> on the system:</t>
    </r>
    <r>
      <rPr>
        <sz val="11"/>
        <color rgb="FF000000"/>
        <rFont val="Calibri"/>
      </rPr>
      <t xml:space="preserve">
</t>
    </r>
    <r>
      <rPr>
        <sz val="11"/>
        <color rgb="FF006096"/>
        <rFont val="Roboto Condensed"/>
      </rPr>
      <t># rpm -q pam</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pam-1.5.1-19</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pam-1.5.1-19.el9.x86_64</t>
    </r>
    <r>
      <rPr>
        <sz val="11"/>
        <color rgb="FF006096"/>
        <rFont val="Roboto Condensed"/>
      </rPr>
      <t xml:space="preserve">
</t>
    </r>
  </si>
  <si>
    <t>5.3.1.2</t>
  </si>
  <si>
    <r>
      <rPr>
        <sz val="11"/>
        <rFont val="Calibri"/>
      </rPr>
      <t>Ensure latest version of authselect is installed</t>
    </r>
  </si>
  <si>
    <r>
      <rPr>
        <sz val="11"/>
        <color rgb="FF000000"/>
        <rFont val="Calibri"/>
      </rPr>
      <t xml:space="preserve">Run the following command to install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install authselect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authselect</t>
    </r>
    <r>
      <rPr>
        <sz val="11"/>
        <color rgb="FF000000"/>
        <rFont val="Calibri"/>
      </rPr>
      <t xml:space="preserve"> on the system is less that version </t>
    </r>
    <r>
      <rPr>
        <b/>
        <sz val="11"/>
        <color rgb="FF000000"/>
        <rFont val="Calibri"/>
      </rPr>
      <t>authselect-1.2.6-2</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authselect</t>
    </r>
    <r>
      <rPr>
        <sz val="11"/>
        <color rgb="FF000000"/>
        <rFont val="Calibri"/>
      </rPr>
      <t>:</t>
    </r>
    <r>
      <rPr>
        <sz val="11"/>
        <color rgb="FF000000"/>
        <rFont val="Calibri"/>
      </rPr>
      <t xml:space="preserve">
</t>
    </r>
    <r>
      <rPr>
        <sz val="11"/>
        <color rgb="FF006096"/>
        <rFont val="Roboto Condensed"/>
      </rPr>
      <t># dnf upgrade authselect</t>
    </r>
    <r>
      <rPr>
        <sz val="11"/>
        <color rgb="FF006096"/>
        <rFont val="Roboto Condensed"/>
      </rPr>
      <t xml:space="preserve">
</t>
    </r>
  </si>
  <si>
    <r>
      <rPr>
        <sz val="11"/>
        <color rgb="FF000000"/>
        <rFont val="Calibri"/>
      </rPr>
      <t>Authselect is a utility that simplifies the configuration of user authentication. Authselect offers ready-made profiles that can be universally used with all modern identity management systems</t>
    </r>
    <r>
      <rPr>
        <sz val="11"/>
        <color rgb="FF000000"/>
        <rFont val="Calibri"/>
      </rPr>
      <t xml:space="preserve">
</t>
    </r>
    <r>
      <rPr>
        <sz val="11"/>
        <color rgb="FF000000"/>
        <rFont val="Calibri"/>
      </rPr>
      <t>You can create and deploy a custom profile by customizing one of the default profiles, the sssd, winbind, or the nis profile. This is particularly useful if Modifying a ready-made authselect profile is not enough for your needs. When you deploy a custom profile, the profile is applied to every user logging into the given host. This would be the recommended method, so that the existing profiles can remain unmodified.</t>
    </r>
    <r>
      <rPr>
        <sz val="11"/>
        <color rgb="FF000000"/>
        <rFont val="Calibri"/>
      </rPr>
      <t xml:space="preserve">
</t>
    </r>
    <r>
      <rPr>
        <sz val="11"/>
        <color rgb="FF000000"/>
        <rFont val="Calibri"/>
      </rPr>
      <t xml:space="preserve">Updated versions of </t>
    </r>
    <r>
      <rPr>
        <b/>
        <sz val="11"/>
        <color rgb="FF000000"/>
        <rFont val="Calibri"/>
      </rPr>
      <t>authselect</t>
    </r>
    <r>
      <rPr>
        <sz val="11"/>
        <color rgb="FF000000"/>
        <rFont val="Calibri"/>
      </rPr>
      <t xml:space="preserve"> include additional functionality</t>
    </r>
  </si>
  <si>
    <r>
      <rPr>
        <sz val="11"/>
        <color rgb="FF000000"/>
        <rFont val="Calibri"/>
      </rPr>
      <t xml:space="preserve">If local site customizations have been made to an authselect default or custom profile created with the </t>
    </r>
    <r>
      <rPr>
        <b/>
        <sz val="11"/>
        <color rgb="FF000000"/>
        <rFont val="Calibri"/>
      </rPr>
      <t>--symlink-pam</t>
    </r>
    <r>
      <rPr>
        <sz val="11"/>
        <color rgb="FF000000"/>
        <rFont val="Calibri"/>
      </rPr>
      <t xml:space="preserve"> option, these customizations may be over-written by updating authselect.</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Do not use authselect if:</t>
    </r>
    <r>
      <rPr>
        <sz val="11"/>
        <color rgb="FF000000"/>
        <rFont val="Calibri"/>
      </rPr>
      <t xml:space="preserve">
</t>
    </r>
    <r>
      <rPr>
        <sz val="11"/>
        <color rgb="FF000000"/>
        <rFont val="Calibri"/>
      </rPr>
      <t>- your host is part of Linux Identity Management. Joining your host to an IdM domain with the ipa-client-install command automatically configures SSSD authentication on your host.</t>
    </r>
    <r>
      <rPr>
        <sz val="11"/>
        <color rgb="FF000000"/>
        <rFont val="Calibri"/>
      </rPr>
      <t xml:space="preserve">
</t>
    </r>
    <r>
      <rPr>
        <sz val="11"/>
        <color rgb="FF000000"/>
        <rFont val="Calibri"/>
      </rPr>
      <t>- Your host is part of Active Directory via SSSD. Calling the realm join command to join your host to an Active Directory domain automatically configures SSSD authentication on your host.</t>
    </r>
    <r>
      <rPr>
        <sz val="11"/>
        <color rgb="FF000000"/>
        <rFont val="Calibri"/>
      </rPr>
      <t xml:space="preserve">
</t>
    </r>
    <r>
      <rPr>
        <sz val="11"/>
        <color rgb="FF000000"/>
        <rFont val="Calibri"/>
      </rPr>
      <t xml:space="preserve">It is </t>
    </r>
    <r>
      <rPr>
        <b/>
        <sz val="11"/>
        <color rgb="FF000000"/>
        <rFont val="Calibri"/>
      </rPr>
      <t>not</t>
    </r>
    <r>
      <rPr>
        <sz val="11"/>
        <color rgb="FF000000"/>
        <rFont val="Calibri"/>
      </rPr>
      <t xml:space="preserve"> recommended to change the authselect profiles configured by ipa-client-install or realm join. If you need to modify them, display the current settings before making any modifications, so you can revert back to them if necessary</t>
    </r>
  </si>
  <si>
    <r>
      <rPr>
        <sz val="11"/>
        <color rgb="FF000000"/>
        <rFont val="Calibri"/>
      </rPr>
      <t xml:space="preserve">Run the following command to verify the version of </t>
    </r>
    <r>
      <rPr>
        <b/>
        <sz val="11"/>
        <color rgb="FF000000"/>
        <rFont val="Calibri"/>
      </rPr>
      <t>authselect</t>
    </r>
    <r>
      <rPr>
        <sz val="11"/>
        <color rgb="FF000000"/>
        <rFont val="Calibri"/>
      </rPr>
      <t xml:space="preserve"> on the system:</t>
    </r>
    <r>
      <rPr>
        <sz val="11"/>
        <color rgb="FF000000"/>
        <rFont val="Calibri"/>
      </rPr>
      <t xml:space="preserve">
</t>
    </r>
    <r>
      <rPr>
        <sz val="11"/>
        <color rgb="FF006096"/>
        <rFont val="Roboto Condensed"/>
      </rPr>
      <t># rpm -q authselect</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authselect-1.2.6-2</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authselect-1.2.6-2.el9.x86_64</t>
    </r>
    <r>
      <rPr>
        <sz val="11"/>
        <color rgb="FF006096"/>
        <rFont val="Roboto Condensed"/>
      </rPr>
      <t xml:space="preserve">
</t>
    </r>
  </si>
  <si>
    <t>5.3.1.3</t>
  </si>
  <si>
    <r>
      <rPr>
        <sz val="11"/>
        <rFont val="Calibri"/>
      </rPr>
      <t>Ensure latest version of libpwquality is installed</t>
    </r>
  </si>
  <si>
    <r>
      <rPr>
        <sz val="11"/>
        <color rgb="FF000000"/>
        <rFont val="Calibri"/>
      </rPr>
      <t xml:space="preserve">Run the following command to install </t>
    </r>
    <r>
      <rPr>
        <b/>
        <sz val="11"/>
        <color rgb="FF000000"/>
        <rFont val="Calibri"/>
      </rPr>
      <t>libpwquality</t>
    </r>
    <r>
      <rPr>
        <sz val="11"/>
        <color rgb="FF000000"/>
        <rFont val="Calibri"/>
      </rPr>
      <t>:</t>
    </r>
    <r>
      <rPr>
        <sz val="11"/>
        <color rgb="FF000000"/>
        <rFont val="Calibri"/>
      </rPr>
      <t xml:space="preserve">
</t>
    </r>
    <r>
      <rPr>
        <sz val="11"/>
        <color rgb="FF006096"/>
        <rFont val="Roboto Condensed"/>
      </rPr>
      <t># dnf install libpwquality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version of </t>
    </r>
    <r>
      <rPr>
        <b/>
        <sz val="11"/>
        <color rgb="FF000000"/>
        <rFont val="Calibri"/>
      </rPr>
      <t>libpwquality</t>
    </r>
    <r>
      <rPr>
        <sz val="11"/>
        <color rgb="FF000000"/>
        <rFont val="Calibri"/>
      </rPr>
      <t xml:space="preserve"> on the system is less that version </t>
    </r>
    <r>
      <rPr>
        <b/>
        <sz val="11"/>
        <color rgb="FF000000"/>
        <rFont val="Calibri"/>
      </rPr>
      <t>libpwquality-1.4.4-8</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libpwquality</t>
    </r>
    <r>
      <rPr>
        <sz val="11"/>
        <color rgb="FF000000"/>
        <rFont val="Calibri"/>
      </rPr>
      <t>:</t>
    </r>
    <r>
      <rPr>
        <sz val="11"/>
        <color rgb="FF000000"/>
        <rFont val="Calibri"/>
      </rPr>
      <t xml:space="preserve">
</t>
    </r>
    <r>
      <rPr>
        <sz val="11"/>
        <color rgb="FF006096"/>
        <rFont val="Roboto Condensed"/>
      </rPr>
      <t># dnf upgrade libpwquality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</si>
  <si>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</si>
  <si>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the version of </t>
    </r>
    <r>
      <rPr>
        <b/>
        <sz val="11"/>
        <color rgb="FF000000"/>
        <rFont val="Calibri"/>
      </rPr>
      <t>libpwquality</t>
    </r>
    <r>
      <rPr>
        <sz val="11"/>
        <color rgb="FF000000"/>
        <rFont val="Calibri"/>
      </rPr>
      <t xml:space="preserve"> on the system:</t>
    </r>
    <r>
      <rPr>
        <sz val="11"/>
        <color rgb="FF000000"/>
        <rFont val="Calibri"/>
      </rPr>
      <t xml:space="preserve">
</t>
    </r>
    <r>
      <rPr>
        <sz val="11"/>
        <color rgb="FF006096"/>
        <rFont val="Roboto Condensed"/>
      </rPr>
      <t># rpm -q libpwquality</t>
    </r>
    <r>
      <rPr>
        <sz val="11"/>
        <color rgb="FF006096"/>
        <rFont val="Roboto Condensed"/>
      </rPr>
      <t xml:space="preserve">
</t>
    </r>
    <r>
      <rPr>
        <sz val="11"/>
        <color rgb="FF000000"/>
        <rFont val="Calibri"/>
      </rPr>
      <t xml:space="preserve">
</t>
    </r>
    <r>
      <rPr>
        <sz val="11"/>
        <color rgb="FF000000"/>
        <rFont val="Calibri"/>
      </rPr>
      <t xml:space="preserve">Verify output is version </t>
    </r>
    <r>
      <rPr>
        <b/>
        <sz val="11"/>
        <color rgb="FF000000"/>
        <rFont val="Calibri"/>
      </rPr>
      <t>libpwquality-1.4.4-8</t>
    </r>
    <r>
      <rPr>
        <sz val="11"/>
        <color rgb="FF000000"/>
        <rFont val="Calibri"/>
      </rPr>
      <t xml:space="preserve"> or greater: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libpwquality-1.4.4-8.el9.x86_64</t>
    </r>
    <r>
      <rPr>
        <sz val="11"/>
        <color rgb="FF006096"/>
        <rFont val="Roboto Condensed"/>
      </rPr>
      <t xml:space="preserve">
</t>
    </r>
  </si>
  <si>
    <t>Configure authselect</t>
  </si>
  <si>
    <t>5.3.2.1</t>
  </si>
  <si>
    <r>
      <rPr>
        <sz val="11"/>
        <rFont val="Calibri"/>
      </rPr>
      <t>Ensure active authselect profile includes pam modules</t>
    </r>
  </si>
  <si>
    <r>
      <rPr>
        <sz val="11"/>
        <color rgb="FF000000"/>
        <rFont val="Calibri"/>
      </rPr>
      <t>Perform the following to create a custom authselect profile, with the modules covered in this Benchmark correctly included in the custom profile template files</t>
    </r>
    <r>
      <rPr>
        <sz val="11"/>
        <color rgb="FF000000"/>
        <rFont val="Calibri"/>
      </rPr>
      <t xml:space="preserve">
</t>
    </r>
    <r>
      <rPr>
        <sz val="11"/>
        <color rgb="FF000000"/>
        <rFont val="Calibri"/>
      </rPr>
      <t>Run the following command to create a custom authselect profile:</t>
    </r>
    <r>
      <rPr>
        <sz val="11"/>
        <color rgb="FF000000"/>
        <rFont val="Calibri"/>
      </rPr>
      <t xml:space="preserve">
</t>
    </r>
    <r>
      <rPr>
        <sz val="11"/>
        <color rgb="FF006096"/>
        <rFont val="Roboto Condensed"/>
      </rPr>
      <t># authselect create-profile &lt;custom-profile name&gt; &lt;options&gt;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create-profile custom-profile -b sssd</t>
    </r>
    <r>
      <rPr>
        <sz val="11"/>
        <color rgb="FF006096"/>
        <rFont val="Roboto Condensed"/>
      </rPr>
      <t xml:space="preserve">
</t>
    </r>
    <r>
      <rPr>
        <sz val="11"/>
        <color rgb="FF000000"/>
        <rFont val="Calibri"/>
      </rPr>
      <t xml:space="preserve">
</t>
    </r>
    <r>
      <rPr>
        <sz val="11"/>
        <color rgb="FF000000"/>
        <rFont val="Calibri"/>
      </rPr>
      <t>Run the following command to select a custom authselect profile:</t>
    </r>
    <r>
      <rPr>
        <sz val="11"/>
        <color rgb="FF000000"/>
        <rFont val="Calibri"/>
      </rPr>
      <t xml:space="preserve">
</t>
    </r>
    <r>
      <rPr>
        <sz val="11"/>
        <color rgb="FF006096"/>
        <rFont val="Roboto Condensed"/>
      </rPr>
      <t># authselect select custom/&lt;CUSTOM PROFILE NAME&gt; {with-&lt;OPTIONS&gt;} {--force}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authselect select custom/custom-profile --backup=PAM_CONFIG_BACKUP --force</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The PAM and authselect packages must be versions </t>
    </r>
    <r>
      <rPr>
        <b/>
        <sz val="11"/>
        <color rgb="FF000000"/>
        <rFont val="Calibri"/>
      </rPr>
      <t>pam-1.3.1-25</t>
    </r>
    <r>
      <rPr>
        <sz val="11"/>
        <color rgb="FF000000"/>
        <rFont val="Calibri"/>
      </rPr>
      <t xml:space="preserve"> and </t>
    </r>
    <r>
      <rPr>
        <b/>
        <sz val="11"/>
        <color rgb="FF000000"/>
        <rFont val="Calibri"/>
      </rPr>
      <t>authselect-1.2.6-1</t>
    </r>
    <r>
      <rPr>
        <sz val="11"/>
        <color rgb="FF000000"/>
        <rFont val="Calibri"/>
      </rPr>
      <t xml:space="preserve"> or newer</t>
    </r>
    <r>
      <rPr>
        <sz val="11"/>
        <color rgb="FF000000"/>
        <rFont val="Calibri"/>
      </rPr>
      <t xml:space="preserve">
</t>
    </r>
    <r>
      <rPr>
        <sz val="11"/>
        <color rgb="FF000000"/>
        <rFont val="Calibri"/>
      </rPr>
      <t xml:space="preserve">- The example is based on a custom profile built (copied) from the the </t>
    </r>
    <r>
      <rPr>
        <b/>
        <sz val="11"/>
        <color rgb="FF000000"/>
        <rFont val="Calibri"/>
      </rPr>
      <t>SSSD</t>
    </r>
    <r>
      <rPr>
        <sz val="11"/>
        <color rgb="FF000000"/>
        <rFont val="Calibri"/>
      </rPr>
      <t xml:space="preserve"> default authselect profile.</t>
    </r>
    <r>
      <rPr>
        <sz val="11"/>
        <color rgb="FF000000"/>
        <rFont val="Calibri"/>
      </rPr>
      <t xml:space="preserve">
</t>
    </r>
    <r>
      <rPr>
        <sz val="11"/>
        <color rgb="FF000000"/>
        <rFont val="Calibri"/>
      </rPr>
      <t xml:space="preserve">- The example does not include the </t>
    </r>
    <r>
      <rPr>
        <b/>
        <sz val="11"/>
        <color rgb="FF000000"/>
        <rFont val="Calibri"/>
      </rPr>
      <t>symlink</t>
    </r>
    <r>
      <rPr>
        <sz val="11"/>
        <color rgb="FF000000"/>
        <rFont val="Calibri"/>
      </rPr>
      <t xml:space="preserve"> option for the </t>
    </r>
    <r>
      <rPr>
        <b/>
        <sz val="11"/>
        <color rgb="FF000000"/>
        <rFont val="Calibri"/>
      </rPr>
      <t>PAM</t>
    </r>
    <r>
      <rPr>
        <sz val="11"/>
        <color rgb="FF000000"/>
        <rFont val="Calibri"/>
      </rPr>
      <t xml:space="preserve"> or </t>
    </r>
    <r>
      <rPr>
        <b/>
        <sz val="11"/>
        <color rgb="FF000000"/>
        <rFont val="Calibri"/>
      </rPr>
      <t>Metadata</t>
    </r>
    <r>
      <rPr>
        <sz val="11"/>
        <color rgb="FF000000"/>
        <rFont val="Calibri"/>
      </rPr>
      <t xml:space="preserve"> files.  This is due to the fact that by linking the </t>
    </r>
    <r>
      <rPr>
        <b/>
        <sz val="11"/>
        <color rgb="FF000000"/>
        <rFont val="Calibri"/>
      </rPr>
      <t>PAM</t>
    </r>
    <r>
      <rPr>
        <sz val="11"/>
        <color rgb="FF000000"/>
        <rFont val="Calibri"/>
      </rPr>
      <t xml:space="preserve"> files future updates to </t>
    </r>
    <r>
      <rPr>
        <b/>
        <sz val="11"/>
        <color rgb="FF000000"/>
        <rFont val="Calibri"/>
      </rPr>
      <t>authselect</t>
    </r>
    <r>
      <rPr>
        <sz val="11"/>
        <color rgb="FF000000"/>
        <rFont val="Calibri"/>
      </rPr>
      <t xml:space="preserve"> may overwrite local site customizations to the custom profile</t>
    </r>
    <r>
      <rPr>
        <sz val="11"/>
        <color rgb="FF000000"/>
        <rFont val="Calibri"/>
      </rPr>
      <t xml:space="preserve">
</t>
    </r>
    <r>
      <rPr>
        <sz val="11"/>
        <color rgb="FF000000"/>
        <rFont val="Calibri"/>
      </rPr>
      <t xml:space="preserve">- The </t>
    </r>
    <r>
      <rPr>
        <b/>
        <sz val="11"/>
        <color rgb="FF000000"/>
        <rFont val="Calibri"/>
      </rPr>
      <t>--backup=PAM_CONFIG_BACKUP</t>
    </r>
    <r>
      <rPr>
        <sz val="11"/>
        <color rgb="FF000000"/>
        <rFont val="Calibri"/>
      </rPr>
      <t xml:space="preserve"> option will create a backup of the current config. The backup will be stored at </t>
    </r>
    <r>
      <rPr>
        <b/>
        <sz val="11"/>
        <color rgb="FF000000"/>
        <rFont val="Calibri"/>
      </rPr>
      <t>/var/lib/authselect/backups/PAM_CONFIG_BACKUP</t>
    </r>
    <r>
      <rPr>
        <sz val="11"/>
        <color rgb="FF000000"/>
        <rFont val="Calibri"/>
      </rPr>
      <t xml:space="preserve">
</t>
    </r>
    <r>
      <rPr>
        <sz val="11"/>
        <color rgb="FF000000"/>
        <rFont val="Calibri"/>
      </rPr>
      <t xml:space="preserve">- The </t>
    </r>
    <r>
      <rPr>
        <b/>
        <sz val="11"/>
        <color rgb="FF000000"/>
        <rFont val="Calibri"/>
      </rPr>
      <t>--force</t>
    </r>
    <r>
      <rPr>
        <sz val="11"/>
        <color rgb="FF000000"/>
        <rFont val="Calibri"/>
      </rPr>
      <t xml:space="preserve"> option will force the overwrite of the existing files and automatically backup system files before writing any change unless the </t>
    </r>
    <r>
      <rPr>
        <b/>
        <sz val="11"/>
        <color rgb="FF000000"/>
        <rFont val="Calibri"/>
      </rPr>
      <t>--nobackup</t>
    </r>
    <r>
      <rPr>
        <sz val="11"/>
        <color rgb="FF000000"/>
        <rFont val="Calibri"/>
      </rPr>
      <t xml:space="preserve"> option is set.</t>
    </r>
    <r>
      <rPr>
        <sz val="11"/>
        <color rgb="FF000000"/>
        <rFont val="Calibri"/>
      </rPr>
      <t xml:space="preserve">
</t>
    </r>
    <r>
      <rPr>
        <sz val="11"/>
        <color rgb="FF000000"/>
        <rFont val="Calibri"/>
      </rPr>
      <t xml:space="preserve">- On a new system where authselect has not been configured. In this case, the </t>
    </r>
    <r>
      <rPr>
        <b/>
        <sz val="11"/>
        <color rgb="FF000000"/>
        <rFont val="Calibri"/>
      </rPr>
      <t>--force</t>
    </r>
    <r>
      <rPr>
        <sz val="11"/>
        <color rgb="FF000000"/>
        <rFont val="Calibri"/>
      </rPr>
      <t xml:space="preserve"> option will force the selected authselect profile to be active and overwrite the existing files with files generated from the selected authselect profile's templates</t>
    </r>
    <r>
      <rPr>
        <sz val="11"/>
        <color rgb="FF000000"/>
        <rFont val="Calibri"/>
      </rPr>
      <t xml:space="preserve">
</t>
    </r>
    <r>
      <rPr>
        <sz val="11"/>
        <color rgb="FF000000"/>
        <rFont val="Calibri"/>
      </rPr>
      <t xml:space="preserve">- On an existing system with a custom configuration. The </t>
    </r>
    <r>
      <rPr>
        <b/>
        <sz val="11"/>
        <color rgb="FF000000"/>
        <rFont val="Calibri"/>
      </rPr>
      <t>--force</t>
    </r>
    <r>
      <rPr>
        <sz val="11"/>
        <color rgb="FF000000"/>
        <rFont val="Calibri"/>
      </rPr>
      <t xml:space="preserve"> option may be used, but </t>
    </r>
    <r>
      <rPr>
        <b/>
        <sz val="11"/>
        <color rgb="FF000000"/>
        <rFont val="Calibri"/>
      </rPr>
      <t>ensure that you note the backup location included as your custom files will be overwritten.</t>
    </r>
    <r>
      <rPr>
        <sz val="11"/>
        <color rgb="FF000000"/>
        <rFont val="Calibri"/>
      </rPr>
      <t xml:space="preserve"> This will allow you to review the changes and add any necessary customizations to the template files for the authselect profile. After updating the templates, run the command </t>
    </r>
    <r>
      <rPr>
        <b/>
        <sz val="11"/>
        <color rgb="FF000000"/>
        <rFont val="Calibri"/>
      </rPr>
      <t>authselect apply-changes</t>
    </r>
    <r>
      <rPr>
        <sz val="11"/>
        <color rgb="FF000000"/>
        <rFont val="Calibri"/>
      </rPr>
      <t xml:space="preserve"> to add these custom entries to the files in </t>
    </r>
    <r>
      <rPr>
        <b/>
        <sz val="11"/>
        <color rgb="FF000000"/>
        <rFont val="Calibri"/>
      </rPr>
      <t>/etc/pam.d/</t>
    </r>
    <r>
      <rPr>
        <sz val="11"/>
        <color rgb="FF000000"/>
        <rFont val="Calibri"/>
      </rPr>
      <t xml:space="preserve">
</t>
    </r>
    <r>
      <rPr>
        <b/>
        <sz val="11"/>
        <color rgb="FF000000"/>
        <rFont val="Calibri"/>
      </rPr>
      <t>- IF -</t>
    </r>
    <r>
      <rPr>
        <sz val="11"/>
        <color rgb="FF000000"/>
        <rFont val="Calibri"/>
      </rPr>
      <t xml:space="preserve"> you receive an error ending with a message similar to:</t>
    </r>
    <r>
      <rPr>
        <sz val="11"/>
        <color rgb="FF000000"/>
        <rFont val="Calibri"/>
      </rPr>
      <t xml:space="preserve">
</t>
    </r>
    <r>
      <rPr>
        <sz val="11"/>
        <color rgb="FF006096"/>
        <rFont val="Roboto Condensed"/>
      </rPr>
      <t>[error] Refusing to activate profile unless those changes are removed or overwrite is requested.</t>
    </r>
    <r>
      <rPr>
        <sz val="11"/>
        <color rgb="FF006096"/>
        <rFont val="Roboto Condensed"/>
      </rPr>
      <t xml:space="preserve">
</t>
    </r>
    <r>
      <rPr>
        <sz val="11"/>
        <color rgb="FF006096"/>
        <rFont val="Roboto Condensed"/>
      </rPr>
      <t>Some unexpected changes to the configuration were detected. Use 'select' command instead.</t>
    </r>
    <r>
      <rPr>
        <sz val="11"/>
        <color rgb="FF006096"/>
        <rFont val="Roboto Condensed"/>
      </rPr>
      <t xml:space="preserve">
</t>
    </r>
    <r>
      <rPr>
        <sz val="11"/>
        <color rgb="FF000000"/>
        <rFont val="Calibri"/>
      </rPr>
      <t xml:space="preserve">
</t>
    </r>
    <r>
      <rPr>
        <sz val="11"/>
        <color rgb="FF000000"/>
        <rFont val="Calibri"/>
      </rPr>
      <t xml:space="preserve">This error is caused when the previous configuration was not created by authselect but by other tool or by manual changes and the </t>
    </r>
    <r>
      <rPr>
        <b/>
        <sz val="11"/>
        <color rgb="FF000000"/>
        <rFont val="Calibri"/>
      </rPr>
      <t>--force</t>
    </r>
    <r>
      <rPr>
        <sz val="11"/>
        <color rgb="FF000000"/>
        <rFont val="Calibri"/>
      </rPr>
      <t xml:space="preserve"> option will be required to enable the authselect profile.</t>
    </r>
  </si>
  <si>
    <r>
      <rPr>
        <sz val="11"/>
        <color rgb="FF000000"/>
        <rFont val="Calibri"/>
      </rPr>
      <t>A custom profile can be created by copying and customizing one of the default profiles. The default profiles include: sssd, winbind, and nis.  These profile can be customized to follow site specific requirements.</t>
    </r>
    <r>
      <rPr>
        <sz val="11"/>
        <color rgb="FF000000"/>
        <rFont val="Calibri"/>
      </rPr>
      <t xml:space="preserve">
</t>
    </r>
    <r>
      <rPr>
        <sz val="11"/>
        <color rgb="FF000000"/>
        <rFont val="Calibri"/>
      </rPr>
      <t>You can select a profile for the authselect utility for a specific host. The profile will be applied to every user logging into the host.</t>
    </r>
  </si>
  <si>
    <r>
      <rPr>
        <sz val="11"/>
        <color rgb="FF000000"/>
        <rFont val="Calibri"/>
      </rPr>
      <t xml:space="preserve">If local site customizations have been made to the authselect template or files in </t>
    </r>
    <r>
      <rPr>
        <b/>
        <sz val="11"/>
        <color rgb="FF000000"/>
        <rFont val="Calibri"/>
      </rPr>
      <t>/etc/pam.d</t>
    </r>
    <r>
      <rPr>
        <sz val="11"/>
        <color rgb="FF000000"/>
        <rFont val="Calibri"/>
      </rPr>
      <t xml:space="preserve"> these custom entries should be added to the newly created custom profile before it's applied to the system.</t>
    </r>
    <r>
      <rPr>
        <sz val="11"/>
        <color rgb="FF000000"/>
        <rFont val="Calibri"/>
      </rPr>
      <t xml:space="preserve">
</t>
    </r>
    <r>
      <rPr>
        <b/>
        <sz val="11"/>
        <color rgb="FF000000"/>
        <rFont val="Calibri"/>
      </rPr>
      <t>Note:</t>
    </r>
    <r>
      <rPr>
        <sz val="11"/>
        <color rgb="FF000000"/>
        <rFont val="Calibri"/>
      </rPr>
      <t xml:space="preserve"> The order within the pam stacks is important when adding these entries. Specifically for the password stack, the </t>
    </r>
    <r>
      <rPr>
        <b/>
        <sz val="11"/>
        <color rgb="FF000000"/>
        <rFont val="Calibri"/>
      </rPr>
      <t>use_authtok</t>
    </r>
    <r>
      <rPr>
        <sz val="11"/>
        <color rgb="FF000000"/>
        <rFont val="Calibri"/>
      </rPr>
      <t xml:space="preserve"> option is important, and should appear on all modules except for the first entry.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password   requisite   pam_pwquality.so local_users_only #&lt;-- Top of password stack, doesn't include use_authtok</t>
    </r>
    <r>
      <rPr>
        <sz val="11"/>
        <color rgb="FF006096"/>
        <rFont val="Roboto Condensed"/>
      </rPr>
      <t xml:space="preserve">
</t>
    </r>
    <r>
      <rPr>
        <sz val="11"/>
        <color rgb="FF006096"/>
        <rFont val="Roboto Condensed"/>
      </rPr>
      <t>password   required    pam_pwhistory.so use_authtok #&lt;-- subsequent entry in password stack, includes use_authtok</t>
    </r>
    <r>
      <rPr>
        <sz val="11"/>
        <color rgb="FF006096"/>
        <rFont val="Roboto Condensed"/>
      </rPr>
      <t xml:space="preserve">
</t>
    </r>
  </si>
  <si>
    <r>
      <rPr>
        <sz val="11"/>
        <color rgb="FF000000"/>
        <rFont val="Calibri"/>
      </rPr>
      <t xml:space="preserve">Run the following command to verify the active authselect profile includes lines for the </t>
    </r>
    <r>
      <rPr>
        <b/>
        <sz val="11"/>
        <color rgb="FF000000"/>
        <rFont val="Calibri"/>
      </rPr>
      <t>pwquality</t>
    </r>
    <r>
      <rPr>
        <sz val="11"/>
        <color rgb="FF000000"/>
        <rFont val="Calibri"/>
      </rPr>
      <t xml:space="preserve">, </t>
    </r>
    <r>
      <rPr>
        <b/>
        <sz val="11"/>
        <color rgb="FF000000"/>
        <rFont val="Calibri"/>
      </rPr>
      <t>pwhistory</t>
    </r>
    <r>
      <rPr>
        <sz val="11"/>
        <color rgb="FF000000"/>
        <rFont val="Calibri"/>
      </rPr>
      <t xml:space="preserve">, </t>
    </r>
    <r>
      <rPr>
        <b/>
        <sz val="11"/>
        <color rgb="FF000000"/>
        <rFont val="Calibri"/>
      </rPr>
      <t>faillock</t>
    </r>
    <r>
      <rPr>
        <sz val="11"/>
        <color rgb="FF000000"/>
        <rFont val="Calibri"/>
      </rPr>
      <t xml:space="preserve">, and </t>
    </r>
    <r>
      <rPr>
        <b/>
        <sz val="11"/>
        <color rgb="FF000000"/>
        <rFont val="Calibri"/>
      </rPr>
      <t>unix</t>
    </r>
    <r>
      <rPr>
        <sz val="11"/>
        <color rgb="FF000000"/>
        <rFont val="Calibri"/>
      </rPr>
      <t xml:space="preserve"> modules:</t>
    </r>
    <r>
      <rPr>
        <sz val="11"/>
        <color rgb="FF000000"/>
        <rFont val="Calibri"/>
      </rPr>
      <t xml:space="preserve">
</t>
    </r>
    <r>
      <rPr>
        <sz val="11"/>
        <color rgb="FF006096"/>
        <rFont val="Roboto Condensed"/>
      </rPr>
      <t># grep -P -- '\b(pam_pwquality\.so|pam_pwhistory\.so|pam_faillock\.so|pam_unix\.so)\b' /etc/authselect/"$(head -1 /etc/authselect/authselect.conf)"/{system,password}-auth</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requisite   pam_pwquality.so local_users_only</t>
    </r>
    <r>
      <rPr>
        <sz val="11"/>
        <color rgb="FF006096"/>
        <rFont val="Roboto Condensed"/>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requisite   pam_pwquality.so local_users_only</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6096"/>
        <rFont val="Roboto Condensed"/>
      </rPr>
      <t>/etc/authselect/custom/custom-profile/system-auth:password   sufficient   pam_unix.so sha512 shadow {if not "without-nullok":nullok}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lines may or may not include feature options defined by text surrounded by curly brackets (</t>
    </r>
    <r>
      <rPr>
        <b/>
        <sz val="11"/>
        <color rgb="FF000000"/>
        <rFont val="Calibri"/>
      </rPr>
      <t>{}</t>
    </r>
    <r>
      <rPr>
        <sz val="11"/>
        <color rgb="FF000000"/>
        <rFont val="Calibri"/>
      </rPr>
      <t xml:space="preserve">) e.g. </t>
    </r>
    <r>
      <rPr>
        <b/>
        <sz val="11"/>
        <color rgb="FF000000"/>
        <rFont val="Calibri"/>
      </rPr>
      <t>{include if "with-faillock"}</t>
    </r>
    <r>
      <rPr>
        <sz val="11"/>
        <color rgb="FF000000"/>
        <rFont val="Calibri"/>
      </rPr>
      <t xml:space="preserve">
</t>
    </r>
    <r>
      <rPr>
        <sz val="11"/>
        <color rgb="FF000000"/>
        <rFont val="Calibri"/>
      </rPr>
      <t>- File path may be different due to the active profile in use</t>
    </r>
  </si>
  <si>
    <t>5.3.2.2</t>
  </si>
  <si>
    <r>
      <rPr>
        <sz val="11"/>
        <rFont val="Calibri"/>
      </rPr>
      <t>Ensure pam_faillock module is enabled</t>
    </r>
  </si>
  <si>
    <r>
      <rPr>
        <sz val="11"/>
        <color rgb="FF000000"/>
        <rFont val="Calibri"/>
      </rPr>
      <t xml:space="preserve">Run the following script to verify the </t>
    </r>
    <r>
      <rPr>
        <b/>
        <sz val="11"/>
        <color rgb="FF000000"/>
        <rFont val="Calibri"/>
      </rPr>
      <t>pam_faillock.so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l_module_name="faillock"</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required   pam_faillock.so preauth silent {include if "with-faillock"}</t>
    </r>
    <r>
      <rPr>
        <sz val="11"/>
        <color rgb="FF006096"/>
        <rFont val="Roboto Condensed"/>
      </rPr>
      <t xml:space="preserve">
</t>
    </r>
    <r>
      <rPr>
        <sz val="11"/>
        <color rgb="FF006096"/>
        <rFont val="Roboto Condensed"/>
      </rPr>
      <t>/etc/authselect/custom/custom-profile/password-auth:auth   required   pam_faillock.so authfail {include if "with-faillock"}</t>
    </r>
    <r>
      <rPr>
        <sz val="11"/>
        <color rgb="FF006096"/>
        <rFont val="Roboto Condensed"/>
      </rPr>
      <t xml:space="preserve">
</t>
    </r>
    <r>
      <rPr>
        <sz val="11"/>
        <color rgb="FF006096"/>
        <rFont val="Roboto Condensed"/>
      </rPr>
      <t>/etc/authselect/custom/custom-profile/password-auth:account   required   pam_faillock.so {include if "with-faillock"}</t>
    </r>
    <r>
      <rPr>
        <sz val="11"/>
        <color rgb="FF006096"/>
        <rFont val="Roboto Condensed"/>
      </rPr>
      <t xml:space="preserve">
</t>
    </r>
    <r>
      <rPr>
        <sz val="11"/>
        <color rgb="FF006096"/>
        <rFont val="Roboto Condensed"/>
      </rPr>
      <t>/etc/authselect/custom/custom-profile/system-auth:auth   required   pam_faillock.so preauth silent {include if "with-faillock"}</t>
    </r>
    <r>
      <rPr>
        <sz val="11"/>
        <color rgb="FF006096"/>
        <rFont val="Roboto Condensed"/>
      </rPr>
      <t xml:space="preserve">
</t>
    </r>
    <r>
      <rPr>
        <sz val="11"/>
        <color rgb="FF006096"/>
        <rFont val="Roboto Condensed"/>
      </rPr>
      <t>/etc/authselect/custom/custom-profile/system-auth:auth   required   pam_faillock.so authfail {include if "with-faillock"}</t>
    </r>
    <r>
      <rPr>
        <sz val="11"/>
        <color rgb="FF006096"/>
        <rFont val="Roboto Condensed"/>
      </rPr>
      <t xml:space="preserve">
</t>
    </r>
    <r>
      <rPr>
        <sz val="11"/>
        <color rgb="FF006096"/>
        <rFont val="Roboto Condensed"/>
      </rPr>
      <t>/etc/authselect/custom/custom-profile/system-auth:account   required   pam_faillock.so  {include if "with-faillock"}</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"with-faillock"}</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pam_faillock</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"with-faillock"}</t>
    </r>
    <r>
      <rPr>
        <sz val="11"/>
        <color rgb="FF000000"/>
        <rFont val="Calibri"/>
      </rPr>
      <t xml:space="preserve">, run the following command to enable the authselect </t>
    </r>
    <r>
      <rPr>
        <b/>
        <sz val="11"/>
        <color rgb="FF000000"/>
        <rFont val="Calibri"/>
      </rPr>
      <t>with-faillock</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with-faillock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pam_faillock</t>
    </r>
    <r>
      <rPr>
        <sz val="11"/>
        <color rgb="FF000000"/>
        <rFont val="Calibri"/>
      </rPr>
      <t xml:space="preserve"> lines exist without </t>
    </r>
    <r>
      <rPr>
        <b/>
        <sz val="11"/>
        <color rgb="FF000000"/>
        <rFont val="Calibri"/>
      </rPr>
      <t>{include if "with-faillock"}</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</si>
  <si>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</si>
  <si>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required        pam_faillock.so preauth silent</t>
    </r>
    <r>
      <rPr>
        <sz val="11"/>
        <color rgb="FF006096"/>
        <rFont val="Roboto Condensed"/>
      </rPr>
      <t xml:space="preserve">
</t>
    </r>
    <r>
      <rPr>
        <sz val="11"/>
        <color rgb="FF006096"/>
        <rFont val="Roboto Condensed"/>
      </rPr>
      <t>/etc/pam.d/password-auth:auth        required        pam_faillock.so authfail</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6096"/>
        <rFont val="Roboto Condensed"/>
      </rPr>
      <t>/etc/pam.d/system-auth:auth          required        pam_faillock.so preauth silent</t>
    </r>
    <r>
      <rPr>
        <sz val="11"/>
        <color rgb="FF006096"/>
        <rFont val="Roboto Condensed"/>
      </rPr>
      <t xml:space="preserve">
</t>
    </r>
    <r>
      <rPr>
        <sz val="11"/>
        <color rgb="FF006096"/>
        <rFont val="Roboto Condensed"/>
      </rPr>
      <t>/etc/pam.d/system-auth:auth          required        pam_faillock.so authfail</t>
    </r>
    <r>
      <rPr>
        <sz val="11"/>
        <color rgb="FF006096"/>
        <rFont val="Roboto Condensed"/>
      </rPr>
      <t xml:space="preserve">
</t>
    </r>
    <r>
      <rPr>
        <sz val="11"/>
        <color rgb="FF006096"/>
        <rFont val="Roboto Condensed"/>
      </rPr>
      <t>/etc/pam.d/system-auth:account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</si>
  <si>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</si>
  <si>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</si>
  <si>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Review the authselect profile templates:</t>
    </r>
    <r>
      <rPr>
        <sz val="11"/>
        <color rgb="FF000000"/>
        <rFont val="Calibri"/>
      </rPr>
      <t xml:space="preserve">
</t>
    </r>
    <r>
      <rPr>
        <sz val="11"/>
        <color rgb="FF000000"/>
        <rFont val="Calibri"/>
      </rPr>
      <t xml:space="preserve">Run the following script to verify the </t>
    </r>
    <r>
      <rPr>
        <b/>
        <sz val="11"/>
        <color rgb="FF000000"/>
        <rFont val="Calibri"/>
      </rPr>
      <t>pam_pwquality.so</t>
    </r>
    <r>
      <rPr>
        <sz val="11"/>
        <color rgb="FF000000"/>
        <rFont val="Calibri"/>
      </rPr>
      <t xml:space="preserve"> lines exist in the active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l_module_name="pwquality"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requisite   pam_pwquality.so local_users_only {include if "with-pwquality"}</t>
    </r>
    <r>
      <rPr>
        <sz val="11"/>
        <color rgb="FF006096"/>
        <rFont val="Roboto Condensed"/>
      </rPr>
      <t xml:space="preserve">
</t>
    </r>
    <r>
      <rPr>
        <sz val="11"/>
        <color rgb="FF006096"/>
        <rFont val="Roboto Condensed"/>
      </rPr>
      <t>/etc/authselect/custom/custom-profile/system-auth:password   requisite   pam_pwquality.so local_users_only {include if "with-pwquality"}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"with-pwquality"}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pam_pwquality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include </t>
    </r>
    <r>
      <rPr>
        <b/>
        <sz val="11"/>
        <color rgb="FF000000"/>
        <rFont val="Calibri"/>
      </rPr>
      <t>{include if "with-pwquality"}</t>
    </r>
    <r>
      <rPr>
        <sz val="11"/>
        <color rgb="FF000000"/>
        <rFont val="Calibri"/>
      </rPr>
      <t xml:space="preserve">, run the following command to enable the authselect </t>
    </r>
    <r>
      <rPr>
        <b/>
        <sz val="11"/>
        <color rgb="FF000000"/>
        <rFont val="Calibri"/>
      </rPr>
      <t>with-pwquality</t>
    </r>
    <r>
      <rPr>
        <sz val="11"/>
        <color rgb="FF000000"/>
        <rFont val="Calibri"/>
      </rPr>
      <t xml:space="preserve"> feature and update the files in </t>
    </r>
    <r>
      <rPr>
        <b/>
        <sz val="11"/>
        <color rgb="FF000000"/>
        <rFont val="Calibri"/>
      </rPr>
      <t>/etc/pam.d</t>
    </r>
    <r>
      <rPr>
        <sz val="11"/>
        <color rgb="FF000000"/>
        <rFont val="Calibri"/>
      </rPr>
      <t xml:space="preserve"> to include `pam_pwquality:</t>
    </r>
    <r>
      <rPr>
        <sz val="11"/>
        <color rgb="FF000000"/>
        <rFont val="Calibri"/>
      </rPr>
      <t xml:space="preserve">
</t>
    </r>
    <r>
      <rPr>
        <sz val="11"/>
        <color rgb="FF006096"/>
        <rFont val="Roboto Condensed"/>
      </rPr>
      <t># authselect enable-feature with-pwquality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pam_pwquality</t>
    </r>
    <r>
      <rPr>
        <sz val="11"/>
        <color rgb="FF000000"/>
        <rFont val="Calibri"/>
      </rPr>
      <t xml:space="preserve"> lines exist without </t>
    </r>
    <r>
      <rPr>
        <b/>
        <sz val="11"/>
        <color rgb="FF000000"/>
        <rFont val="Calibri"/>
      </rPr>
      <t>{include if "with-pwquality"}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pam_pwquality.so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</si>
  <si>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</si>
  <si>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 xml:space="preserve">Run the following commands to verify that </t>
    </r>
    <r>
      <rPr>
        <b/>
        <sz val="11"/>
        <color rgb="FF000000"/>
        <rFont val="Calibri"/>
      </rPr>
      <t>pam_pwquality</t>
    </r>
    <r>
      <rPr>
        <sz val="11"/>
        <color rgb="FF000000"/>
        <rFont val="Calibri"/>
      </rPr>
      <t xml:space="preserve"> is enabled:</t>
    </r>
    <r>
      <rPr>
        <sz val="11"/>
        <color rgb="FF000000"/>
        <rFont val="Calibri"/>
      </rPr>
      <t xml:space="preserve">
</t>
    </r>
    <r>
      <rPr>
        <sz val="11"/>
        <color rgb="FF006096"/>
        <rFont val="Roboto Condensed"/>
      </rPr>
      <t># grep -P -- '\bpam_pwquality\.so\b'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requisite   pam_pwquality.so local_users_only</t>
    </r>
    <r>
      <rPr>
        <sz val="11"/>
        <color rgb="FF006096"/>
        <rFont val="Roboto Condensed"/>
      </rPr>
      <t xml:space="preserve">
</t>
    </r>
    <r>
      <rPr>
        <sz val="11"/>
        <color rgb="FF006096"/>
        <rFont val="Roboto Condensed"/>
      </rPr>
      <t>/etc/pam.d/system-auth:password   requisite   pam_pwquality.so local_users_only</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</si>
  <si>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</si>
  <si>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</si>
  <si>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pam_pwhistory.so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l_module_name="pwhistory"</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/etc/authselect/custom/custom-profile/password-auth:password   required   pam_pwhistory.so use_authtok {include if "with-pwhistory"}</t>
    </r>
    <r>
      <rPr>
        <sz val="11"/>
        <color rgb="FF006096"/>
        <rFont val="Roboto Condensed"/>
      </rPr>
      <t xml:space="preserve">
</t>
    </r>
    <r>
      <rPr>
        <sz val="11"/>
        <color rgb="FF006096"/>
        <rFont val="Roboto Condensed"/>
      </rPr>
      <t>/etc/authselect/custom/custom-profile/system-auth:password   required   pam_pwhistory.so use_authtok {include if "with-pwhistory"}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lines may not include </t>
    </r>
    <r>
      <rPr>
        <b/>
        <sz val="11"/>
        <color rgb="FF000000"/>
        <rFont val="Calibri"/>
      </rPr>
      <t>{include if "with-pwhistory"}</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pam_pwhistory</t>
    </r>
    <r>
      <rPr>
        <sz val="11"/>
        <color rgb="FF000000"/>
        <rFont val="Calibri"/>
      </rPr>
      <t xml:space="preserve"> entries before continuing this remediation.</t>
    </r>
    <r>
      <rPr>
        <sz val="11"/>
        <color rgb="FF000000"/>
        <rFont val="Calibri"/>
      </rPr>
      <t xml:space="preserve">
</t>
    </r>
    <r>
      <rPr>
        <b/>
        <sz val="11"/>
        <color rgb="FF000000"/>
        <rFont val="Calibri"/>
      </rPr>
      <t>- IF -</t>
    </r>
    <r>
      <rPr>
        <sz val="11"/>
        <color rgb="FF000000"/>
        <rFont val="Calibri"/>
      </rPr>
      <t xml:space="preserve"> the lines include </t>
    </r>
    <r>
      <rPr>
        <b/>
        <sz val="11"/>
        <color rgb="FF000000"/>
        <rFont val="Calibri"/>
      </rPr>
      <t>{include if "with-pwhistory"}</t>
    </r>
    <r>
      <rPr>
        <sz val="11"/>
        <color rgb="FF000000"/>
        <rFont val="Calibri"/>
      </rPr>
      <t xml:space="preserve">, run the following command to enable the authselect </t>
    </r>
    <r>
      <rPr>
        <b/>
        <sz val="11"/>
        <color rgb="FF000000"/>
        <rFont val="Calibri"/>
      </rPr>
      <t>with-pwhistory</t>
    </r>
    <r>
      <rPr>
        <sz val="11"/>
        <color rgb="FF000000"/>
        <rFont val="Calibri"/>
      </rPr>
      <t xml:space="preserve"> feature and update the files in </t>
    </r>
    <r>
      <rPr>
        <b/>
        <sz val="11"/>
        <color rgb="FF000000"/>
        <rFont val="Calibri"/>
      </rPr>
      <t>/etc/pam.d</t>
    </r>
    <r>
      <rPr>
        <sz val="11"/>
        <color rgb="FF000000"/>
        <rFont val="Calibri"/>
      </rPr>
      <t xml:space="preserve"> to include </t>
    </r>
    <r>
      <rPr>
        <b/>
        <sz val="11"/>
        <color rgb="FF000000"/>
        <rFont val="Calibri"/>
      </rPr>
      <t>pam_faillock.so</t>
    </r>
    <r>
      <rPr>
        <sz val="11"/>
        <color rgb="FF000000"/>
        <rFont val="Calibri"/>
      </rPr>
      <t>:</t>
    </r>
    <r>
      <rPr>
        <sz val="11"/>
        <color rgb="FF000000"/>
        <rFont val="Calibri"/>
      </rPr>
      <t xml:space="preserve">
</t>
    </r>
    <r>
      <rPr>
        <sz val="11"/>
        <color rgb="FF006096"/>
        <rFont val="Roboto Condensed"/>
      </rPr>
      <t># authselect enable-feature with-pwhistory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of the </t>
    </r>
    <r>
      <rPr>
        <b/>
        <sz val="11"/>
        <color rgb="FF000000"/>
        <rFont val="Calibri"/>
      </rPr>
      <t>pam_pwhistory</t>
    </r>
    <r>
      <rPr>
        <sz val="11"/>
        <color rgb="FF000000"/>
        <rFont val="Calibri"/>
      </rPr>
      <t xml:space="preserve"> lines exist without </t>
    </r>
    <r>
      <rPr>
        <b/>
        <sz val="11"/>
        <color rgb="FF000000"/>
        <rFont val="Calibri"/>
      </rPr>
      <t>{include if "with-pwhistory"}</t>
    </r>
    <r>
      <rPr>
        <sz val="11"/>
        <color rgb="FF000000"/>
        <rFont val="Calibri"/>
      </rPr>
      <t xml:space="preserve">, run the following command to update the files in </t>
    </r>
    <r>
      <rPr>
        <b/>
        <sz val="11"/>
        <color rgb="FF000000"/>
        <rFont val="Calibri"/>
      </rPr>
      <t>/etc/pam.d</t>
    </r>
    <r>
      <rPr>
        <sz val="11"/>
        <color rgb="FF000000"/>
        <rFont val="Calibri"/>
      </rPr>
      <t xml:space="preserve"> to include </t>
    </r>
    <r>
      <rPr>
        <b/>
        <sz val="11"/>
        <color rgb="FF000000"/>
        <rFont val="Calibri"/>
      </rPr>
      <t>pam_pwhistory.so</t>
    </r>
    <r>
      <rPr>
        <sz val="11"/>
        <color rgb="FF000000"/>
        <rFont val="Calibri"/>
      </rPr>
      <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</si>
  <si>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pam_history.so</t>
    </r>
    <r>
      <rPr>
        <sz val="11"/>
        <color rgb="FF000000"/>
        <rFont val="Calibri"/>
      </rPr>
      <t xml:space="preserve"> module saves the last passwords for each user in order to force password change history and keep the user from alternating between the same password too frequently.</t>
    </r>
  </si>
  <si>
    <r>
      <rPr>
        <sz val="11"/>
        <color rgb="FF000000"/>
        <rFont val="Calibri"/>
      </rPr>
      <t xml:space="preserve">Run the following commands to verify that </t>
    </r>
    <r>
      <rPr>
        <b/>
        <sz val="11"/>
        <color rgb="FF000000"/>
        <rFont val="Calibri"/>
      </rPr>
      <t>pam_pwhistory</t>
    </r>
    <r>
      <rPr>
        <sz val="11"/>
        <color rgb="FF000000"/>
        <rFont val="Calibri"/>
      </rPr>
      <t xml:space="preserve"> is enabled:</t>
    </r>
    <r>
      <rPr>
        <sz val="11"/>
        <color rgb="FF000000"/>
        <rFont val="Calibri"/>
      </rPr>
      <t xml:space="preserve">
</t>
    </r>
    <r>
      <rPr>
        <sz val="11"/>
        <color rgb="FF006096"/>
        <rFont val="Roboto Condensed"/>
      </rPr>
      <t># grep -P -- '\bpam_pwhistory\.so\b'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</si>
  <si>
    <t>5.3.2.5</t>
  </si>
  <si>
    <r>
      <rPr>
        <sz val="11"/>
        <rFont val="Calibri"/>
      </rPr>
      <t>Ensure pam_unix module is enabled</t>
    </r>
  </si>
  <si>
    <r>
      <rPr>
        <sz val="11"/>
        <color rgb="FF000000"/>
        <rFont val="Calibri"/>
      </rPr>
      <t xml:space="preserve">Run the following script to verify the </t>
    </r>
    <r>
      <rPr>
        <b/>
        <sz val="11"/>
        <color rgb="FF000000"/>
        <rFont val="Calibri"/>
      </rPr>
      <t>pam_unix.so</t>
    </r>
    <r>
      <rPr>
        <sz val="11"/>
        <color rgb="FF000000"/>
        <rFont val="Calibri"/>
      </rPr>
      <t xml:space="preserve"> lines exist in the profile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"\bpam_$l_module_name\.so\b"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 remember=5</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lines shown above are not returned, refer to the Recommendation "Ensure active authselect profile includes pam modules" to update the authselect profile template files to include the </t>
    </r>
    <r>
      <rPr>
        <b/>
        <sz val="11"/>
        <color rgb="FF000000"/>
        <rFont val="Calibri"/>
      </rPr>
      <t>pam_unix</t>
    </r>
    <r>
      <rPr>
        <sz val="11"/>
        <color rgb="FF000000"/>
        <rFont val="Calibri"/>
      </rPr>
      <t xml:space="preserve"> entries before continuing this remediation.</t>
    </r>
    <r>
      <rPr>
        <sz val="11"/>
        <color rgb="FF000000"/>
        <rFont val="Calibri"/>
      </rPr>
      <t xml:space="preserve">
</t>
    </r>
    <r>
      <rPr>
        <b/>
        <sz val="11"/>
        <color rgb="FF000000"/>
        <rFont val="Calibri"/>
      </rPr>
      <t>Note:</t>
    </r>
    <r>
      <rPr>
        <sz val="11"/>
        <color rgb="FF000000"/>
        <rFont val="Calibri"/>
      </rPr>
      <t xml:space="preserve"> Arguments following </t>
    </r>
    <r>
      <rPr>
        <b/>
        <sz val="11"/>
        <color rgb="FF000000"/>
        <rFont val="Calibri"/>
      </rPr>
      <t>pam_unix.so</t>
    </r>
    <r>
      <rPr>
        <sz val="11"/>
        <color rgb="FF000000"/>
        <rFont val="Calibri"/>
      </rPr>
      <t xml:space="preserve"> may be different than the example output</t>
    </r>
  </si>
  <si>
    <r>
      <rPr>
        <sz val="11"/>
        <color rgb="FF000000"/>
        <rFont val="Calibri"/>
      </rPr>
      <t xml:space="preserve">The </t>
    </r>
    <r>
      <rPr>
        <b/>
        <sz val="11"/>
        <color rgb="FF000000"/>
        <rFont val="Calibri"/>
      </rPr>
      <t>pam_unix.so</t>
    </r>
    <r>
      <rPr>
        <sz val="11"/>
        <color rgb="FF000000"/>
        <rFont val="Calibri"/>
      </rPr>
      <t xml:space="preserve"> module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the </t>
    </r>
    <r>
      <rPr>
        <b/>
        <sz val="11"/>
        <color rgb="FF000000"/>
        <rFont val="Calibri"/>
      </rPr>
      <t>/etc/shadow</t>
    </r>
    <r>
      <rPr>
        <sz val="11"/>
        <color rgb="FF000000"/>
        <rFont val="Calibri"/>
      </rPr>
      <t xml:space="preserve"> file as well if shadow is enabled.</t>
    </r>
  </si>
  <si>
    <r>
      <rPr>
        <sz val="11"/>
        <color rgb="FF000000"/>
        <rFont val="Calibri"/>
      </rPr>
      <t xml:space="preserve">Run the following commands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</si>
  <si>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</si>
  <si>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</si>
  <si>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</si>
  <si>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deny</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's/(^\s*auth\s+(requisite|required|sufficient)\s+pam_faillock\.so.*)(\s+deny\s*=\s*\S+)(.*$)/\1\4/'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</si>
  <si>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</si>
  <si>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is set to 5 or less and meets local site policy:</t>
    </r>
    <r>
      <rPr>
        <sz val="11"/>
        <color rgb="FF000000"/>
        <rFont val="Calibri"/>
      </rPr>
      <t xml:space="preserve">
</t>
    </r>
    <r>
      <rPr>
        <sz val="11"/>
        <color rgb="FF006096"/>
        <rFont val="Roboto Condensed"/>
      </rPr>
      <t># grep -Pi -- '^\h*auth\h+(requisite|required|sufficient)\h+pam_faillock\.so\h+([^#\n\r]+\h+)?deny\h*=\h*(0|[6-9]|[1-9][0-9]+)\b'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</si>
  <si>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</si>
  <si>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</si>
  <si>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</si>
  <si>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's/(^\s*auth\s+(requisite|required|sufficient)\s+pam_faillock\.so.*)(\s+unlock_time\s*=\s*\S+)(.*$)/\1\4/'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</si>
  <si>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</si>
  <si>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</si>
  <si>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</si>
  <si>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</si>
  <si>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</si>
  <si>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</si>
  <si>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's/(^\s*auth\s+(.*)\s+pam_faillock\.so.*)(\s+even_deny_root)(.*$)/\1\4/' "$l_authselect_file"</t>
    </r>
    <r>
      <rPr>
        <sz val="11"/>
        <color rgb="FF006096"/>
        <rFont val="Roboto Condensed"/>
      </rPr>
      <t xml:space="preserve">
</t>
    </r>
    <r>
      <rPr>
        <sz val="11"/>
        <color rgb="FF006096"/>
        <rFont val="Roboto Condensed"/>
      </rPr>
      <t xml:space="preserve">     sed -ri 's/(^\s*auth\s+(.*)\s+pam_faillock\.so.*)(\s+root_unlock_time\s*=\s*\S+)(.*$)/\1\4/'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</si>
  <si>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</si>
  <si>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</si>
  <si>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</si>
  <si>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</si>
  <si>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</si>
  <si>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</si>
  <si>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sz val="11"/>
        <color rgb="FF006096"/>
        <rFont val="Roboto Condensed"/>
      </rPr>
      <t>difok = 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's/^\s*difok\s*=/# &amp;/' /etc/security/pwquality.conf</t>
    </r>
    <r>
      <rPr>
        <sz val="11"/>
        <color rgb="FF006096"/>
        <rFont val="Roboto Condensed"/>
      </rPr>
      <t xml:space="preserve">
</t>
    </r>
    <r>
      <rPr>
        <sz val="11"/>
        <color rgb="FF006096"/>
        <rFont val="Roboto Condensed"/>
      </rPr>
      <t># printf '\n%s' "difok = 2" &gt;&gt; /etc/security/pwquality.conf.d/50-pwdifok.conf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difok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's/(^\s*password\s+(requisite|required|sufficient)\s+pam_pwquality\.so.*)(\s+difok\s*=\s*\S+)(.*$)/\1\4/'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</si>
  <si>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</si>
  <si>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grep -Psi -- '^\h*password\h+(requisite|required|sufficient)\h+pam_pwquality\.so\h+([^#\n\r]+\h+)?difok\h*=\h*([0-1])\b'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</si>
  <si>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</si>
  <si>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</si>
  <si>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</si>
  <si>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's/^\s*minlen\s*=/# &amp;/' /etc/security/pwquality.conf</t>
    </r>
    <r>
      <rPr>
        <sz val="11"/>
        <color rgb="FF006096"/>
        <rFont val="Roboto Condensed"/>
      </rPr>
      <t xml:space="preserve">
</t>
    </r>
    <r>
      <rPr>
        <sz val="11"/>
        <color rgb="FF006096"/>
        <rFont val="Roboto Condensed"/>
      </rPr>
      <t># printf '\n%s' "minlen = 14" &gt;&gt; /etc/security/pwquality.conf.d/50-pwlength.conf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minlen</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's/(^\s*password\s+(requisite|required|sufficient)\s+pam_pwquality\.so.*)(\s+minlen\s*=\s*[0-9]+)(.*$)/\1\4/'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</si>
  <si>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minlen</t>
    </r>
    <r>
      <rPr>
        <sz val="11"/>
        <color rgb="FF000000"/>
        <rFont val="Calibri"/>
      </rPr>
      <t xml:space="preserve"> - Minimum acceptable size for the new password (plus one if credits are not disabled which is the            default). Cannot be set to lower value than 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</si>
  <si>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grep -Psi -- '^\h*password\h+(requisite|required|sufficient)\h+pam_pwquality\.so\h+([^#\n\r]+\h+)?minlen\h*=\h*([0-9]|1[0-3])\b'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</si>
  <si>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</si>
  <si>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</si>
  <si>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</si>
  <si>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t>
    </r>
    <r>
      <rPr>
        <b/>
        <sz val="11"/>
        <color rgb="FF000000"/>
        <rFont val="Calibri"/>
      </rPr>
      <t>--AND/OR--</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t>
    </r>
    <r>
      <rPr>
        <sz val="11"/>
        <color rgb="FF000000"/>
        <rFont val="Calibri"/>
      </rPr>
      <t xml:space="preserve">- </t>
    </r>
    <r>
      <rPr>
        <b/>
        <sz val="11"/>
        <color rgb="FF000000"/>
        <rFont val="Calibri"/>
      </rPr>
      <t>ucredit = -_N_</t>
    </r>
    <r>
      <rPr>
        <sz val="11"/>
        <color rgb="FF000000"/>
        <rFont val="Calibri"/>
      </rPr>
      <t xml:space="preserve">
</t>
    </r>
    <r>
      <rPr>
        <sz val="11"/>
        <color rgb="FF000000"/>
        <rFont val="Calibri"/>
      </rPr>
      <t xml:space="preserve">- </t>
    </r>
    <r>
      <rPr>
        <b/>
        <sz val="11"/>
        <color rgb="FF000000"/>
        <rFont val="Calibri"/>
      </rPr>
      <t>ocredit = -_N_</t>
    </r>
    <r>
      <rPr>
        <sz val="11"/>
        <color rgb="FF000000"/>
        <rFont val="Calibri"/>
      </rPr>
      <t xml:space="preserve">
</t>
    </r>
    <r>
      <rPr>
        <sz val="11"/>
        <color rgb="FF000000"/>
        <rFont val="Calibri"/>
      </rPr>
      <t xml:space="preserve">- </t>
    </r>
    <r>
      <rPr>
        <b/>
        <sz val="11"/>
        <color rgb="FF000000"/>
        <rFont val="Calibri"/>
      </rPr>
      <t>lcredit = -_N_</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's/^\s*minclass\s*=/# &amp;/' /etc/security/pwquality.conf</t>
    </r>
    <r>
      <rPr>
        <sz val="11"/>
        <color rgb="FF006096"/>
        <rFont val="Roboto Condensed"/>
      </rPr>
      <t xml:space="preserve">
</t>
    </r>
    <r>
      <rPr>
        <sz val="11"/>
        <color rgb="FF006096"/>
        <rFont val="Roboto Condensed"/>
      </rPr>
      <t># printf '\n%s' "minclass = 4" &gt;&gt; /etc/security/pwquality.conf.d/50-pwcomplexity.conf</t>
    </r>
    <r>
      <rPr>
        <sz val="11"/>
        <color rgb="FF006096"/>
        <rFont val="Roboto Condensed"/>
      </rPr>
      <t xml:space="preserve">
</t>
    </r>
    <r>
      <rPr>
        <sz val="11"/>
        <color rgb="FF000000"/>
        <rFont val="Calibri"/>
      </rPr>
      <t xml:space="preserve">
</t>
    </r>
    <r>
      <rPr>
        <b/>
        <sz val="11"/>
        <color rgb="FF000000"/>
        <rFont val="Calibri"/>
      </rPr>
      <t>--AND/OR--</t>
    </r>
    <r>
      <rPr>
        <sz val="11"/>
        <color rgb="FF000000"/>
        <rFont val="Calibri"/>
      </rPr>
      <t xml:space="preserve">
</t>
    </r>
    <r>
      <rPr>
        <sz val="11"/>
        <color rgb="FF006096"/>
        <rFont val="Roboto Condensed"/>
      </rPr>
      <t># sed -ri 's/^\s*[dulo]credit\s*=/# &amp;/' /etc/security/pwquality.conf</t>
    </r>
    <r>
      <rPr>
        <sz val="11"/>
        <color rgb="FF006096"/>
        <rFont val="Roboto Condensed"/>
      </rPr>
      <t xml:space="preserve">
</t>
    </r>
    <r>
      <rPr>
        <sz val="11"/>
        <color rgb="FF006096"/>
        <rFont val="Roboto Condensed"/>
      </rPr>
      <t># printf '%s\n' "dcredit = -1" "ucredit = -1" "ocredit = -1" "lcredit = -1" &gt; /etc/security/pwquality.conf.d/50-pwcomplexity.conf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's/(^\s*password\s+(requisite|required|sufficient)\s+pam_pwquality\.so.*)(\s+minclass\s*=\s*\S+)(.*$)/\1\4/' "$l_authselect_file"</t>
    </r>
    <r>
      <rPr>
        <sz val="11"/>
        <color rgb="FF006096"/>
        <rFont val="Roboto Condensed"/>
      </rPr>
      <t xml:space="preserve">
</t>
    </r>
    <r>
      <rPr>
        <sz val="11"/>
        <color rgb="FF006096"/>
        <rFont val="Roboto Condensed"/>
      </rPr>
      <t xml:space="preserve">     sed -ri 's/(^\s*password\s+(requisite|required|sufficient)\s+pam_pwquality\.so.*)(\s+dcredit\s*=\s*\S+)(.*$)/\1\4/' "$l_authselect_file"</t>
    </r>
    <r>
      <rPr>
        <sz val="11"/>
        <color rgb="FF006096"/>
        <rFont val="Roboto Condensed"/>
      </rPr>
      <t xml:space="preserve">
</t>
    </r>
    <r>
      <rPr>
        <sz val="11"/>
        <color rgb="FF006096"/>
        <rFont val="Roboto Condensed"/>
      </rPr>
      <t xml:space="preserve">     sed -ri 's/(^\s*password\s+(requisite|required|sufficient)\s+pam_pwquality\.so.*)(\s+ucredit\s*=\s*\S+)(.*$)/\1\4/' "$l_authselect_file"</t>
    </r>
    <r>
      <rPr>
        <sz val="11"/>
        <color rgb="FF006096"/>
        <rFont val="Roboto Condensed"/>
      </rPr>
      <t xml:space="preserve">
</t>
    </r>
    <r>
      <rPr>
        <sz val="11"/>
        <color rgb="FF006096"/>
        <rFont val="Roboto Condensed"/>
      </rPr>
      <t xml:space="preserve">     sed -ri 's/(^\s*password\s+(requisite|required|sufficient)\s+pam_pwquality\.so.*)(\s+lcredit\s*=\s*\S+)(.*$)/\1\4/' "$l_authselect_file"</t>
    </r>
    <r>
      <rPr>
        <sz val="11"/>
        <color rgb="FF006096"/>
        <rFont val="Roboto Condensed"/>
      </rPr>
      <t xml:space="preserve">
</t>
    </r>
    <r>
      <rPr>
        <sz val="11"/>
        <color rgb="FF006096"/>
        <rFont val="Roboto Condensed"/>
      </rPr>
      <t xml:space="preserve">     sed -ri 's/(^\s*password\s+(requisite|required|sufficient)\s+pam_pwquality\.so.*)(\s+ocredit\s*=\s*\S+)(.*$)/\1\4/'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</si>
  <si>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0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0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0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</si>
  <si>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Run the following command to verify that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4</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/etc/security/pwquality.conf.d/50-pwcomplexity.conf:ucredit = -1</t>
    </r>
    <r>
      <rPr>
        <sz val="11"/>
        <color rgb="FF006096"/>
        <rFont val="Roboto Condensed"/>
      </rPr>
      <t xml:space="preserve">
</t>
    </r>
    <r>
      <rPr>
        <sz val="11"/>
        <color rgb="FF006096"/>
        <rFont val="Roboto Condensed"/>
      </rPr>
      <t>/etc/security/pwquality.conf.d/50-pwcomplexity.conf:ocredit = -1</t>
    </r>
    <r>
      <rPr>
        <sz val="11"/>
        <color rgb="FF006096"/>
        <rFont val="Roboto Condensed"/>
      </rPr>
      <t xml:space="preserve">
</t>
    </r>
    <r>
      <rPr>
        <sz val="11"/>
        <color rgb="FF006096"/>
        <rFont val="Roboto Condensed"/>
      </rPr>
      <t>/etc/security/pwquality.conf.d/50-pwcomplexity.conf:lcredit = -1</t>
    </r>
    <r>
      <rPr>
        <sz val="11"/>
        <color rgb="FF006096"/>
        <rFont val="Roboto Condensed"/>
      </rPr>
      <t xml:space="preserve">
</t>
    </r>
    <r>
      <rPr>
        <sz val="11"/>
        <color rgb="FF000000"/>
        <rFont val="Calibri"/>
      </rPr>
      <t xml:space="preserve">
</t>
    </r>
    <r>
      <rPr>
        <sz val="11"/>
        <color rgb="FF000000"/>
        <rFont val="Calibri"/>
      </rPr>
      <t>Run the following command to verify that:</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is not set to less than </t>
    </r>
    <r>
      <rPr>
        <b/>
        <sz val="11"/>
        <color rgb="FF000000"/>
        <rFont val="Calibri"/>
      </rPr>
      <t>4</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t>
    </r>
    <r>
      <rPr>
        <b/>
        <sz val="11"/>
        <color rgb="FF000000"/>
        <rFont val="Calibri"/>
      </rPr>
      <t>0</t>
    </r>
    <r>
      <rPr>
        <sz val="11"/>
        <color rgb="FF000000"/>
        <rFont val="Calibri"/>
      </rPr>
      <t xml:space="preserve"> or greater</t>
    </r>
    <r>
      <rPr>
        <sz val="11"/>
        <color rgb="FF000000"/>
        <rFont val="Calibri"/>
      </rPr>
      <t xml:space="preserve">
</t>
    </r>
    <r>
      <rPr>
        <sz val="11"/>
        <color rgb="FF006096"/>
        <rFont val="Roboto Condensed"/>
      </rPr>
      <t>grep -Psi -- '^\h*password\h+(requisite|required|sufficient)\h+pam_pwquality\.so\h+([^#\n\r]+\h+)?(minclass=[0-3]|[dulo]credit=[^-]\d*)\b'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</si>
  <si>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</si>
  <si>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</si>
  <si>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</si>
  <si>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's/^\s*maxrepeat\s*=/# &amp;/' /etc/security/pwquality.conf</t>
    </r>
    <r>
      <rPr>
        <sz val="11"/>
        <color rgb="FF006096"/>
        <rFont val="Roboto Condensed"/>
      </rPr>
      <t xml:space="preserve">
</t>
    </r>
    <r>
      <rPr>
        <sz val="11"/>
        <color rgb="FF006096"/>
        <rFont val="Roboto Condensed"/>
      </rPr>
      <t># printf '\n%s' "maxrepeat = 3" &gt;&gt; /etc/security/pwquality.conf.d/50-pwrepeat.conf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maxrepeat</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's/(^\s*password\s+(requisite|required|sufficient)\s+pam_pwquality\.so.*)(\s+maxrepeat\s*=\s*\S+)(.*$)/\1\4/'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</si>
  <si>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</si>
  <si>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'^\h*password\h+(requisite|required|sufficient)\h+pam_pwquality\.so\h+([^#\n\r]+\h+)?maxrepeat\h*=\h*(0|[4-9]|[1-9][0-9]+)\b'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</si>
  <si>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</si>
  <si>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</si>
  <si>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</si>
  <si>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's/^\s*maxsequence\s*=/# &amp;/' /etc/security/pwquality.conf</t>
    </r>
    <r>
      <rPr>
        <sz val="11"/>
        <color rgb="FF006096"/>
        <rFont val="Roboto Condensed"/>
      </rPr>
      <t xml:space="preserve">
</t>
    </r>
    <r>
      <rPr>
        <sz val="11"/>
        <color rgb="FF006096"/>
        <rFont val="Roboto Condensed"/>
      </rPr>
      <t># printf '\n%s' "maxsequence = 3" &gt;&gt; /etc/security/pwquality.conf.d/50-pwmaxsequence.conf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maxsequence</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's/(^\s*password\s+(requisite|required|sufficient)\s+pam_pwquality\.so.*)(\s+maxsequence\s*=\s*\S+)(.*$)/\1\4/'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</si>
  <si>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</si>
  <si>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'^\h*password\h+(requisite|required|sufficient)\h+pam_pwquality\.so\h+([^#\n\r]+\h+)?maxsequence\h*=\h*(0|[4-9]|[1-9][0-9]+)\b'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</si>
  <si>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</si>
  <si>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</si>
  <si>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</si>
  <si>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 xml:space="preserve">Run the following script to remove setting </t>
    </r>
    <r>
      <rPr>
        <b/>
        <sz val="11"/>
        <color rgb="FF000000"/>
        <rFont val="Calibri"/>
      </rPr>
      <t>dictcheck</t>
    </r>
    <r>
      <rPr>
        <sz val="11"/>
        <color rgb="FF000000"/>
        <rFont val="Calibri"/>
      </rPr>
      <t xml:space="preserve"> on the </t>
    </r>
    <r>
      <rPr>
        <b/>
        <sz val="11"/>
        <color rgb="FF000000"/>
        <rFont val="Calibri"/>
      </rPr>
      <t>pam_pwquality.so</t>
    </r>
    <r>
      <rPr>
        <sz val="11"/>
        <color rgb="FF000000"/>
        <rFont val="Calibri"/>
      </rPr>
      <t xml:space="preserve"> module  in the PAM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's/(^\s*password\s+(requisite|required|sufficient)\s+pam_pwquality\.so.*)(\s+dictcheck\s*=\s*\S+)(.*$)/\1\4/'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</si>
  <si>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</si>
  <si>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</si>
  <si>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</si>
  <si>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</si>
  <si>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</si>
  <si>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printf '\n%s\n' "enforce_for_root" &gt;&gt; /etc/security/pwquality.conf.d/50-pwroot.conf</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</si>
  <si>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</si>
  <si>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</si>
  <si>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</si>
  <si>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</si>
  <si>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</si>
  <si>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script to remove the </t>
    </r>
    <r>
      <rPr>
        <b/>
        <sz val="11"/>
        <color rgb="FF000000"/>
        <rFont val="Calibri"/>
      </rPr>
      <t>remember</t>
    </r>
    <r>
      <rPr>
        <sz val="11"/>
        <color rgb="FF000000"/>
        <rFont val="Calibri"/>
      </rPr>
      <t xml:space="preserve"> argument from the </t>
    </r>
    <r>
      <rPr>
        <b/>
        <sz val="11"/>
        <color rgb="FF000000"/>
        <rFont val="Calibri"/>
      </rPr>
      <t>pam_pwhistory.so</t>
    </r>
    <r>
      <rPr>
        <sz val="11"/>
        <color rgb="FF000000"/>
        <rFont val="Calibri"/>
      </rPr>
      <t xml:space="preserve"> module in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l_authselect_file="/etc/authselect/$(head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's/(^\s*password\s+(requisite|required|sufficient)\s+pam_pwhistory\.so.*)(\s+remember\s*=\s*\S+)(.*$)/\1\4/'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authselect apply-changes</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</si>
  <si>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</si>
  <si>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 xml:space="preserve">Run the following command and verify that the remember option is set to </t>
    </r>
    <r>
      <rPr>
        <b/>
        <sz val="11"/>
        <color rgb="FF000000"/>
        <rFont val="Calibri"/>
      </rPr>
      <t>24</t>
    </r>
    <r>
      <rPr>
        <sz val="11"/>
        <color rgb="FF000000"/>
        <rFont val="Calibri"/>
      </rPr>
      <t xml:space="preserve"> or more and meets local site policy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 grep -Pi -- '^\h*remember\h*=\h*(2[4-9]|[3-9][0-9]|[1-9][0-9]{2,})\b' /etc/security/pwhistory.conf</t>
    </r>
    <r>
      <rPr>
        <sz val="11"/>
        <color rgb="FF006096"/>
        <rFont val="Roboto Condensed"/>
      </rPr>
      <t xml:space="preserve">
</t>
    </r>
    <r>
      <rPr>
        <sz val="11"/>
        <color rgb="FF006096"/>
        <rFont val="Roboto Condensed"/>
      </rPr>
      <t>remember = 24</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remember option is not set to less than </t>
    </r>
    <r>
      <rPr>
        <b/>
        <sz val="11"/>
        <color rgb="FF000000"/>
        <rFont val="Calibri"/>
      </rPr>
      <t>24</t>
    </r>
    <r>
      <rPr>
        <sz val="11"/>
        <color rgb="FF000000"/>
        <rFont val="Calibri"/>
      </rPr>
      <t xml:space="preserve"> on the </t>
    </r>
    <r>
      <rPr>
        <b/>
        <sz val="11"/>
        <color rgb="FF000000"/>
        <rFont val="Calibri"/>
      </rPr>
      <t>pam_pwhistory.so</t>
    </r>
    <r>
      <rPr>
        <sz val="11"/>
        <color rgb="FF000000"/>
        <rFont val="Calibri"/>
      </rPr>
      <t xml:space="preserve"> module in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6096"/>
        <rFont val="Roboto Condensed"/>
      </rPr>
      <t># grep -Pi -- '^\h*password\h+(requisite|required|sufficient)\h+pam_pwhistory\.so\h+([^#\n\r]+\h+)?remember=(2[0-3]|1[0-9]|[0-9])\b' /etc/pam.d/system-auth /etc/pam.d/password-auth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</si>
  <si>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5.3.3.3.2</t>
  </si>
  <si>
    <r>
      <rPr>
        <sz val="11"/>
        <rFont val="Calibri"/>
      </rPr>
      <t>Ensure password history is enforced for the root user</t>
    </r>
  </si>
  <si>
    <r>
      <rPr>
        <sz val="11"/>
        <color rgb="FF000000"/>
        <rFont val="Calibri"/>
      </rPr>
      <t xml:space="preserve">Edit or add the following line in </t>
    </r>
    <r>
      <rPr>
        <b/>
        <sz val="11"/>
        <color rgb="FF000000"/>
        <rFont val="Calibri"/>
      </rPr>
      <t>/etc/security/pwhistory.conf</t>
    </r>
    <r>
      <rPr>
        <sz val="11"/>
        <color rgb="FF000000"/>
        <rFont val="Calibri"/>
      </rPr>
      <t>:</t>
    </r>
    <r>
      <rPr>
        <sz val="11"/>
        <color rgb="FF000000"/>
        <rFont val="Calibri"/>
      </rPr>
      <t xml:space="preserve">
</t>
    </r>
    <r>
      <rPr>
        <sz val="11"/>
        <color rgb="FF006096"/>
        <rFont val="Roboto Condensed"/>
      </rPr>
      <t>enforce_for_root</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</si>
  <si>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</si>
  <si>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t>
    </r>
    <r>
      <rPr>
        <b/>
        <sz val="11"/>
        <color rgb="FF000000"/>
        <rFont val="Calibri"/>
      </rPr>
      <t>/etc/pwhistory.conf</t>
    </r>
    <r>
      <rPr>
        <sz val="11"/>
        <color rgb="FF000000"/>
        <rFont val="Calibri"/>
      </rPr>
      <t>:</t>
    </r>
    <r>
      <rPr>
        <sz val="11"/>
        <color rgb="FF000000"/>
        <rFont val="Calibri"/>
      </rPr>
      <t xml:space="preserve">
</t>
    </r>
    <r>
      <rPr>
        <sz val="11"/>
        <color rgb="FF006096"/>
        <rFont val="Roboto Condensed"/>
      </rPr>
      <t># grep -Pi -- '^\h*enforce_for_root\b' /etc/security/pwhistory.conf</t>
    </r>
    <r>
      <rPr>
        <sz val="11"/>
        <color rgb="FF006096"/>
        <rFont val="Roboto Condensed"/>
      </rPr>
      <t xml:space="preserve">
</t>
    </r>
    <r>
      <rPr>
        <sz val="11"/>
        <color rgb="FF006096"/>
        <rFont val="Roboto Condensed"/>
      </rPr>
      <t>enforce_for_root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/etc/security/pwhistory.conf</t>
    </r>
    <r>
      <rPr>
        <sz val="11"/>
        <color rgb="FF000000"/>
        <rFont val="Calibri"/>
      </rPr>
      <t xml:space="preserve"> configuration file</t>
    </r>
    <r>
      <rPr>
        <sz val="11"/>
        <color rgb="FF000000"/>
        <rFont val="Calibri"/>
      </rPr>
      <t xml:space="preserve">
</t>
    </r>
    <r>
      <rPr>
        <sz val="11"/>
        <color rgb="FF000000"/>
        <rFont val="Calibri"/>
      </rPr>
      <t xml:space="preserve">- It is recommended that settings be configured in </t>
    </r>
    <r>
      <rPr>
        <b/>
        <sz val="11"/>
        <color rgb="FF000000"/>
        <rFont val="Calibri"/>
      </rPr>
      <t>/etc/security/pwhistory.conf</t>
    </r>
    <r>
      <rPr>
        <sz val="11"/>
        <color rgb="FF000000"/>
        <rFont val="Calibri"/>
      </rPr>
      <t xml:space="preserve"> for clarity, convenience, and durability.</t>
    </r>
  </si>
  <si>
    <t>5.3.3.3.3</t>
  </si>
  <si>
    <r>
      <rPr>
        <sz val="11"/>
        <rFont val="Calibri"/>
      </rPr>
      <t>Ensure pam_pwhistory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</si>
  <si>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pam_pwhistory.so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'^\h*password\h+(requisite|required|sufficient)\h+pam_pwhistory\.so\h+([^#\n\r]+\h+)?use_authtok\b'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required   pam_pwhistory.so use_authtok</t>
    </r>
    <r>
      <rPr>
        <sz val="11"/>
        <color rgb="FF006096"/>
        <rFont val="Roboto Condensed"/>
      </rPr>
      <t xml:space="preserve">
</t>
    </r>
    <r>
      <rPr>
        <sz val="11"/>
        <color rgb="FF006096"/>
        <rFont val="Roboto Condensed"/>
      </rPr>
      <t>/etc/authselect/custom/custom-profile/system-auth:password   required   pam_pwhistory.so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'^\h*password\h+([^#\n\r]+)\h+pam_pwhistory\.so\h+([^#\n\r]+\h+)?use_authtok\b'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's/(^\s*password\s+(requisite|required|sufficient)\s+pam_pwhistory\.so\s+.*)$/&amp;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pam_pwhistory.so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</si>
  <si>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</si>
  <si>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pam_pwhistory.so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'^\h*password\h+([^#\n\r]+)\h+pam_pwhistory\.so\h+([^#\n\r]+\h+)?use_authtok\b'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required   pam_pwhistory.so use_authtok</t>
    </r>
    <r>
      <rPr>
        <sz val="11"/>
        <color rgb="FF006096"/>
        <rFont val="Roboto Condensed"/>
      </rPr>
      <t xml:space="preserve">
</t>
    </r>
    <r>
      <rPr>
        <sz val="11"/>
        <color rgb="FF006096"/>
        <rFont val="Roboto Condensed"/>
      </rPr>
      <t>/etc/pam.d/system-auth:password   required   pam_pwhistory.so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</si>
  <si>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pam_unix module</t>
  </si>
  <si>
    <t>5.3.3.4.1</t>
  </si>
  <si>
    <r>
      <rPr>
        <sz val="11"/>
        <rFont val="Calibri"/>
      </rPr>
      <t>Ensure pam_unix does not include nullok</t>
    </r>
  </si>
  <si>
    <r>
      <rPr>
        <sz val="11"/>
        <color rgb="FF000000"/>
        <rFont val="Calibri"/>
      </rPr>
      <t xml:space="preserve">Run the following script to verify that the active authselect profile's </t>
    </r>
    <r>
      <rPr>
        <b/>
        <sz val="11"/>
        <color rgb="FF000000"/>
        <rFont val="Calibri"/>
      </rPr>
      <t>system-auth</t>
    </r>
    <r>
      <rPr>
        <sz val="11"/>
        <color rgb="FF000000"/>
        <rFont val="Calibri"/>
      </rPr>
      <t xml:space="preserve"> and </t>
    </r>
    <r>
      <rPr>
        <b/>
        <sz val="11"/>
        <color rgb="FF000000"/>
        <rFont val="Calibri"/>
      </rPr>
      <t>password-auth</t>
    </r>
    <r>
      <rPr>
        <sz val="11"/>
        <color rgb="FF000000"/>
        <rFont val="Calibri"/>
      </rPr>
      <t xml:space="preserve"> files include </t>
    </r>
    <r>
      <rPr>
        <b/>
        <sz val="11"/>
        <color rgb="FF000000"/>
        <rFont val="Calibri"/>
      </rPr>
      <t>{if not "without-nullok":nullok}</t>
    </r>
    <r>
      <rPr>
        <sz val="11"/>
        <color rgb="FF000000"/>
        <rFont val="Calibri"/>
      </rPr>
      <t xml:space="preserve"> </t>
    </r>
    <r>
      <rPr>
        <b/>
        <sz val="11"/>
        <color rgb="FF000000"/>
        <rFont val="Calibri"/>
      </rPr>
      <t>- OR -</t>
    </r>
    <r>
      <rPr>
        <sz val="11"/>
        <color rgb="FF000000"/>
        <rFont val="Calibri"/>
      </rPr>
      <t xml:space="preserve"> don't include the </t>
    </r>
    <r>
      <rPr>
        <b/>
        <sz val="11"/>
        <color rgb="FF000000"/>
        <rFont val="Calibri"/>
      </rPr>
      <t>nullok</t>
    </r>
    <r>
      <rPr>
        <sz val="11"/>
        <color rgb="FF000000"/>
        <rFont val="Calibri"/>
      </rPr>
      <t xml:space="preserve"> option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l_module_name="unix"</t>
    </r>
    <r>
      <rPr>
        <sz val="11"/>
        <color rgb="FF006096"/>
        <rFont val="Roboto Condensed"/>
      </rPr>
      <t xml:space="preserve">
</t>
    </r>
    <r>
      <rPr>
        <sz val="11"/>
        <color rgb="FF006096"/>
        <rFont val="Roboto Condensed"/>
      </rPr>
      <t xml:space="preserve">   l_profile_name="$(head -1 /etc/authselect/authselect.conf)"</t>
    </r>
    <r>
      <rPr>
        <sz val="11"/>
        <color rgb="FF006096"/>
        <rFont val="Roboto Condensed"/>
      </rPr>
      <t xml:space="preserve">
</t>
    </r>
    <r>
      <rPr>
        <sz val="11"/>
        <color rgb="FF006096"/>
        <rFont val="Roboto Condensed"/>
      </rPr>
      <t xml:space="preserve">   if [[ ! "$l_profile_name" =~ ^custom\/ ]]; then</t>
    </r>
    <r>
      <rPr>
        <sz val="11"/>
        <color rgb="FF006096"/>
        <rFont val="Roboto Condensed"/>
      </rPr>
      <t xml:space="preserve">
</t>
    </r>
    <r>
      <rPr>
        <sz val="11"/>
        <color rgb="FF006096"/>
        <rFont val="Roboto Condensed"/>
      </rPr>
      <t xml:space="preserve">      echo " - Follow Recommendation \"Ensure custom authselect profile is used\" and then return to this Recommendation"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grep -P -- "\bpam_$l_module_name\.so\b" /etc/authselect/$l_profile_name/{password,system}-auth</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 with a custom profile named "custom-profile":</t>
    </r>
    <r>
      <rPr>
        <sz val="11"/>
        <color rgb="FF000000"/>
        <rFont val="Calibri"/>
      </rPr>
      <t xml:space="preserve">
</t>
    </r>
    <r>
      <rPr>
        <sz val="11"/>
        <color rgb="FF006096"/>
        <rFont val="Roboto Condensed"/>
      </rPr>
      <t>/etc/authselect/custom/custom-profile/password-auth:auth   sufficient   pam_unix.so {if not "without-nullok":nullok}</t>
    </r>
    <r>
      <rPr>
        <sz val="11"/>
        <color rgb="FF006096"/>
        <rFont val="Roboto Condensed"/>
      </rPr>
      <t xml:space="preserve">
</t>
    </r>
    <r>
      <rPr>
        <sz val="11"/>
        <color rgb="FF006096"/>
        <rFont val="Roboto Condensed"/>
      </rPr>
      <t>/etc/authselect/custom/custom-profile/password-auth:account   required   pam_unix.so</t>
    </r>
    <r>
      <rPr>
        <sz val="11"/>
        <color rgb="FF006096"/>
        <rFont val="Roboto Condensed"/>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/etc/authselect/custom/custom-profile/password-auth:session   required   pam_unix.so</t>
    </r>
    <r>
      <rPr>
        <sz val="11"/>
        <color rgb="FF006096"/>
        <rFont val="Roboto Condensed"/>
      </rPr>
      <t xml:space="preserve">
</t>
    </r>
    <r>
      <rPr>
        <sz val="11"/>
        <color rgb="FF006096"/>
        <rFont val="Roboto Condensed"/>
      </rPr>
      <t>/etc/authselect/custom/custom-profile/system-auth:auth   sufficient   pam_unix.so {if not "without-nullok":nullok}</t>
    </r>
    <r>
      <rPr>
        <sz val="11"/>
        <color rgb="FF006096"/>
        <rFont val="Roboto Condensed"/>
      </rPr>
      <t xml:space="preserve">
</t>
    </r>
    <r>
      <rPr>
        <sz val="11"/>
        <color rgb="FF006096"/>
        <rFont val="Roboto Condensed"/>
      </rPr>
      <t>/etc/authselect/custom/custom-profile/system-auth:account   required   pam_unix.so</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/etc/authselect/custom/custom-profile/system-auth:session   required   pam_unix.so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nullok</t>
    </r>
    <r>
      <rPr>
        <sz val="11"/>
        <color rgb="FF000000"/>
        <rFont val="Calibri"/>
      </rPr>
      <t xml:space="preserve"> that doesn't also include </t>
    </r>
    <r>
      <rPr>
        <b/>
        <sz val="11"/>
        <color rgb="FF000000"/>
        <rFont val="Calibri"/>
      </rPr>
      <t>{if not "without-nullok":nullok}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l_pam_file in system-auth password-auth; do</t>
    </r>
    <r>
      <rPr>
        <sz val="11"/>
        <color rgb="FF006096"/>
        <rFont val="Roboto Condensed"/>
      </rPr>
      <t xml:space="preserve">
</t>
    </r>
    <r>
      <rPr>
        <sz val="11"/>
        <color rgb="FF006096"/>
        <rFont val="Roboto Condensed"/>
      </rPr>
      <t xml:space="preserve">      l_file="/etc/authselect/$(head -1 /etc/authselect/authselect.conf | grep 'custom/')/$l_pam_file"</t>
    </r>
    <r>
      <rPr>
        <sz val="11"/>
        <color rgb="FF006096"/>
        <rFont val="Roboto Condensed"/>
      </rPr>
      <t xml:space="preserve">
</t>
    </r>
    <r>
      <rPr>
        <sz val="11"/>
        <color rgb="FF006096"/>
        <rFont val="Roboto Condensed"/>
      </rPr>
      <t xml:space="preserve">      sed -ri 's/(^\s*password\s+(requisite|required|sufficient)\s+pam_unix\.so\s+.*)(nullok)(\s*.*)$/\1\2\4/g' $l_file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is returned with </t>
    </r>
    <r>
      <rPr>
        <b/>
        <sz val="11"/>
        <color rgb="FF000000"/>
        <rFont val="Calibri"/>
      </rPr>
      <t>{if not "without-nullok":nullok}</t>
    </r>
    <r>
      <rPr>
        <sz val="11"/>
        <color rgb="FF000000"/>
        <rFont val="Calibri"/>
      </rPr>
      <t xml:space="preserve">, run the following command to enable the authselect </t>
    </r>
    <r>
      <rPr>
        <b/>
        <sz val="11"/>
        <color rgb="FF000000"/>
        <rFont val="Calibri"/>
      </rPr>
      <t>without-nullok</t>
    </r>
    <r>
      <rPr>
        <sz val="11"/>
        <color rgb="FF000000"/>
        <rFont val="Calibri"/>
      </rPr>
      <t xml:space="preserve"> feature:</t>
    </r>
    <r>
      <rPr>
        <sz val="11"/>
        <color rgb="FF000000"/>
        <rFont val="Calibri"/>
      </rPr>
      <t xml:space="preserve">
</t>
    </r>
    <r>
      <rPr>
        <sz val="11"/>
        <color rgb="FF006096"/>
        <rFont val="Roboto Condensed"/>
      </rPr>
      <t># authselect enable-feature without-nullok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without the </t>
    </r>
    <r>
      <rPr>
        <b/>
        <sz val="11"/>
        <color rgb="FF000000"/>
        <rFont val="Calibri"/>
      </rPr>
      <t>nullok</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</si>
  <si>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</si>
  <si>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 -- '^\h*(auth|account|password|session)\h+(requisite|required|sufficient)\h+pam_unix\.so\b' /etc/pam.d/{password,system}-auth</t>
    </r>
    <r>
      <rPr>
        <sz val="11"/>
        <color rgb="FF006096"/>
        <rFont val="Roboto Condensed"/>
      </rPr>
      <t xml:space="preserve">
</t>
    </r>
    <r>
      <rPr>
        <sz val="11"/>
        <color rgb="FF000000"/>
        <rFont val="Calibri"/>
      </rPr>
      <t xml:space="preserve">
</t>
    </r>
    <r>
      <rPr>
        <sz val="11"/>
        <color rgb="FF000000"/>
        <rFont val="Calibri"/>
      </rPr>
      <t xml:space="preserve">Verify that none of the returned lines includes </t>
    </r>
    <r>
      <rPr>
        <b/>
        <sz val="11"/>
        <color rgb="FF000000"/>
        <rFont val="Calibri"/>
      </rPr>
      <t>nullok</t>
    </r>
    <r>
      <rPr>
        <sz val="11"/>
        <color rgb="FF000000"/>
        <rFont val="Calibri"/>
      </rPr>
      <t>. Output should be similar to:</t>
    </r>
    <r>
      <rPr>
        <sz val="11"/>
        <color rgb="FF000000"/>
        <rFont val="Calibri"/>
      </rPr>
      <t xml:space="preserve">
</t>
    </r>
    <r>
      <rPr>
        <sz val="11"/>
        <color rgb="FF006096"/>
        <rFont val="Roboto Condensed"/>
      </rPr>
      <t>/etc/pam.d/password-auth:auth   sufficient   pam_unix.so</t>
    </r>
    <r>
      <rPr>
        <sz val="11"/>
        <color rgb="FF006096"/>
        <rFont val="Roboto Condensed"/>
      </rPr>
      <t xml:space="preserve">
</t>
    </r>
    <r>
      <rPr>
        <sz val="11"/>
        <color rgb="FF006096"/>
        <rFont val="Roboto Condensed"/>
      </rPr>
      <t>/etc/pam.d/password-auth:account   required   pam_unix.so</t>
    </r>
    <r>
      <rPr>
        <sz val="11"/>
        <color rgb="FF006096"/>
        <rFont val="Roboto Condensed"/>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/etc/pam.d/password-auth:session   required   pam_unix.so</t>
    </r>
    <r>
      <rPr>
        <sz val="11"/>
        <color rgb="FF006096"/>
        <rFont val="Roboto Condensed"/>
      </rPr>
      <t xml:space="preserve">
</t>
    </r>
    <r>
      <rPr>
        <sz val="11"/>
        <color rgb="FF006096"/>
        <rFont val="Roboto Condensed"/>
      </rPr>
      <t>/etc/pam.d/system-auth:auth   sufficient   pam_unix.so</t>
    </r>
    <r>
      <rPr>
        <sz val="11"/>
        <color rgb="FF006096"/>
        <rFont val="Roboto Condensed"/>
      </rPr>
      <t xml:space="preserve">
</t>
    </r>
    <r>
      <rPr>
        <sz val="11"/>
        <color rgb="FF006096"/>
        <rFont val="Roboto Condensed"/>
      </rPr>
      <t>/etc/pam.d/system-auth:account   required   pam_unix.so</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6096"/>
        <rFont val="Roboto Condensed"/>
      </rPr>
      <t>/etc/pam.d/system-auth:session   required   pam_unix.so</t>
    </r>
    <r>
      <rPr>
        <sz val="11"/>
        <color rgb="FF006096"/>
        <rFont val="Roboto Condensed"/>
      </rPr>
      <t xml:space="preserve">
</t>
    </r>
  </si>
  <si>
    <t>5.3.3.4.2</t>
  </si>
  <si>
    <r>
      <rPr>
        <sz val="11"/>
        <rFont val="Calibri"/>
      </rPr>
      <t>Ensure pam_unix does not include remember</t>
    </r>
  </si>
  <si>
    <r>
      <rPr>
        <sz val="11"/>
        <color rgb="FF000000"/>
        <rFont val="Calibri"/>
      </rPr>
      <t xml:space="preserve">Run the following script to verify the active authselect profile doesn't include the </t>
    </r>
    <r>
      <rPr>
        <b/>
        <sz val="11"/>
        <color rgb="FF000000"/>
        <rFont val="Calibri"/>
      </rPr>
      <t>remember</t>
    </r>
    <r>
      <rPr>
        <sz val="11"/>
        <color rgb="FF000000"/>
        <rFont val="Calibri"/>
      </rPr>
      <t xml:space="preserve"> argument on the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'^\h*password\h+([^#\n\r]+\h+)pam_unix\.so\b'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any line includes </t>
    </r>
    <r>
      <rPr>
        <b/>
        <sz val="11"/>
        <color rgb="FF000000"/>
        <rFont val="Calibri"/>
      </rPr>
      <t>remember=</t>
    </r>
    <r>
      <rPr>
        <sz val="11"/>
        <color rgb="FF000000"/>
        <rFont val="Calibri"/>
      </rPr>
      <t xml:space="preserve">, run the following script to remove the </t>
    </r>
    <r>
      <rPr>
        <b/>
        <sz val="11"/>
        <color rgb="FF000000"/>
        <rFont val="Calibri"/>
      </rPr>
      <t>remember=</t>
    </r>
    <r>
      <rPr>
        <sz val="11"/>
        <color rgb="FF000000"/>
        <rFont val="Calibri"/>
      </rPr>
      <t xml:space="preserve"> from the </t>
    </r>
    <r>
      <rPr>
        <b/>
        <sz val="11"/>
        <color rgb="FF000000"/>
        <rFont val="Calibri"/>
      </rPr>
      <t>pam_unix.so</t>
    </r>
    <r>
      <rPr>
        <sz val="11"/>
        <color rgb="FF000000"/>
        <rFont val="Calibri"/>
      </rPr>
      <t xml:space="preserve"> lines in the active authselect profile </t>
    </r>
    <r>
      <rPr>
        <b/>
        <sz val="11"/>
        <color rgb="FF000000"/>
        <rFont val="Calibri"/>
      </rPr>
      <t>password-auth</t>
    </r>
    <r>
      <rPr>
        <sz val="11"/>
        <color rgb="FF000000"/>
        <rFont val="Calibri"/>
      </rPr>
      <t xml:space="preserve"> and system-auth` templates: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sed -ri 's/(^\s*password\s+(requisite|required|sufficient)\s+pam_unix\.so\s+.*)(remember=[1-9][0-9]*)(\s*.*)$/\1\4/g' "$l_authselect_file"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system-auth</t>
    </r>
    <r>
      <rPr>
        <b/>
        <sz val="11"/>
        <color rgb="FF000000"/>
        <rFont val="Calibri"/>
      </rPr>
      <t>files in</t>
    </r>
    <r>
      <rPr>
        <sz val="11"/>
        <color rgb="FF000000"/>
        <rFont val="Calibri"/>
      </rPr>
      <t>/etc/pam.d</t>
    </r>
    <r>
      <rPr>
        <b/>
        <sz val="11"/>
        <color rgb="FF000000"/>
        <rFont val="Calibri"/>
      </rPr>
      <t xml:space="preserve"> to include pam_unix.so without the remember</t>
    </r>
    <r>
      <rPr>
        <sz val="11"/>
        <color rgb="FF000000"/>
        <rFont val="Calibri"/>
      </rPr>
      <t xml:space="preserve">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</si>
  <si>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</si>
  <si>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-Pi '^\h*password\h+([^#\n\r]+\h+)?pam_unix\.so\b' /etc/pam.d/{password,system}-auth | grep -Pv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</si>
  <si>
    <t>5.3.3.4.3</t>
  </si>
  <si>
    <r>
      <rPr>
        <sz val="11"/>
        <rFont val="Calibri"/>
      </rPr>
      <t>Ensure pam_unix includes a strong password hashing algorithm</t>
    </r>
  </si>
  <si>
    <r>
      <rPr>
        <b/>
        <sz val="11"/>
        <color rgb="FF000000"/>
        <rFont val="Calibri"/>
      </rPr>
      <t>Note:</t>
    </r>
    <r>
      <rPr>
        <sz val="11"/>
        <color rgb="FF000000"/>
        <rFont val="Calibri"/>
      </rPr>
      <t xml:space="preserve">
</t>
    </r>
    <r>
      <rPr>
        <sz val="11"/>
        <color rgb="FF000000"/>
        <rFont val="Calibri"/>
      </rPr>
      <t xml:space="preserve">- It is highly recommended that the chosen hashing algorithm is consistent across </t>
    </r>
    <r>
      <rPr>
        <b/>
        <sz val="11"/>
        <color rgb="FF000000"/>
        <rFont val="Calibri"/>
      </rPr>
      <t>/etc/libuser.conf</t>
    </r>
    <r>
      <rPr>
        <sz val="11"/>
        <color rgb="FF000000"/>
        <rFont val="Calibri"/>
      </rPr>
      <t xml:space="preserve">, </t>
    </r>
    <r>
      <rPr>
        <b/>
        <sz val="11"/>
        <color rgb="FF000000"/>
        <rFont val="Calibri"/>
      </rPr>
      <t>/etc/login.defs</t>
    </r>
    <r>
      <rPr>
        <sz val="11"/>
        <color rgb="FF000000"/>
        <rFont val="Calibri"/>
      </rPr>
      <t xml:space="preserv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t>
    </r>
    <r>
      <rPr>
        <sz val="11"/>
        <color rgb="FF000000"/>
        <rFont val="Calibri"/>
      </rPr>
      <t xml:space="preserve">
</t>
    </r>
    <r>
      <rPr>
        <sz val="11"/>
        <color rgb="FF000000"/>
        <rFont val="Calibri"/>
      </rPr>
      <t xml:space="preserve">- This only effects local users and passwords created after updating the files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user ID's be immediately expired and forced to change their passwords on next login.</t>
    </r>
    <r>
      <rPr>
        <sz val="11"/>
        <color rgb="FF000000"/>
        <rFont val="Calibri"/>
      </rPr>
      <t xml:space="preserve">
</t>
    </r>
    <r>
      <rPr>
        <sz val="11"/>
        <color rgb="FF000000"/>
        <rFont val="Calibri"/>
      </rPr>
      <t>Run the following script to verify the active authselect profile includes a strong password hashing algorithm on the password stack's pam_unix.so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'^\h*password\h+(requisite|required|sufficient)\h+pam_unix\.so\h+([^#\n\r]+\h+)?(sha512|yescrypt)\b'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r>
      <rPr>
        <sz val="11"/>
        <color rgb="FF000000"/>
        <rFont val="Calibri"/>
      </rPr>
      <t>, or includes a different hashing algorithm,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'^\h*password\h+()\h+pam_unix\.so\h+([^#\n\r]+\h+)?(sha512|yescrypt)\b' "$l_authselect_file"; then</t>
    </r>
    <r>
      <rPr>
        <sz val="11"/>
        <color rgb="FF006096"/>
        <rFont val="Roboto Condensed"/>
      </rPr>
      <t xml:space="preserve">
</t>
    </r>
    <r>
      <rPr>
        <sz val="11"/>
        <color rgb="FF006096"/>
        <rFont val="Roboto Condensed"/>
      </rPr>
      <t xml:space="preserve">         echo "- A strong password hashing algorithm is correctly set"</t>
    </r>
    <r>
      <rPr>
        <sz val="11"/>
        <color rgb="FF006096"/>
        <rFont val="Roboto Condensed"/>
      </rPr>
      <t xml:space="preserve">
</t>
    </r>
    <r>
      <rPr>
        <sz val="11"/>
        <color rgb="FF006096"/>
        <rFont val="Roboto Condensed"/>
      </rPr>
      <t xml:space="preserve">      elif grep -Pq '^\h*password\h+()\h+pam_unix\.so\h+([^#\n\r]+\h+)?(md5|bigcrypt|sha256|blowfish)\b' "$l_authselect_file"; then</t>
    </r>
    <r>
      <rPr>
        <sz val="11"/>
        <color rgb="FF006096"/>
        <rFont val="Roboto Condensed"/>
      </rPr>
      <t xml:space="preserve">
</t>
    </r>
    <r>
      <rPr>
        <sz val="11"/>
        <color rgb="FF006096"/>
        <rFont val="Roboto Condensed"/>
      </rPr>
      <t xml:space="preserve">         echo "- A weak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's/(^\s*password\s+(requisite|required|sufficient)\s+pam_unix\.so\s+.*)(md5|bigcrypt|sha256|blowfish)(\s*.*)$/\1\4 sha512/g' "$l_authselect_file"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"No password hashing algorithm is set, updating to \"sha512\""</t>
    </r>
    <r>
      <rPr>
        <sz val="11"/>
        <color rgb="FF006096"/>
        <rFont val="Roboto Condensed"/>
      </rPr>
      <t xml:space="preserve">
</t>
    </r>
    <r>
      <rPr>
        <sz val="11"/>
        <color rgb="FF006096"/>
        <rFont val="Roboto Condensed"/>
      </rPr>
      <t xml:space="preserve">         sed -ri 's/(^\s*password\s+(requisite|required|sufficient)\s+pam_unix\.so\s+.*)$/&amp; sha512/g'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
    </r>
    <r>
      <rPr>
        <b/>
        <sz val="11"/>
        <color rgb="FF000000"/>
        <rFont val="Calibri"/>
      </rPr>
      <t>pam_unix.so</t>
    </r>
    <r>
      <rPr>
        <sz val="11"/>
        <color rgb="FF000000"/>
        <rFont val="Calibri"/>
      </rPr>
      <t xml:space="preserve"> with a strong password hashing algorithm argument:</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</si>
  <si>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</si>
  <si>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 -- '^\h*password\h+([^#\n\r]+)\h+pam_unix\.so\h+([^#\n\r]+\h+)?(sha512|yescrypt)\b'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</si>
  <si>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</si>
  <si>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</si>
  <si>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 xml:space="preserve">Run the following script to verify the active authselect profile includes </t>
    </r>
    <r>
      <rPr>
        <b/>
        <sz val="11"/>
        <color rgb="FF000000"/>
        <rFont val="Calibri"/>
      </rPr>
      <t>use_authtok</t>
    </r>
    <r>
      <rPr>
        <sz val="11"/>
        <color rgb="FF000000"/>
        <rFont val="Calibri"/>
      </rPr>
      <t xml:space="preserve"> on the password stack's </t>
    </r>
    <r>
      <rPr>
        <b/>
        <sz val="11"/>
        <color rgb="FF000000"/>
        <rFont val="Calibri"/>
      </rPr>
      <t>pam_unix.so</t>
    </r>
    <r>
      <rPr>
        <sz val="11"/>
        <color rgb="FF000000"/>
        <rFont val="Calibri"/>
      </rPr>
      <t xml:space="preserve"> module lines: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grep -P -- '^\h*password\h+(requisite|required|sufficient)\h+pam_unix\.so\h+([^#\n\r]+\h+)?use_authtok\b' "$l_pam_profile_path"/{password,system}-auth</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/etc/authselect/custom/custom-profile/password-auth:password   sufficient   pam_unix.so sha512 shadow {if not "without-nullok":nullok} use_authtok</t>
    </r>
    <r>
      <rPr>
        <sz val="11"/>
        <color rgb="FF006096"/>
        <rFont val="Roboto Condensed"/>
      </rPr>
      <t xml:space="preserve">
</t>
    </r>
    <r>
      <rPr>
        <sz val="11"/>
        <color rgb="FF006096"/>
        <rFont val="Roboto Condensed"/>
      </rPr>
      <t>/etc/authselect/custom/custom-profile/system-auth:password   sufficient   pam_unix.so sha512 shadow {if not "without-nullok":nullok}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the output does not include </t>
    </r>
    <r>
      <rPr>
        <b/>
        <sz val="11"/>
        <color rgb="FF000000"/>
        <rFont val="Calibri"/>
      </rPr>
      <t>use_authtok</t>
    </r>
    <r>
      <rPr>
        <sz val="11"/>
        <color rgb="FF000000"/>
        <rFont val="Calibri"/>
      </rPr>
      <t>, run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l_pam_profile="$(head -1 /etc/authselect/authselect.conf)"</t>
    </r>
    <r>
      <rPr>
        <sz val="11"/>
        <color rgb="FF006096"/>
        <rFont val="Roboto Condensed"/>
      </rPr>
      <t xml:space="preserve">
</t>
    </r>
    <r>
      <rPr>
        <sz val="11"/>
        <color rgb="FF006096"/>
        <rFont val="Roboto Condensed"/>
      </rPr>
      <t xml:space="preserve">   if grep -Pq -- '^custom\/' &lt;&lt;&lt; "$l_pam_profile"; then</t>
    </r>
    <r>
      <rPr>
        <sz val="11"/>
        <color rgb="FF006096"/>
        <rFont val="Roboto Condensed"/>
      </rPr>
      <t xml:space="preserve">
</t>
    </r>
    <r>
      <rPr>
        <sz val="11"/>
        <color rgb="FF006096"/>
        <rFont val="Roboto Condensed"/>
      </rPr>
      <t xml:space="preserve">      l_pam_profile_path="/etc/authselect/$l_pam_profile"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l_pam_profile_path="/usr/share/authselect/default/$l_pam_profile"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for l_authselect_file in "$l_pam_profile_path"/password-auth "$l_pam_profile_path"/system-auth; do</t>
    </r>
    <r>
      <rPr>
        <sz val="11"/>
        <color rgb="FF006096"/>
        <rFont val="Roboto Condensed"/>
      </rPr>
      <t xml:space="preserve">
</t>
    </r>
    <r>
      <rPr>
        <sz val="11"/>
        <color rgb="FF006096"/>
        <rFont val="Roboto Condensed"/>
      </rPr>
      <t xml:space="preserve">      if  grep -Pq '^\h*password\h+([^#\n\r]+)\h+pam_unix\.so\h+([^#\n\r]+\h+)?use_authtok\b' "$l_authselect_file"; then</t>
    </r>
    <r>
      <rPr>
        <sz val="11"/>
        <color rgb="FF006096"/>
        <rFont val="Roboto Condensed"/>
      </rPr>
      <t xml:space="preserve">
</t>
    </r>
    <r>
      <rPr>
        <sz val="11"/>
        <color rgb="FF006096"/>
        <rFont val="Roboto Condensed"/>
      </rPr>
      <t xml:space="preserve">         echo "- \"use_authtok\" is already set"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\"use_authtok\" is not set. Updating template"</t>
    </r>
    <r>
      <rPr>
        <sz val="11"/>
        <color rgb="FF006096"/>
        <rFont val="Roboto Condensed"/>
      </rPr>
      <t xml:space="preserve">
</t>
    </r>
    <r>
      <rPr>
        <sz val="11"/>
        <color rgb="FF006096"/>
        <rFont val="Roboto Condensed"/>
      </rPr>
      <t xml:space="preserve">         sed -ri 's/(^\s*password\s+(requisite|required|sufficient)\s+pam_unix\.so\s+.*)$/&amp; use_authtok/g' "$l_authselect_file"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password-auth</t>
    </r>
    <r>
      <rPr>
        <sz val="11"/>
        <color rgb="FF000000"/>
        <rFont val="Calibri"/>
      </rPr>
      <t xml:space="preserve"> and </t>
    </r>
    <r>
      <rPr>
        <b/>
        <sz val="11"/>
        <color rgb="FF000000"/>
        <rFont val="Calibri"/>
      </rPr>
      <t>system-auth</t>
    </r>
    <r>
      <rPr>
        <sz val="11"/>
        <color rgb="FF000000"/>
        <rFont val="Calibri"/>
      </rPr>
      <t xml:space="preserve"> files in </t>
    </r>
    <r>
      <rPr>
        <b/>
        <sz val="11"/>
        <color rgb="FF000000"/>
        <rFont val="Calibri"/>
      </rPr>
      <t>/etc/pam.d</t>
    </r>
    <r>
      <rPr>
        <sz val="11"/>
        <color rgb="FF000000"/>
        <rFont val="Calibri"/>
      </rPr>
      <t xml:space="preserve"> to include the </t>
    </r>
    <r>
      <rPr>
        <b/>
        <sz val="11"/>
        <color rgb="FF000000"/>
        <rFont val="Calibri"/>
      </rPr>
      <t>use_authtok</t>
    </r>
    <r>
      <rPr>
        <sz val="11"/>
        <color rgb="FF000000"/>
        <rFont val="Calibri"/>
      </rPr>
      <t xml:space="preserve"> argument on the password stack's </t>
    </r>
    <r>
      <rPr>
        <b/>
        <sz val="11"/>
        <color rgb="FF000000"/>
        <rFont val="Calibri"/>
      </rPr>
      <t>pam_unix.so</t>
    </r>
    <r>
      <rPr>
        <sz val="11"/>
        <color rgb="FF000000"/>
        <rFont val="Calibri"/>
      </rPr>
      <t xml:space="preserve"> lines:</t>
    </r>
    <r>
      <rPr>
        <sz val="11"/>
        <color rgb="FF000000"/>
        <rFont val="Calibri"/>
      </rPr>
      <t xml:space="preserve">
</t>
    </r>
    <r>
      <rPr>
        <sz val="11"/>
        <color rgb="FF006096"/>
        <rFont val="Roboto Condensed"/>
      </rPr>
      <t># authselect apply-changes</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</si>
  <si>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t>
    </r>
    <r>
      <rPr>
        <b/>
        <sz val="11"/>
        <color rgb="FF000000"/>
        <rFont val="Calibri"/>
      </rPr>
      <t>pam_unix.so</t>
    </r>
    <r>
      <rPr>
        <sz val="11"/>
        <color rgb="FF000000"/>
        <rFont val="Calibri"/>
      </rPr>
      <t xml:space="preserve"> module lines in the password stack:</t>
    </r>
    <r>
      <rPr>
        <sz val="11"/>
        <color rgb="FF000000"/>
        <rFont val="Calibri"/>
      </rPr>
      <t xml:space="preserve">
</t>
    </r>
    <r>
      <rPr>
        <sz val="11"/>
        <color rgb="FF006096"/>
        <rFont val="Roboto Condensed"/>
      </rPr>
      <t># grep -P -- '^\h*password\h+([^#\n\r]+)\h+pam_unix\.so\h+([^#\n\r]+\h+)?use_authtok\b' /etc/pam.d/{password,system}-auth</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/etc/pam.d/password-auth:password   sufficient   pam_unix.so sha512 shadow  use_authtok</t>
    </r>
    <r>
      <rPr>
        <sz val="11"/>
        <color rgb="FF006096"/>
        <rFont val="Roboto Condensed"/>
      </rPr>
      <t xml:space="preserve">
</t>
    </r>
    <r>
      <rPr>
        <sz val="11"/>
        <color rgb="FF006096"/>
        <rFont val="Roboto Condensed"/>
      </rPr>
      <t>/etc/pam.d/system-auth:password   sufficient   pam_unix.so sha512 shadow  use_authtok</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</si>
  <si>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</si>
  <si>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</si>
  <si>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</si>
  <si>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365</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r>
      <rPr>
        <sz val="11"/>
        <color rgb="FF000000"/>
        <rFont val="Calibri"/>
      </rPr>
      <t xml:space="preserve">
</t>
    </r>
    <r>
      <rPr>
        <b/>
        <sz val="11"/>
        <color rgb="FF000000"/>
        <rFont val="Calibri"/>
      </rPr>
      <t>Warning:</t>
    </r>
    <r>
      <rPr>
        <sz val="11"/>
        <color rgb="FF000000"/>
        <rFont val="Calibri"/>
      </rPr>
      <t xml:space="preserve"> If a password has been set at system install or kickstart, the </t>
    </r>
    <r>
      <rPr>
        <b/>
        <sz val="11"/>
        <color rgb="FF000000"/>
        <rFont val="Calibri"/>
      </rPr>
      <t>last change date</t>
    </r>
    <r>
      <rPr>
        <sz val="11"/>
        <color rgb="FF000000"/>
        <rFont val="Calibri"/>
      </rPr>
      <t xml:space="preserve"> field is not set, In this case, setting </t>
    </r>
    <r>
      <rPr>
        <b/>
        <sz val="11"/>
        <color rgb="FF000000"/>
        <rFont val="Calibri"/>
      </rPr>
      <t>PASS_MAX_DAYS</t>
    </r>
    <r>
      <rPr>
        <sz val="11"/>
        <color rgb="FF000000"/>
        <rFont val="Calibri"/>
      </rPr>
      <t xml:space="preserve"> will immediately expire the password. One possible solution is to populate the </t>
    </r>
    <r>
      <rPr>
        <b/>
        <sz val="11"/>
        <color rgb="FF000000"/>
        <rFont val="Calibri"/>
      </rPr>
      <t>last change date</t>
    </r>
    <r>
      <rPr>
        <sz val="11"/>
        <color rgb="FF000000"/>
        <rFont val="Calibri"/>
      </rPr>
      <t xml:space="preserve"> field through a command like: </t>
    </r>
    <r>
      <rPr>
        <b/>
        <sz val="11"/>
        <color rgb="FF000000"/>
        <rFont val="Calibri"/>
      </rPr>
      <t>chage -d "$(date +%Y-%m-%d)" root</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</si>
  <si>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</si>
  <si>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but it’s also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</si>
  <si>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verify all </t>
    </r>
    <r>
      <rPr>
        <b/>
        <sz val="11"/>
        <color rgb="FF000000"/>
        <rFont val="Calibri"/>
      </rPr>
      <t>/etc/shadow</t>
    </r>
    <r>
      <rPr>
        <sz val="11"/>
        <color rgb="FF000000"/>
        <rFont val="Calibri"/>
      </rPr>
      <t xml:space="preserve"> passwords </t>
    </r>
    <r>
      <rPr>
        <b/>
        <sz val="11"/>
        <color rgb="FF000000"/>
        <rFont val="Calibri"/>
      </rPr>
      <t>PASS_MAX_DAYS</t>
    </r>
    <r>
      <rPr>
        <sz val="11"/>
        <color rgb="FF000000"/>
        <rFont val="Calibri"/>
      </rPr>
      <t>:</t>
    </r>
    <r>
      <rPr>
        <sz val="11"/>
        <color rgb="FF000000"/>
        <rFont val="Calibri"/>
      </rPr>
      <t xml:space="preserve">
</t>
    </r>
    <r>
      <rPr>
        <sz val="11"/>
        <color rgb="FF000000"/>
        <rFont val="Calibri"/>
      </rPr>
      <t xml:space="preserve">- is greater than </t>
    </r>
    <r>
      <rPr>
        <b/>
        <sz val="11"/>
        <color rgb="FF000000"/>
        <rFont val="Calibri"/>
      </rPr>
      <t>0</t>
    </r>
    <r>
      <rPr>
        <sz val="11"/>
        <color rgb="FF000000"/>
        <rFont val="Calibri"/>
      </rPr>
      <t xml:space="preserve"> days</t>
    </r>
    <r>
      <rPr>
        <sz val="11"/>
        <color rgb="FF000000"/>
        <rFont val="Calibri"/>
      </rPr>
      <t xml:space="preserve">
</t>
    </r>
    <r>
      <rPr>
        <sz val="11"/>
        <color rgb="FF000000"/>
        <rFont val="Calibri"/>
      </rPr>
      <t xml:space="preserve">- is less than or equal to </t>
    </r>
    <r>
      <rPr>
        <b/>
        <sz val="11"/>
        <color rgb="FF000000"/>
        <rFont val="Calibri"/>
      </rPr>
      <t>365</t>
    </r>
    <r>
      <rPr>
        <sz val="11"/>
        <color rgb="FF000000"/>
        <rFont val="Calibri"/>
      </rPr>
      <t xml:space="preserve"> days</t>
    </r>
    <r>
      <rPr>
        <sz val="11"/>
        <color rgb="FF000000"/>
        <rFont val="Calibri"/>
      </rPr>
      <t xml:space="preserve">
</t>
    </r>
    <r>
      <rPr>
        <sz val="11"/>
        <color rgb="FF000000"/>
        <rFont val="Calibri"/>
      </rPr>
      <t>- conforms to local site policy</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</si>
  <si>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</si>
  <si>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</si>
  <si>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</si>
  <si>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days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</si>
  <si>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</si>
  <si>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</si>
  <si>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PASS_MIN_DAYS</t>
    </r>
    <r>
      <rPr>
        <sz val="11"/>
        <color rgb="FF000000"/>
        <rFont val="Calibri"/>
      </rPr>
      <t xml:space="preserve"> is set to a value greater than </t>
    </r>
    <r>
      <rPr>
        <b/>
        <sz val="11"/>
        <color rgb="FF000000"/>
        <rFont val="Calibri"/>
      </rPr>
      <t>0</t>
    </r>
    <r>
      <rPr>
        <sz val="11"/>
        <color rgb="FF000000"/>
        <rFont val="Calibri"/>
      </rPr>
      <t>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PASS_MIN_DAYS</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</si>
  <si>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</si>
  <si>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</si>
  <si>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</si>
  <si>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</si>
  <si>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</si>
  <si>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</si>
  <si>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</si>
  <si>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</si>
  <si>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</si>
  <si>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</si>
  <si>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</si>
  <si>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</si>
  <si>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</si>
  <si>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</si>
  <si>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</si>
  <si>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</si>
  <si>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</si>
  <si>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</si>
  <si>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</si>
  <si>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</si>
  <si>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</si>
  <si>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</si>
  <si>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</si>
  <si>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script and verify nothing is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</si>
  <si>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</si>
  <si>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</si>
  <si>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</si>
  <si>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</si>
  <si>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</si>
  <si>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</si>
  <si>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</si>
  <si>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</si>
  <si>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</si>
  <si>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</si>
  <si>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</si>
  <si>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</si>
  <si>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</si>
  <si>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</si>
  <si>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</si>
  <si>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</si>
  <si>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</si>
  <si>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account access is controlled</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</si>
  <si>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lock the </t>
    </r>
    <r>
      <rPr>
        <b/>
        <sz val="11"/>
        <color rgb="FF000000"/>
        <rFont val="Calibri"/>
      </rPr>
      <t>root</t>
    </r>
    <r>
      <rPr>
        <sz val="11"/>
        <color rgb="FF000000"/>
        <rFont val="Calibri"/>
      </rPr>
      <t xml:space="preserve"> user account:</t>
    </r>
    <r>
      <rPr>
        <sz val="11"/>
        <color rgb="FF000000"/>
        <rFont val="Calibri"/>
      </rPr>
      <t xml:space="preserve">
</t>
    </r>
    <r>
      <rPr>
        <sz val="11"/>
        <color rgb="FF006096"/>
        <rFont val="Roboto Condensed"/>
      </rPr>
      <t># usermod -L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</si>
  <si>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</si>
  <si>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</si>
  <si>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that either the root user's password is set or the root user's account is locked:</t>
    </r>
    <r>
      <rPr>
        <sz val="11"/>
        <color rgb="FF000000"/>
        <rFont val="Calibri"/>
      </rPr>
      <t xml:space="preserve">
</t>
    </r>
    <r>
      <rPr>
        <sz val="11"/>
        <color rgb="FF006096"/>
        <rFont val="Roboto Condensed"/>
      </rPr>
      <t># passwd -S root | awk '$2 ~ /^P/ {print "User: \"" $1 "\" Password is set"}'</t>
    </r>
    <r>
      <rPr>
        <sz val="11"/>
        <color rgb="FF006096"/>
        <rFont val="Roboto Condensed"/>
      </rPr>
      <t xml:space="preserve">
</t>
    </r>
    <r>
      <rPr>
        <sz val="11"/>
        <color rgb="FF000000"/>
        <rFont val="Calibri"/>
      </rPr>
      <t xml:space="preserve">
</t>
    </r>
    <r>
      <rPr>
        <sz val="11"/>
        <color rgb="FF000000"/>
        <rFont val="Calibri"/>
      </rPr>
      <t>Verify the output is either:</t>
    </r>
    <r>
      <rPr>
        <sz val="11"/>
        <color rgb="FF000000"/>
        <rFont val="Calibri"/>
      </rPr>
      <t xml:space="preserve">
</t>
    </r>
    <r>
      <rPr>
        <sz val="11"/>
        <color rgb="FF006096"/>
        <rFont val="Roboto Condensed"/>
      </rPr>
      <t>(Password set, SHA512 crypt.)</t>
    </r>
    <r>
      <rPr>
        <sz val="11"/>
        <color rgb="FF006096"/>
        <rFont val="Roboto Condensed"/>
      </rPr>
      <t xml:space="preserve">
</t>
    </r>
    <r>
      <rPr>
        <sz val="11"/>
        <color rgb="FF006096"/>
        <rFont val="Roboto Condensed"/>
      </rPr>
      <t>- OR -</t>
    </r>
    <r>
      <rPr>
        <sz val="11"/>
        <color rgb="FF006096"/>
        <rFont val="Roboto Condensed"/>
      </rPr>
      <t xml:space="preserve">
</t>
    </r>
    <r>
      <rPr>
        <sz val="11"/>
        <color rgb="FF006096"/>
        <rFont val="Roboto Condensed"/>
      </rPr>
      <t>(Password locked.)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output may include </t>
    </r>
    <r>
      <rPr>
        <b/>
        <sz val="11"/>
        <color rgb="FF000000"/>
        <rFont val="Calibri"/>
      </rPr>
      <t>YESCRYPT</t>
    </r>
    <r>
      <rPr>
        <sz val="11"/>
        <color rgb="FF000000"/>
        <rFont val="Calibri"/>
      </rPr>
      <t xml:space="preserve"> opposed to </t>
    </r>
    <r>
      <rPr>
        <b/>
        <sz val="11"/>
        <color rgb="FF000000"/>
        <rFont val="Calibri"/>
      </rPr>
      <t>SHA512</t>
    </r>
    <r>
      <rPr>
        <sz val="11"/>
        <color rgb="FF000000"/>
        <rFont val="Calibri"/>
      </rPr>
      <t>. Either is acceptable.</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</si>
  <si>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</si>
  <si>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</si>
  <si>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</si>
  <si>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</si>
  <si>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</si>
  <si>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</si>
  <si>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</si>
  <si>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remove, comment out, or update any line with </t>
    </r>
    <r>
      <rPr>
        <b/>
        <sz val="11"/>
        <color rgb="FF000000"/>
        <rFont val="Calibri"/>
      </rPr>
      <t>umask</t>
    </r>
    <r>
      <rPr>
        <sz val="11"/>
        <color rgb="FF000000"/>
        <rFont val="Calibri"/>
      </rPr>
      <t xml:space="preserve"> to be </t>
    </r>
    <r>
      <rPr>
        <b/>
        <sz val="11"/>
        <color rgb="FF000000"/>
        <rFont val="Calibri"/>
      </rPr>
      <t>0027</t>
    </r>
    <r>
      <rPr>
        <sz val="11"/>
        <color rgb="FF000000"/>
        <rFont val="Calibri"/>
      </rPr>
      <t xml:space="preserve"> or more restrictive.</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</si>
  <si>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</si>
  <si>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to verify the root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grep -Psi -- '^\h*umask\h+(([0-7][0-7][01][0-7]\b|[0-7][0-7][0-7][0-6]\b)|([0-7][01][0-7]\b|[0-7][0-7][0-6]\b)|(u=[rwx]{1,3},)?(((g=[rx]?[rx]?w[rx]?[rx]?\b)(,o=[rwx]{1,3})?)|((g=[wrx]{1,3},)?o=[wrx]{1,3}\b)))' /root/.bash_profile /root/.bashrc</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</si>
  <si>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</si>
  <si>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</si>
  <si>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</si>
  <si>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</si>
  <si>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</si>
  <si>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</si>
  <si>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</si>
  <si>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</si>
  <si>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</si>
  <si>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</si>
  <si>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</si>
  <si>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</si>
  <si>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</si>
  <si>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</si>
  <si>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</si>
  <si>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-Ps '^\h*([^#\n\r]+)?\/nologin\b'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</si>
  <si>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</si>
  <si>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</si>
  <si>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 xml:space="preserve">Example command to set TMOUT to </t>
    </r>
    <r>
      <rPr>
        <b/>
        <i/>
        <sz val="11"/>
        <color rgb="FF000000"/>
        <rFont val="Calibri"/>
      </rPr>
      <t>900</t>
    </r>
    <r>
      <rPr>
        <i/>
        <sz val="11"/>
        <color rgb="FF000000"/>
        <rFont val="Calibri"/>
      </rPr>
      <t xml:space="preserve"> seconds in a file in </t>
    </r>
    <r>
      <rPr>
        <b/>
        <i/>
        <sz val="11"/>
        <color rgb="FF000000"/>
        <rFont val="Calibri"/>
      </rPr>
      <t>/etc/profile.d/</t>
    </r>
    <r>
      <rPr>
        <i/>
        <sz val="11"/>
        <color rgb="FF000000"/>
        <rFont val="Calibri"/>
      </rPr>
      <t>:</t>
    </r>
    <r>
      <rPr>
        <sz val="11"/>
        <color rgb="FF000000"/>
        <rFont val="Calibri"/>
      </rPr>
      <t xml:space="preserve">
</t>
    </r>
    <r>
      <rPr>
        <sz val="11"/>
        <color rgb="FF006096"/>
        <rFont val="Roboto Condensed"/>
      </rPr>
      <t># printf '%s\n' "# Set TMOUT to 900 seconds" "typeset -xr TMOUT=900" &gt; /etc/profile.d/50-tmout.sh</t>
    </r>
    <r>
      <rPr>
        <sz val="11"/>
        <color rgb="FF006096"/>
        <rFont val="Roboto Condensed"/>
      </rPr>
      <t xml:space="preserve">
</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6096"/>
        <rFont val="Roboto Condensed"/>
      </rPr>
      <t>typeset -xr TMOUT=900</t>
    </r>
    <r>
      <rPr>
        <sz val="11"/>
        <color rgb="FF006096"/>
        <rFont val="Roboto Condensed"/>
      </rPr>
      <t xml:space="preserve">
</t>
    </r>
    <r>
      <rPr>
        <sz val="11"/>
        <color rgb="FF000000"/>
        <rFont val="Calibri"/>
      </rPr>
      <t xml:space="preserve">
</t>
    </r>
    <r>
      <rPr>
        <sz val="11"/>
        <color rgb="FF000000"/>
        <rFont val="Calibri"/>
      </rPr>
      <t>Deprecated methods: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</si>
  <si>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</si>
  <si>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 a_output2=(); l_tmout_set="900"</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a_out=(); a_out2=()</t>
    </r>
    <r>
      <rPr>
        <sz val="11"/>
        <color rgb="FF006096"/>
        <rFont val="Roboto Condensed"/>
      </rPr>
      <t xml:space="preserve">
</t>
    </r>
    <r>
      <rPr>
        <sz val="11"/>
        <color rgb="FF006096"/>
        <rFont val="Roboto Condensed"/>
      </rPr>
      <t xml:space="preserve">      l_tmout_readonly="$(grep -P -- '^\h*(typeset\h\-xr\hTMOUT=\d+|([^#\n\r]+)?\breadonly\h+TMOUT\b)' "$l_file")"</t>
    </r>
    <r>
      <rPr>
        <sz val="11"/>
        <color rgb="FF006096"/>
        <rFont val="Roboto Condensed"/>
      </rPr>
      <t xml:space="preserve">
</t>
    </r>
    <r>
      <rPr>
        <sz val="11"/>
        <color rgb="FF006096"/>
        <rFont val="Roboto Condensed"/>
      </rPr>
      <t xml:space="preserve">      l_tmout_export="$(grep -P -- '^\h*(typeset\h\-xr\hTMOUT=\d+|([^#\n\r]+)?\bexport\b([^#\n\r]+\b)?TMOUT\b)' "$l_file")"</t>
    </r>
    <r>
      <rPr>
        <sz val="11"/>
        <color rgb="FF006096"/>
        <rFont val="Roboto Condensed"/>
      </rPr>
      <t xml:space="preserve">
</t>
    </r>
    <r>
      <rPr>
        <sz val="11"/>
        <color rgb="FF006096"/>
        <rFont val="Roboto Condensed"/>
      </rPr>
      <t xml:space="preserve">      if [ -n "$l_tmout_readonly" ]; then</t>
    </r>
    <r>
      <rPr>
        <sz val="11"/>
        <color rgb="FF006096"/>
        <rFont val="Roboto Condensed"/>
      </rPr>
      <t xml:space="preserve">
</t>
    </r>
    <r>
      <rPr>
        <sz val="11"/>
        <color rgb="FF006096"/>
        <rFont val="Roboto Condensed"/>
      </rPr>
      <t xml:space="preserve">         a_out+=("  - Readonly is set as: \"$l_tmout_readonly\"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Readonly is not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"$l_tmout_export" ]; then</t>
    </r>
    <r>
      <rPr>
        <sz val="11"/>
        <color rgb="FF006096"/>
        <rFont val="Roboto Condensed"/>
      </rPr>
      <t xml:space="preserve">
</t>
    </r>
    <r>
      <rPr>
        <sz val="11"/>
        <color rgb="FF006096"/>
        <rFont val="Roboto Condensed"/>
      </rPr>
      <t xml:space="preserve">         a_out+=("  - Export is set as: \"$l_tmout_export\" in: \"$l_file\"")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a_out2+=("  - Export is not set in: \"$l_file\"")</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l_tmout_value="$(grep -Po -- '^([^#\n\r]+)?\bTMOUT=\d+\b' "$l_file" | awk -F= '{print $2}')"</t>
    </r>
    <r>
      <rPr>
        <sz val="11"/>
        <color rgb="FF006096"/>
        <rFont val="Roboto Condensed"/>
      </rPr>
      <t xml:space="preserve">
</t>
    </r>
    <r>
      <rPr>
        <sz val="11"/>
        <color rgb="FF006096"/>
        <rFont val="Roboto Condensed"/>
      </rPr>
      <t xml:space="preserve">      f_tmout_read_chk</t>
    </r>
    <r>
      <rPr>
        <sz val="11"/>
        <color rgb="FF006096"/>
        <rFont val="Roboto Condensed"/>
      </rPr>
      <t xml:space="preserve">
</t>
    </r>
    <r>
      <rPr>
        <sz val="11"/>
        <color rgb="FF006096"/>
        <rFont val="Roboto Condensed"/>
      </rPr>
      <t xml:space="preserve">      if [ -n "$l_tmout_value" ]; then</t>
    </r>
    <r>
      <rPr>
        <sz val="11"/>
        <color rgb="FF006096"/>
        <rFont val="Roboto Condensed"/>
      </rPr>
      <t xml:space="preserve">
</t>
    </r>
    <r>
      <rPr>
        <sz val="11"/>
        <color rgb="FF006096"/>
        <rFont val="Roboto Condensed"/>
      </rPr>
      <t xml:space="preserve">         if [[ "$l_tmout_value" -le "$l_tmout_set" &amp;&amp; "$l_tmout_value" -gt "0" ]]; then</t>
    </r>
    <r>
      <rPr>
        <sz val="11"/>
        <color rgb="FF006096"/>
        <rFont val="Roboto Condensed"/>
      </rPr>
      <t xml:space="preserve">
</t>
    </r>
    <r>
      <rPr>
        <sz val="11"/>
        <color rgb="FF006096"/>
        <rFont val="Roboto Condensed"/>
      </rPr>
      <t xml:space="preserve">            a_output+=(" - TMOUT is set to: \"$l_tmout_value\" in: \"$l_file\"")</t>
    </r>
    <r>
      <rPr>
        <sz val="11"/>
        <color rgb="FF006096"/>
        <rFont val="Roboto Condensed"/>
      </rPr>
      <t xml:space="preserve">
</t>
    </r>
    <r>
      <rPr>
        <sz val="11"/>
        <color rgb="FF006096"/>
        <rFont val="Roboto Condensed"/>
      </rPr>
      <t xml:space="preserve">            [ "${#a_out[@]}" -gt 0 ] &amp;&amp; a_output+=("${a_out[@]}")</t>
    </r>
    <r>
      <rPr>
        <sz val="11"/>
        <color rgb="FF006096"/>
        <rFont val="Roboto Condensed"/>
      </rPr>
      <t xml:space="preserve">
</t>
    </r>
    <r>
      <rPr>
        <sz val="11"/>
        <color rgb="FF006096"/>
        <rFont val="Roboto Condensed"/>
      </rPr>
      <t xml:space="preserve">            [ "${#a_out2[@]}" -gt 0 ] &amp;&amp; a_output2+=("${a_out[@]}")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"$l_tmout_value" -gt "$l_tmout_set" || "$l_tmout_value" -le "0" ]]; then</t>
    </r>
    <r>
      <rPr>
        <sz val="11"/>
        <color rgb="FF006096"/>
        <rFont val="Roboto Condensed"/>
      </rPr>
      <t xml:space="preserve">
</t>
    </r>
    <r>
      <rPr>
        <sz val="11"/>
        <color rgb="FF006096"/>
        <rFont val="Roboto Condensed"/>
      </rPr>
      <t xml:space="preserve">            a_output2+=(" - TMOUT is incorrectly set to: \"$l_tmout_value\" in: \"$l_file\"")</t>
    </r>
    <r>
      <rPr>
        <sz val="11"/>
        <color rgb="FF006096"/>
        <rFont val="Roboto Condensed"/>
      </rPr>
      <t xml:space="preserve">
</t>
    </r>
    <r>
      <rPr>
        <sz val="11"/>
        <color rgb="FF006096"/>
        <rFont val="Roboto Condensed"/>
      </rPr>
      <t xml:space="preserve">            [ "${#a_out[@]}" -gt 0 ] &amp;&amp; a_output2+=("  ** Incorrect TMOUT value **" "${a_out[@]}")</t>
    </r>
    <r>
      <rPr>
        <sz val="11"/>
        <color rgb="FF006096"/>
        <rFont val="Roboto Condensed"/>
      </rPr>
      <t xml:space="preserve">
</t>
    </r>
    <r>
      <rPr>
        <sz val="11"/>
        <color rgb="FF006096"/>
        <rFont val="Roboto Condensed"/>
      </rPr>
      <t xml:space="preserve">            [ "${#a_out2[@]}" -gt 0 ] &amp;&amp; a_output2+=("${a_out2[@]}")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"${#a_out[@]}" -gt 0 ] &amp;&amp;  a_output2+=(" - TMOUT is not set" "${a_out[@]}")</t>
    </r>
    <r>
      <rPr>
        <sz val="11"/>
        <color rgb="FF006096"/>
        <rFont val="Roboto Condensed"/>
      </rPr>
      <t xml:space="preserve">
</t>
    </r>
    <r>
      <rPr>
        <sz val="11"/>
        <color rgb="FF006096"/>
        <rFont val="Roboto Condensed"/>
      </rPr>
      <t xml:space="preserve">         [ "${#a_out2[@]}" -gt 0 ] &amp;&amp;  a_output2+=(" - TMOUT is not set" "${a_out2[@]}")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-Pls -- '^([^#\n\r]+)?\bTMOUT\b' /etc/*bashrc /etc/profile /etc/profile.d/*.sh)</t>
    </r>
    <r>
      <rPr>
        <sz val="11"/>
        <color rgb="FF006096"/>
        <rFont val="Roboto Condensed"/>
      </rPr>
      <t xml:space="preserve">
</t>
    </r>
    <r>
      <rPr>
        <sz val="11"/>
        <color rgb="FF006096"/>
        <rFont val="Roboto Condensed"/>
      </rPr>
      <t xml:space="preserve">   [[ "${#a_output[@]}" -le 0 &amp;&amp; "${#a_output2[@]}" -le 0 ]] &amp;&amp; a_output2+=(" - TMOUT is not configured")</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
    </r>
    <r>
      <rPr>
        <b/>
        <sz val="11"/>
        <color rgb="FF000000"/>
        <rFont val="Calibri"/>
      </rPr>
      <t>TMOUT</t>
    </r>
    <r>
      <rPr>
        <sz val="11"/>
        <color rgb="FF000000"/>
        <rFont val="Calibri"/>
      </rPr>
      <t xml:space="preserve"> is set as </t>
    </r>
    <r>
      <rPr>
        <b/>
        <sz val="11"/>
        <color rgb="FF000000"/>
        <rFont val="Calibri"/>
      </rPr>
      <t>readonly</t>
    </r>
    <r>
      <rPr>
        <sz val="11"/>
        <color rgb="FF000000"/>
        <rFont val="Calibri"/>
      </rPr>
      <t xml:space="preserve"> through </t>
    </r>
    <r>
      <rPr>
        <b/>
        <sz val="11"/>
        <color rgb="FF000000"/>
        <rFont val="Calibri"/>
      </rPr>
      <t>readonly TMOUT</t>
    </r>
    <r>
      <rPr>
        <sz val="11"/>
        <color rgb="FF000000"/>
        <rFont val="Calibri"/>
      </rPr>
      <t xml:space="preserve"> and/or </t>
    </r>
    <r>
      <rPr>
        <b/>
        <sz val="11"/>
        <color rgb="FF000000"/>
        <rFont val="Calibri"/>
      </rPr>
      <t>typeset -xr</t>
    </r>
    <r>
      <rPr>
        <sz val="11"/>
        <color rgb="FF000000"/>
        <rFont val="Calibri"/>
      </rPr>
      <t xml:space="preserve"> in more than once, you will receive an error message when logging into a terminal session or connecting with openSSH. It is recommended that </t>
    </r>
    <r>
      <rPr>
        <b/>
        <sz val="11"/>
        <color rgb="FF000000"/>
        <rFont val="Calibri"/>
      </rPr>
      <t>TMOUT</t>
    </r>
    <r>
      <rPr>
        <sz val="11"/>
        <color rgb="FF000000"/>
        <rFont val="Calibri"/>
      </rPr>
      <t xml:space="preserve"> be set only once in </t>
    </r>
    <r>
      <rPr>
        <b/>
        <sz val="11"/>
        <color rgb="FF000000"/>
        <rFont val="Calibri"/>
      </rPr>
      <t>only one</t>
    </r>
    <r>
      <rPr>
        <sz val="11"/>
        <color rgb="FF000000"/>
        <rFont val="Calibri"/>
      </rPr>
      <t xml:space="preserve"> file.</t>
    </r>
  </si>
  <si>
    <t>5.4.3.3</t>
  </si>
  <si>
    <r>
      <rPr>
        <sz val="11"/>
        <rFont val="Calibri"/>
      </rPr>
      <t>Ensure default user umask is configured</t>
    </r>
  </si>
  <si>
    <r>
      <rPr>
        <sz val="11"/>
        <color rgb="FF000000"/>
        <rFont val="Calibri"/>
      </rPr>
      <t xml:space="preserve">Run the following script and perform the instructions in the output to set the default umask to </t>
    </r>
    <r>
      <rPr>
        <b/>
        <sz val="11"/>
        <color rgb="FF000000"/>
        <rFont val="Calibri"/>
      </rPr>
      <t>027</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l_out="$l_out\n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-n "$l_out" ] &amp;&amp; l_output="$l_out"</t>
    </r>
    <r>
      <rPr>
        <sz val="11"/>
        <color rgb="FF006096"/>
        <rFont val="Roboto Condensed"/>
      </rPr>
      <t xml:space="preserve">
</t>
    </r>
    <r>
      <rPr>
        <sz val="11"/>
        <color rgb="FF006096"/>
        <rFont val="Roboto Condensed"/>
      </rPr>
      <t xml:space="preserve">   l_file="/etc/profile" &amp;&amp; file_umask_chk</t>
    </r>
    <r>
      <rPr>
        <sz val="11"/>
        <color rgb="FF006096"/>
        <rFont val="Roboto Condensed"/>
      </rPr>
      <t xml:space="preserve">
</t>
    </r>
    <r>
      <rPr>
        <sz val="11"/>
        <color rgb="FF006096"/>
        <rFont val="Roboto Condensed"/>
      </rPr>
      <t xml:space="preserve">   l_file="/etc/bashrc" &amp;&amp; file_umask_chk</t>
    </r>
    <r>
      <rPr>
        <sz val="11"/>
        <color rgb="FF006096"/>
        <rFont val="Roboto Condensed"/>
      </rPr>
      <t xml:space="preserve">
</t>
    </r>
    <r>
      <rPr>
        <sz val="11"/>
        <color rgb="FF006096"/>
        <rFont val="Roboto Condensed"/>
      </rPr>
      <t xml:space="preserve">   l_file="/etc/bash.bashrc" &amp;&amp; file_umask_chk</t>
    </r>
    <r>
      <rPr>
        <sz val="11"/>
        <color rgb="FF006096"/>
        <rFont val="Roboto Condensed"/>
      </rPr>
      <t xml:space="preserve">
</t>
    </r>
    <r>
      <rPr>
        <sz val="11"/>
        <color rgb="FF006096"/>
        <rFont val="Roboto Condensed"/>
      </rPr>
      <t xml:space="preserve">   l_file="/etc/pam.d/postlogin"</t>
    </r>
    <r>
      <rPr>
        <sz val="11"/>
        <color rgb="FF006096"/>
        <rFont val="Roboto Condensed"/>
      </rPr>
      <t xml:space="preserve">
</t>
    </r>
    <r>
      <rPr>
        <sz val="11"/>
        <color rgb="FF006096"/>
        <rFont val="Roboto Condensed"/>
      </rPr>
      <t xml:space="preserve">   if grep -Psiq '^\h*session\h+[^#\n\r]+\h+pam_umask\.so\h+([^#\n\r]+\h+)?umask=(([0-7][0-7][01][0-7]\b|[0-7][0-7][0-7][0-6]\b)|([0-7][01][0-7]\b))'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l_file="/etc/login.defs" &amp;&amp; file_umask_chk</t>
    </r>
    <r>
      <rPr>
        <sz val="11"/>
        <color rgb="FF006096"/>
        <rFont val="Roboto Condensed"/>
      </rPr>
      <t xml:space="preserve">
</t>
    </r>
    <r>
      <rPr>
        <sz val="11"/>
        <color rgb="FF006096"/>
        <rFont val="Roboto Condensed"/>
      </rPr>
      <t xml:space="preserve">   l_file="/etc/default/login" &amp;&amp; file_umask_chk</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 No files contain a UMASK that is not restrictive enough\n   No UMASK updates required to existing files"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UMASK is not restrictive enough in the following file(s):$l_output2\n\n- Remediation Procedure:\n - Update these files and comment out the UMASK line\n   or update umask to be \"0027\"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"$l_output" ]; then</t>
    </r>
    <r>
      <rPr>
        <sz val="11"/>
        <color rgb="FF006096"/>
        <rFont val="Roboto Condensed"/>
      </rPr>
      <t xml:space="preserve">
</t>
    </r>
    <r>
      <rPr>
        <sz val="11"/>
        <color rgb="FF006096"/>
        <rFont val="Roboto Condensed"/>
      </rPr>
      <t xml:space="preserve">      echo -e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Configure UMASK in a file in the \"/etc/profile.d/\" directory ending in \".sh\"\n\n   Example Command (Hash to represent being run at a root prompt):\n\n# printf '%s\\\n' \"umask 027\" &gt; /etc/profile.d/50-systemwide_umask.sh\n"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</si>
  <si>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</si>
  <si>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to verify the default user </t>
    </r>
    <r>
      <rPr>
        <b/>
        <sz val="11"/>
        <color rgb="FF000000"/>
        <rFont val="Calibri"/>
      </rPr>
      <t>umask</t>
    </r>
    <r>
      <rPr>
        <sz val="11"/>
        <color rgb="FF000000"/>
        <rFont val="Calibri"/>
      </rPr>
      <t xml:space="preserve"> is set to </t>
    </r>
    <r>
      <rPr>
        <b/>
        <sz val="11"/>
        <color rgb="FF000000"/>
        <rFont val="Calibri"/>
      </rPr>
      <t>027</t>
    </r>
    <r>
      <rPr>
        <sz val="11"/>
        <color rgb="FF000000"/>
        <rFont val="Calibri"/>
      </rPr>
      <t xml:space="preserve">(octal) or </t>
    </r>
    <r>
      <rPr>
        <b/>
        <sz val="11"/>
        <color rgb="FF000000"/>
        <rFont val="Calibri"/>
      </rPr>
      <t>u=rwx,g=rx,o=</t>
    </r>
    <r>
      <rPr>
        <sz val="11"/>
        <color rgb="FF000000"/>
        <rFont val="Calibri"/>
      </rPr>
      <t xml:space="preserve"> (Symbolic) to enforce newly created directories' permissions to be </t>
    </r>
    <r>
      <rPr>
        <b/>
        <sz val="11"/>
        <color rgb="FF000000"/>
        <rFont val="Calibri"/>
      </rPr>
      <t>750 (drwxr-x---)</t>
    </r>
    <r>
      <rPr>
        <sz val="11"/>
        <color rgb="FF000000"/>
        <rFont val="Calibri"/>
      </rPr>
      <t xml:space="preserve">, and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l_output="$l_output\n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-z "$l_output" ] &amp;&amp; l_file="/etc/profile" &amp;&amp; file_umask_chk</t>
    </r>
    <r>
      <rPr>
        <sz val="11"/>
        <color rgb="FF006096"/>
        <rFont val="Roboto Condensed"/>
      </rPr>
      <t xml:space="preserve">
</t>
    </r>
    <r>
      <rPr>
        <sz val="11"/>
        <color rgb="FF006096"/>
        <rFont val="Roboto Condensed"/>
      </rPr>
      <t xml:space="preserve">    [ -z "$l_output" ] &amp;&amp; l_file="/etc/bashrc" &amp;&amp; file_umask_chk</t>
    </r>
    <r>
      <rPr>
        <sz val="11"/>
        <color rgb="FF006096"/>
        <rFont val="Roboto Condensed"/>
      </rPr>
      <t xml:space="preserve">
</t>
    </r>
    <r>
      <rPr>
        <sz val="11"/>
        <color rgb="FF006096"/>
        <rFont val="Roboto Condensed"/>
      </rPr>
      <t xml:space="preserve">    [ -z "$l_output" ] &amp;&amp; l_file="/etc/bash.bashrc" &amp;&amp; file_umask_chk</t>
    </r>
    <r>
      <rPr>
        <sz val="11"/>
        <color rgb="FF006096"/>
        <rFont val="Roboto Condensed"/>
      </rPr>
      <t xml:space="preserve">
</t>
    </r>
    <r>
      <rPr>
        <sz val="11"/>
        <color rgb="FF006096"/>
        <rFont val="Roboto Condensed"/>
      </rPr>
      <t xml:space="preserve">    [ -z "$l_output" ] &amp;&amp; l_file="/etc/pam.d/postlogin"</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if grep -Psiq -- '^\h*session\h+[^#\n\r]+\h+pam_umask\.so\h+([^#\n\r]+\h+)?umask=(0?[0-7][2-7]7)\b' "$l_file"; then</t>
    </r>
    <r>
      <rPr>
        <sz val="11"/>
        <color rgb="FF006096"/>
        <rFont val="Roboto Condensed"/>
      </rPr>
      <t xml:space="preserve">
</t>
    </r>
    <r>
      <rPr>
        <sz val="11"/>
        <color rgb="FF006096"/>
        <rFont val="Roboto Condensed"/>
      </rPr>
      <t xml:space="preserve">          l_output1="$l_output1\n - umask is set correctly in \"$l_file\""</t>
    </r>
    <r>
      <rPr>
        <sz val="11"/>
        <color rgb="FF006096"/>
        <rFont val="Roboto Condensed"/>
      </rPr>
      <t xml:space="preserve">
</t>
    </r>
    <r>
      <rPr>
        <sz val="11"/>
        <color rgb="FF006096"/>
        <rFont val="Roboto Condensed"/>
      </rPr>
      <t xml:space="preserve">       elif grep -Psiq '^\h*session\h+[^#\n\r]+\h+pam_umask\.so\h+([^#\n\r]+\h+)?umask=(([0-7][0-7][01][0-7]\b|[0-7][0-7][0-7][0-6]\b)|([0-7][01][0-7]\b))'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l_file="/etc/login.defs" &amp;&amp; file_umask_chk</t>
    </r>
    <r>
      <rPr>
        <sz val="11"/>
        <color rgb="FF006096"/>
        <rFont val="Roboto Condensed"/>
      </rPr>
      <t xml:space="preserve">
</t>
    </r>
    <r>
      <rPr>
        <sz val="11"/>
        <color rgb="FF006096"/>
        <rFont val="Roboto Condensed"/>
      </rPr>
      <t xml:space="preserve">    [ -z "$l_output" ] &amp;&amp; l_file="/etc/default/login" &amp;&amp; file_umask_chk</t>
    </r>
    <r>
      <rPr>
        <sz val="11"/>
        <color rgb="FF006096"/>
        <rFont val="Roboto Condensed"/>
      </rPr>
      <t xml:space="preserve">
</t>
    </r>
    <r>
      <rPr>
        <sz val="11"/>
        <color rgb="FF006096"/>
        <rFont val="Roboto Condensed"/>
      </rPr>
      <t xml:space="preserve">    [[ -z "$l_output" &amp;&amp; -z "$l_output2" ]] &amp;&amp; l_output2="$l_output2\n - umask is not set"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</si>
  <si>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UMASK 022</t>
    </r>
  </si>
  <si>
    <t>Configure Integrity Checking</t>
  </si>
  <si>
    <t>6.1.1</t>
  </si>
  <si>
    <r>
      <rPr>
        <sz val="11"/>
        <rFont val="Calibri"/>
      </rPr>
      <t>Ensure AIDE is installed</t>
    </r>
  </si>
  <si>
    <r>
      <rPr>
        <sz val="11"/>
        <color rgb="FF000000"/>
        <rFont val="Calibri"/>
      </rPr>
      <t xml:space="preserve">Run the following command to install </t>
    </r>
    <r>
      <rPr>
        <b/>
        <sz val="11"/>
        <color rgb="FF000000"/>
        <rFont val="Calibri"/>
      </rPr>
      <t>aide</t>
    </r>
    <r>
      <rPr>
        <sz val="11"/>
        <color rgb="FF000000"/>
        <rFont val="Calibri"/>
      </rPr>
      <t>:</t>
    </r>
    <r>
      <rPr>
        <sz val="11"/>
        <color rgb="FF000000"/>
        <rFont val="Calibri"/>
      </rPr>
      <t xml:space="preserve">
</t>
    </r>
    <r>
      <rPr>
        <sz val="11"/>
        <color rgb="FF006096"/>
        <rFont val="Roboto Condensed"/>
      </rPr>
      <t># dnf install aide</t>
    </r>
    <r>
      <rPr>
        <sz val="11"/>
        <color rgb="FF006096"/>
        <rFont val="Roboto Condensed"/>
      </rPr>
      <t xml:space="preserve">
</t>
    </r>
    <r>
      <rPr>
        <sz val="11"/>
        <color rgb="FF000000"/>
        <rFont val="Calibri"/>
      </rPr>
      <t xml:space="preserve">
</t>
    </r>
    <r>
      <rPr>
        <sz val="11"/>
        <color rgb="FF000000"/>
        <rFont val="Calibri"/>
      </rPr>
      <t xml:space="preserve">Configure </t>
    </r>
    <r>
      <rPr>
        <b/>
        <sz val="11"/>
        <color rgb="FF000000"/>
        <rFont val="Calibri"/>
      </rPr>
      <t>aide</t>
    </r>
    <r>
      <rPr>
        <sz val="11"/>
        <color rgb="FF000000"/>
        <rFont val="Calibri"/>
      </rPr>
      <t xml:space="preserve"> as appropriate for your environment. Consult the </t>
    </r>
    <r>
      <rPr>
        <b/>
        <sz val="11"/>
        <color rgb="FF000000"/>
        <rFont val="Calibri"/>
      </rPr>
      <t>aide</t>
    </r>
    <r>
      <rPr>
        <sz val="11"/>
        <color rgb="FF000000"/>
        <rFont val="Calibri"/>
      </rPr>
      <t xml:space="preserve"> documentation for options.</t>
    </r>
    <r>
      <rPr>
        <sz val="11"/>
        <color rgb="FF000000"/>
        <rFont val="Calibri"/>
      </rPr>
      <t xml:space="preserve">
</t>
    </r>
    <r>
      <rPr>
        <sz val="11"/>
        <color rgb="FF000000"/>
        <rFont val="Calibri"/>
      </rPr>
      <t xml:space="preserve">Initialize </t>
    </r>
    <r>
      <rPr>
        <b/>
        <sz val="11"/>
        <color rgb="FF000000"/>
        <rFont val="Calibri"/>
      </rPr>
      <t>aide</t>
    </r>
    <r>
      <rPr>
        <sz val="11"/>
        <color rgb="FF000000"/>
        <rFont val="Calibri"/>
      </rPr>
      <t>:</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0000"/>
        <rFont val="Calibri"/>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</si>
  <si>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Advanced Intrusion Detection Environment (AIDE) is a intrusion detection tool that uses predefined rules to check the integrity of files and directories in the Linux operating system. AIDE has its own database to check the integrity of files and directories.</t>
    </r>
    <r>
      <rPr>
        <sz val="11"/>
        <color rgb="FF000000"/>
        <rFont val="Calibri"/>
      </rPr>
      <t xml:space="preserve">
</t>
    </r>
    <r>
      <rPr>
        <b/>
        <sz val="11"/>
        <color rgb="FF000000"/>
        <rFont val="Calibri"/>
      </rPr>
      <t>aide</t>
    </r>
    <r>
      <rPr>
        <sz val="11"/>
        <color rgb="FF000000"/>
        <rFont val="Calibri"/>
      </rPr>
      <t xml:space="preserve"> takes a snapshot of files and directories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</si>
  <si>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</si>
  <si>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6.1.2</t>
  </si>
  <si>
    <r>
      <rPr>
        <sz val="11"/>
        <rFont val="Calibri"/>
      </rPr>
      <t>Ensure filesystem integrity is regularly checked</t>
    </r>
  </si>
  <si>
    <r>
      <rPr>
        <b/>
        <sz val="11"/>
        <color rgb="FF000000"/>
        <rFont val="Calibri"/>
      </rPr>
      <t>- IF -</t>
    </r>
    <r>
      <rPr>
        <sz val="11"/>
        <color rgb="FF000000"/>
        <rFont val="Calibri"/>
      </rPr>
      <t xml:space="preserve"> </t>
    </r>
    <r>
      <rPr>
        <b/>
        <sz val="11"/>
        <color rgb="FF000000"/>
        <rFont val="Calibri"/>
      </rPr>
      <t>cron</t>
    </r>
    <r>
      <rPr>
        <sz val="11"/>
        <color rgb="FF000000"/>
        <rFont val="Calibri"/>
      </rPr>
      <t xml:space="preserve">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</si>
  <si>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</si>
  <si>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-Ers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</si>
  <si>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</si>
  <si>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</si>
  <si>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Run the following command to determine the absolute path to the non-symlinked version on the audit tools:</t>
    </r>
    <r>
      <rPr>
        <sz val="11"/>
        <color rgb="FF000000"/>
        <rFont val="Calibri"/>
      </rPr>
      <t xml:space="preserve">
</t>
    </r>
    <r>
      <rPr>
        <sz val="11"/>
        <color rgb="FF006096"/>
        <rFont val="Roboto Condensed"/>
      </rPr>
      <t># readlink -f /sbin</t>
    </r>
    <r>
      <rPr>
        <sz val="11"/>
        <color rgb="FF006096"/>
        <rFont val="Roboto Condensed"/>
      </rPr>
      <t xml:space="preserve">
</t>
    </r>
    <r>
      <rPr>
        <sz val="11"/>
        <color rgb="FF000000"/>
        <rFont val="Calibri"/>
      </rPr>
      <t xml:space="preserve">
</t>
    </r>
    <r>
      <rPr>
        <sz val="11"/>
        <color rgb="FF000000"/>
        <rFont val="Calibri"/>
      </rPr>
      <t xml:space="preserve">The output will be either </t>
    </r>
    <r>
      <rPr>
        <b/>
        <sz val="11"/>
        <color rgb="FF000000"/>
        <rFont val="Calibri"/>
      </rPr>
      <t>/usr/sbin</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/sbin</t>
    </r>
    <r>
      <rPr>
        <sz val="11"/>
        <color rgb="FF000000"/>
        <rFont val="Calibri"/>
      </rPr>
      <t>. Ensure the correct path is used.</t>
    </r>
    <r>
      <rPr>
        <sz val="11"/>
        <color rgb="FF000000"/>
        <rFont val="Calibri"/>
      </rPr>
      <t xml:space="preserve">
</t>
    </r>
    <r>
      <rPr>
        <sz val="11"/>
        <color rgb="FF000000"/>
        <rFont val="Calibri"/>
      </rPr>
      <t xml:space="preserve">Edit </t>
    </r>
    <r>
      <rPr>
        <b/>
        <sz val="11"/>
        <color rgb="FF000000"/>
        <rFont val="Calibri"/>
      </rPr>
      <t>/etc/aide.conf</t>
    </r>
    <r>
      <rPr>
        <sz val="11"/>
        <color rgb="FF000000"/>
        <rFont val="Calibri"/>
      </rPr>
      <t xml:space="preserve"> and add or update the following selection lines replacing </t>
    </r>
    <r>
      <rPr>
        <b/>
        <sz val="11"/>
        <color rgb="FF000000"/>
        <rFont val="Calibri"/>
      </rPr>
      <t>&lt;PATH&gt;</t>
    </r>
    <r>
      <rPr>
        <sz val="11"/>
        <color rgb="FF000000"/>
        <rFont val="Calibri"/>
      </rPr>
      <t xml:space="preserve"> with the correct path returned in the command above:</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&lt;PATH&gt;/auditctl p+i+n+u+g+s+b+acl+xattrs+sha512 </t>
    </r>
    <r>
      <rPr>
        <sz val="11"/>
        <color rgb="FF006096"/>
        <rFont val="Roboto Condensed"/>
      </rPr>
      <t xml:space="preserve">
</t>
    </r>
    <r>
      <rPr>
        <sz val="11"/>
        <color rgb="FF006096"/>
        <rFont val="Roboto Condensed"/>
      </rPr>
      <t xml:space="preserve">&lt;PATH&gt;/auditd p+i+n+u+g+s+b+acl+xattrs+sha512 </t>
    </r>
    <r>
      <rPr>
        <sz val="11"/>
        <color rgb="FF006096"/>
        <rFont val="Roboto Condensed"/>
      </rPr>
      <t xml:space="preserve">
</t>
    </r>
    <r>
      <rPr>
        <sz val="11"/>
        <color rgb="FF006096"/>
        <rFont val="Roboto Condensed"/>
      </rPr>
      <t xml:space="preserve">&lt;PATH&gt;/ausearch p+i+n+u+g+s+b+acl+xattrs+sha512 </t>
    </r>
    <r>
      <rPr>
        <sz val="11"/>
        <color rgb="FF006096"/>
        <rFont val="Roboto Condensed"/>
      </rPr>
      <t xml:space="preserve">
</t>
    </r>
    <r>
      <rPr>
        <sz val="11"/>
        <color rgb="FF006096"/>
        <rFont val="Roboto Condensed"/>
      </rPr>
      <t xml:space="preserve">&lt;PATH&gt;/aureport p+i+n+u+g+s+b+acl+xattrs+sha512 </t>
    </r>
    <r>
      <rPr>
        <sz val="11"/>
        <color rgb="FF006096"/>
        <rFont val="Roboto Condensed"/>
      </rPr>
      <t xml:space="preserve">
</t>
    </r>
    <r>
      <rPr>
        <sz val="11"/>
        <color rgb="FF006096"/>
        <rFont val="Roboto Condensed"/>
      </rPr>
      <t xml:space="preserve">&lt;PATH&gt;/autrace p+i+n+u+g+s+b+acl+xattrs+sha512 </t>
    </r>
    <r>
      <rPr>
        <sz val="11"/>
        <color rgb="FF006096"/>
        <rFont val="Roboto Condensed"/>
      </rPr>
      <t xml:space="preserve">
</t>
    </r>
    <r>
      <rPr>
        <sz val="11"/>
        <color rgb="FF006096"/>
        <rFont val="Roboto Condensed"/>
      </rPr>
      <t>&lt;PATH&gt;/augenrules p+i+n+u+g+s+b+acl+xattrs+sha512</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 Audit Tools" "$(readlink -f /sbin/auditctl) p+i+n+u+g+s+b+acl+xattrs+sha512" \</t>
    </r>
    <r>
      <rPr>
        <sz val="11"/>
        <color rgb="FF006096"/>
        <rFont val="Roboto Condensed"/>
      </rPr>
      <t xml:space="preserve">
</t>
    </r>
    <r>
      <rPr>
        <sz val="11"/>
        <color rgb="FF006096"/>
        <rFont val="Roboto Condensed"/>
      </rPr>
      <t>"$(readlink -f /sbin/auditd) p+i+n+u+g+s+b+acl+xattrs+sha512" \</t>
    </r>
    <r>
      <rPr>
        <sz val="11"/>
        <color rgb="FF006096"/>
        <rFont val="Roboto Condensed"/>
      </rPr>
      <t xml:space="preserve">
</t>
    </r>
    <r>
      <rPr>
        <sz val="11"/>
        <color rgb="FF006096"/>
        <rFont val="Roboto Condensed"/>
      </rPr>
      <t>"$(readlink -f /sbin/ausearch) p+i+n+u+g+s+b+acl+xattrs+sha512" \</t>
    </r>
    <r>
      <rPr>
        <sz val="11"/>
        <color rgb="FF006096"/>
        <rFont val="Roboto Condensed"/>
      </rPr>
      <t xml:space="preserve">
</t>
    </r>
    <r>
      <rPr>
        <sz val="11"/>
        <color rgb="FF006096"/>
        <rFont val="Roboto Condensed"/>
      </rPr>
      <t>"$(readlink -f /sbin/aureport) p+i+n+u+g+s+b+acl+xattrs+sha512" \</t>
    </r>
    <r>
      <rPr>
        <sz val="11"/>
        <color rgb="FF006096"/>
        <rFont val="Roboto Condensed"/>
      </rPr>
      <t xml:space="preserve">
</t>
    </r>
    <r>
      <rPr>
        <sz val="11"/>
        <color rgb="FF006096"/>
        <rFont val="Roboto Condensed"/>
      </rPr>
      <t>"$(readlink -f /sbin/autrace) p+i+n+u+g+s+b+acl+xattrs+sha512" \</t>
    </r>
    <r>
      <rPr>
        <sz val="11"/>
        <color rgb="FF006096"/>
        <rFont val="Roboto Condensed"/>
      </rPr>
      <t xml:space="preserve">
</t>
    </r>
    <r>
      <rPr>
        <sz val="11"/>
        <color rgb="FF006096"/>
        <rFont val="Roboto Condensed"/>
      </rPr>
      <t>"$(readlink -f /sbin/augenrules) p+i+n+u+g+s+b+acl+xattrs+sha512" &gt;&gt; /etc/aide.conf</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</si>
  <si>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</si>
  <si>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auditctl</t>
    </r>
    <r>
      <rPr>
        <sz val="11"/>
        <color rgb="FF000000"/>
        <rFont val="Calibri"/>
      </rPr>
      <t xml:space="preserve">
</t>
    </r>
    <r>
      <rPr>
        <sz val="11"/>
        <color rgb="FF000000"/>
        <rFont val="Calibri"/>
      </rPr>
      <t>- auditd</t>
    </r>
    <r>
      <rPr>
        <sz val="11"/>
        <color rgb="FF000000"/>
        <rFont val="Calibri"/>
      </rPr>
      <t xml:space="preserve">
</t>
    </r>
    <r>
      <rPr>
        <sz val="11"/>
        <color rgb="FF000000"/>
        <rFont val="Calibri"/>
      </rPr>
      <t>- ausearch</t>
    </r>
    <r>
      <rPr>
        <sz val="11"/>
        <color rgb="FF000000"/>
        <rFont val="Calibri"/>
      </rPr>
      <t xml:space="preserve">
</t>
    </r>
    <r>
      <rPr>
        <sz val="11"/>
        <color rgb="FF000000"/>
        <rFont val="Calibri"/>
      </rPr>
      <t>- aureport</t>
    </r>
    <r>
      <rPr>
        <sz val="11"/>
        <color rgb="FF000000"/>
        <rFont val="Calibri"/>
      </rPr>
      <t xml:space="preserve">
</t>
    </r>
    <r>
      <rPr>
        <sz val="11"/>
        <color rgb="FF000000"/>
        <rFont val="Calibri"/>
      </rPr>
      <t>- autrace</t>
    </r>
    <r>
      <rPr>
        <sz val="11"/>
        <color rgb="FF000000"/>
        <rFont val="Calibri"/>
      </rPr>
      <t xml:space="preserve">
</t>
    </r>
    <r>
      <rPr>
        <sz val="11"/>
        <color rgb="FF000000"/>
        <rFont val="Calibri"/>
      </rPr>
      <t>- 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a_output=();a_output2=();a_output3=();a_parlist=()</t>
    </r>
    <r>
      <rPr>
        <sz val="11"/>
        <color rgb="FF006096"/>
        <rFont val="Roboto Condensed"/>
      </rPr>
      <t xml:space="preserve">
</t>
    </r>
    <r>
      <rPr>
        <sz val="11"/>
        <color rgb="FF006096"/>
        <rFont val="Roboto Condensed"/>
      </rPr>
      <t xml:space="preserve">   l_systemd_analyze="$(whereis systemd-analyze | awk '{print $2}')"</t>
    </r>
    <r>
      <rPr>
        <sz val="11"/>
        <color rgb="FF006096"/>
        <rFont val="Roboto Condensed"/>
      </rPr>
      <t xml:space="preserve">
</t>
    </r>
    <r>
      <rPr>
        <sz val="11"/>
        <color rgb="FF006096"/>
        <rFont val="Roboto Condensed"/>
      </rPr>
      <t xml:space="preserve">   a_audit_files=("auditctl" "auditd" "ausearch" "aureport" "autrace" "augenrules")</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l_tool_file in "${a_parlist[@]}"; do</t>
    </r>
    <r>
      <rPr>
        <sz val="11"/>
        <color rgb="FF006096"/>
        <rFont val="Roboto Condensed"/>
      </rPr>
      <t xml:space="preserve">
</t>
    </r>
    <r>
      <rPr>
        <sz val="11"/>
        <color rgb="FF006096"/>
        <rFont val="Roboto Condensed"/>
      </rPr>
      <t xml:space="preserve">         if grep -Pq -- '\b'"$l_tool_file"'\b' &lt;&lt;&lt; "${!A_out[*]}"; then</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l_check="$(grep -Po -- '^\h*(\/usr)?\/sbin\/'"$l_tool_file"'\b' &lt;&lt;&lt; "$l_string")"</t>
    </r>
    <r>
      <rPr>
        <sz val="11"/>
        <color rgb="FF006096"/>
        <rFont val="Roboto Condensed"/>
      </rPr>
      <t xml:space="preserve">
</t>
    </r>
    <r>
      <rPr>
        <sz val="11"/>
        <color rgb="FF006096"/>
        <rFont val="Roboto Condensed"/>
      </rPr>
      <t xml:space="preserve">               if [ -n "$l_check" ]; then</t>
    </r>
    <r>
      <rPr>
        <sz val="11"/>
        <color rgb="FF006096"/>
        <rFont val="Roboto Condensed"/>
      </rPr>
      <t xml:space="preserve">
</t>
    </r>
    <r>
      <rPr>
        <sz val="11"/>
        <color rgb="FF006096"/>
        <rFont val="Roboto Condensed"/>
      </rPr>
      <t xml:space="preserve">                  l_fname="$(printf '%s' "${A_out[$l_string]}")"</t>
    </r>
    <r>
      <rPr>
        <sz val="11"/>
        <color rgb="FF006096"/>
        <rFont val="Roboto Condensed"/>
      </rPr>
      <t xml:space="preserve">
</t>
    </r>
    <r>
      <rPr>
        <sz val="11"/>
        <color rgb="FF006096"/>
        <rFont val="Roboto Condensed"/>
      </rPr>
      <t xml:space="preserve">                  [ "$l_check" != "$(readlink -f "$l_check")" ] &amp;&amp; \</t>
    </r>
    <r>
      <rPr>
        <sz val="11"/>
        <color rgb="FF006096"/>
        <rFont val="Roboto Condensed"/>
      </rPr>
      <t xml:space="preserve">
</t>
    </r>
    <r>
      <rPr>
        <sz val="11"/>
        <color rgb="FF006096"/>
        <rFont val="Roboto Condensed"/>
      </rPr>
      <t xml:space="preserve">                  a_output3+=("  - \"$l_check\" should be updated to: \"$(readlink -f "$l_check")\"" "    in: \"$l_fname\"")</t>
    </r>
    <r>
      <rPr>
        <sz val="11"/>
        <color rgb="FF006096"/>
        <rFont val="Roboto Condensed"/>
      </rPr>
      <t xml:space="preserve">
</t>
    </r>
    <r>
      <rPr>
        <sz val="11"/>
        <color rgb="FF006096"/>
        <rFont val="Roboto Condensed"/>
      </rPr>
      <t xml:space="preserve">                  a_missing=()</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"$l_string"; then</t>
    </r>
    <r>
      <rPr>
        <sz val="11"/>
        <color rgb="FF006096"/>
        <rFont val="Roboto Condensed"/>
      </rPr>
      <t xml:space="preserve">
</t>
    </r>
    <r>
      <rPr>
        <sz val="11"/>
        <color rgb="FF006096"/>
        <rFont val="Roboto Condensed"/>
      </rPr>
      <t xml:space="preserve">                        a_missing+=("\"$l_var\"")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"${#a_missing[@]}" -gt 0 ]; then</t>
    </r>
    <r>
      <rPr>
        <sz val="11"/>
        <color rgb="FF006096"/>
        <rFont val="Roboto Condensed"/>
      </rPr>
      <t xml:space="preserve">
</t>
    </r>
    <r>
      <rPr>
        <sz val="11"/>
        <color rgb="FF006096"/>
        <rFont val="Roboto Condensed"/>
      </rPr>
      <t xml:space="preserve">                     a_output2+=(" - Option(s): ( ${a_missing[*]} ) are missing from: \"$l_tool_file\" in: \"$l_fname\"")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\"$l_tool_file\" exists as:" "   \"$l_string\"" "   in the configuration file: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Audit tool file \"$l_tool_file\" doesn't exist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f_aide_conf()</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l_config_file="$(whereis aide.conf | awk '{print $2}')"</t>
    </r>
    <r>
      <rPr>
        <sz val="11"/>
        <color rgb="FF006096"/>
        <rFont val="Roboto Condensed"/>
      </rPr>
      <t xml:space="preserve">
</t>
    </r>
    <r>
      <rPr>
        <sz val="11"/>
        <color rgb="FF006096"/>
        <rFont val="Roboto Condensed"/>
      </rPr>
      <t xml:space="preserve">      if [ -f "$l_config_file" ]; then</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grep -Pq -- '^\h*\#\h*\/[^#\n\r]+\.conf\b' &lt;&lt;&lt; "$l_out";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for i in "${a_parlist[@]}"; do</t>
    </r>
    <r>
      <rPr>
        <sz val="11"/>
        <color rgb="FF006096"/>
        <rFont val="Roboto Condensed"/>
      </rPr>
      <t xml:space="preserve">
</t>
    </r>
    <r>
      <rPr>
        <sz val="11"/>
        <color rgb="FF006096"/>
        <rFont val="Roboto Condensed"/>
      </rPr>
      <t xml:space="preserve">                  grep -Pq -- '^\h*(\/usr)?\/sbin\/'"$i"'\b' &lt;&lt;&lt; "$l_out" &amp;&amp; A_out+=(["$l_out"]="$l_file")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&lt;("$l_systemd_analyze" cat-config "$l_config_file"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No audit tool files are configured in an AIDE configuration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a_output2+=(" - AIDE configuration file not found." "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l_audit_file in "${a_audit_files[@]}"; do</t>
    </r>
    <r>
      <rPr>
        <sz val="11"/>
        <color rgb="FF006096"/>
        <rFont val="Roboto Condensed"/>
      </rPr>
      <t xml:space="preserve">
</t>
    </r>
    <r>
      <rPr>
        <sz val="11"/>
        <color rgb="FF006096"/>
        <rFont val="Roboto Condensed"/>
      </rPr>
      <t xml:space="preserve">      if [ -f "$(readlink -f "/sbin/$l_audit_file")" ]; then</t>
    </r>
    <r>
      <rPr>
        <sz val="11"/>
        <color rgb="FF006096"/>
        <rFont val="Roboto Condensed"/>
      </rPr>
      <t xml:space="preserve">
</t>
    </r>
    <r>
      <rPr>
        <sz val="11"/>
        <color rgb="FF006096"/>
        <rFont val="Roboto Condensed"/>
      </rPr>
      <t xml:space="preserve">         a_parlist+=("$l_audit_file")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a_output+=(" - Audit tool file \"$(readlink -f "/sbin/$l_audit_file")\"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"${#a_parlist[@]}" -gt 0 ] &amp;&amp; f_aide_conf</t>
    </r>
    <r>
      <rPr>
        <sz val="11"/>
        <color rgb="FF006096"/>
        <rFont val="Roboto Condensed"/>
      </rPr>
      <t xml:space="preserve">
</t>
    </r>
    <r>
      <rPr>
        <sz val="11"/>
        <color rgb="FF006096"/>
        <rFont val="Roboto Condensed"/>
      </rPr>
      <t xml:space="preserve">   if [ "${#a_output2[@]}" -le 0 ]; then</t>
    </r>
    <r>
      <rPr>
        <sz val="11"/>
        <color rgb="FF006096"/>
        <rFont val="Roboto Condensed"/>
      </rPr>
      <t xml:space="preserve">
</t>
    </r>
    <r>
      <rPr>
        <sz val="11"/>
        <color rgb="FF006096"/>
        <rFont val="Roboto Condensed"/>
      </rPr>
      <t xml:space="preserve">      printf '%s\n' "" "- Audit Result:" "  ** PASS **" "${a_output[@]}"</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 Audit Result:" "  ** FAIL **" "  * Reasons for audit failure *" "${a_output2[@]}" ""</t>
    </r>
    <r>
      <rPr>
        <sz val="11"/>
        <color rgb="FF006096"/>
        <rFont val="Roboto Condensed"/>
      </rPr>
      <t xml:space="preserve">
</t>
    </r>
    <r>
      <rPr>
        <sz val="11"/>
        <color rgb="FF006096"/>
        <rFont val="Roboto Condensed"/>
      </rPr>
      <t xml:space="preserve">      [ "${#a_output3[@]}" -gt 0 ] &amp;&amp; printf '%s\n' "" "  ** WARNING **" "${a_output3[@]}"</t>
    </r>
    <r>
      <rPr>
        <sz val="11"/>
        <color rgb="FF006096"/>
        <rFont val="Roboto Condensed"/>
      </rPr>
      <t xml:space="preserve">
</t>
    </r>
    <r>
      <rPr>
        <sz val="11"/>
        <color rgb="FF006096"/>
        <rFont val="Roboto Condensed"/>
      </rPr>
      <t xml:space="preserve">      [ "${#a_output[@]}" -gt 0 ] &amp;&amp; printf '%s\n' "- Correctly set:" "${a_output[@]}"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</si>
  <si>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</si>
  <si>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t>
  </si>
  <si>
    <r>
      <rPr>
        <sz val="11"/>
        <rFont val="Calibri"/>
      </rPr>
      <t>Ensure journald service is enabled and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</si>
  <si>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</si>
  <si>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</si>
  <si>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</si>
  <si>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</si>
  <si>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</si>
  <si>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</si>
  <si>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</si>
  <si>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Run the following script to verify if an override file exists or not and if the files permissions are mode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file_path=""</t>
    </r>
    <r>
      <rPr>
        <sz val="11"/>
        <color rgb="FF006096"/>
        <rFont val="Roboto Condensed"/>
      </rPr>
      <t xml:space="preserve">
</t>
    </r>
    <r>
      <rPr>
        <sz val="11"/>
        <color rgb="FF006096"/>
        <rFont val="Roboto Condensed"/>
      </rPr>
      <t xml:space="preserve">    # Check for the existence of an override file</t>
    </r>
    <r>
      <rPr>
        <sz val="11"/>
        <color rgb="FF006096"/>
        <rFont val="Roboto Condensed"/>
      </rPr>
      <t xml:space="preserve">
</t>
    </r>
    <r>
      <rPr>
        <sz val="11"/>
        <color rgb="FF006096"/>
        <rFont val="Roboto Condensed"/>
      </rPr>
      <t xml:space="preserve">    if [ -f /etc/tmpfiles.d/systemd.conf ]; then</t>
    </r>
    <r>
      <rPr>
        <sz val="11"/>
        <color rgb="FF006096"/>
        <rFont val="Roboto Condensed"/>
      </rPr>
      <t xml:space="preserve">
</t>
    </r>
    <r>
      <rPr>
        <sz val="11"/>
        <color rgb="FF006096"/>
        <rFont val="Roboto Condensed"/>
      </rPr>
      <t xml:space="preserve">        file_path="/etc/tmpfiles.d/systemd.conf"</t>
    </r>
    <r>
      <rPr>
        <sz val="11"/>
        <color rgb="FF006096"/>
        <rFont val="Roboto Condensed"/>
      </rPr>
      <t xml:space="preserve">
</t>
    </r>
    <r>
      <rPr>
        <sz val="11"/>
        <color rgb="FF006096"/>
        <rFont val="Roboto Condensed"/>
      </rPr>
      <t xml:space="preserve">    elif [ -f /usr/lib/tmpfiles.d/systemd.conf ]; then</t>
    </r>
    <r>
      <rPr>
        <sz val="11"/>
        <color rgb="FF006096"/>
        <rFont val="Roboto Condensed"/>
      </rPr>
      <t xml:space="preserve">
</t>
    </r>
    <r>
      <rPr>
        <sz val="11"/>
        <color rgb="FF006096"/>
        <rFont val="Roboto Condensed"/>
      </rPr>
      <t xml:space="preserve">        file_path="/usr/lib/tmpfiles.d/systemd.conf"</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if [ -n "$file_path" ]; then # Ensure a file path is found</t>
    </r>
    <r>
      <rPr>
        <sz val="11"/>
        <color rgb="FF006096"/>
        <rFont val="Roboto Condensed"/>
      </rPr>
      <t xml:space="preserve">
</t>
    </r>
    <r>
      <rPr>
        <sz val="11"/>
        <color rgb="FF006096"/>
        <rFont val="Roboto Condensed"/>
      </rPr>
      <t xml:space="preserve">        higher_permissions_found=false  # Initialize a flag to check if higher permissions are found</t>
    </r>
    <r>
      <rPr>
        <sz val="11"/>
        <color rgb="FF006096"/>
        <rFont val="Roboto Condensed"/>
      </rPr>
      <t xml:space="preserve">
</t>
    </r>
    <r>
      <rPr>
        <sz val="11"/>
        <color rgb="FF006096"/>
        <rFont val="Roboto Condensed"/>
      </rPr>
      <t xml:space="preserve">        # Read the file line by line and check for permissions higher than 0640</t>
    </r>
    <r>
      <rPr>
        <sz val="11"/>
        <color rgb="FF006096"/>
        <rFont val="Roboto Condensed"/>
      </rPr>
      <t xml:space="preserve">
</t>
    </r>
    <r>
      <rPr>
        <sz val="11"/>
        <color rgb="FF006096"/>
        <rFont val="Roboto Condensed"/>
      </rPr>
      <t xml:space="preserve">        while IFS= read -r line; do</t>
    </r>
    <r>
      <rPr>
        <sz val="11"/>
        <color rgb="FF006096"/>
        <rFont val="Roboto Condensed"/>
      </rPr>
      <t xml:space="preserve">
</t>
    </r>
    <r>
      <rPr>
        <sz val="11"/>
        <color rgb="FF006096"/>
        <rFont val="Roboto Condensed"/>
      </rPr>
      <t xml:space="preserve">            if echo "$line" | grep -Piq '^\s*[a-z]+\s+[^\s]+\s+0*([6-7][4-7][1-7]|7[0-7][0-7])\s+'; then</t>
    </r>
    <r>
      <rPr>
        <sz val="11"/>
        <color rgb="FF006096"/>
        <rFont val="Roboto Condensed"/>
      </rPr>
      <t xml:space="preserve">
</t>
    </r>
    <r>
      <rPr>
        <sz val="11"/>
        <color rgb="FF006096"/>
        <rFont val="Roboto Condensed"/>
      </rPr>
      <t xml:space="preserve">                higher_permissions_found=true</t>
    </r>
    <r>
      <rPr>
        <sz val="11"/>
        <color rgb="FF006096"/>
        <rFont val="Roboto Condensed"/>
      </rPr>
      <t xml:space="preserve">
</t>
    </r>
    <r>
      <rPr>
        <sz val="11"/>
        <color rgb="FF006096"/>
        <rFont val="Roboto Condensed"/>
      </rPr>
      <t xml:space="preserve">                break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"$file_path"</t>
    </r>
    <r>
      <rPr>
        <sz val="11"/>
        <color rgb="FF006096"/>
        <rFont val="Roboto Condensed"/>
      </rPr>
      <t xml:space="preserve">
</t>
    </r>
    <r>
      <rPr>
        <sz val="11"/>
        <color rgb="FF006096"/>
        <rFont val="Roboto Condensed"/>
      </rPr>
      <t xml:space="preserve">        if $higher_permissions_found; then</t>
    </r>
    <r>
      <rPr>
        <sz val="11"/>
        <color rgb="FF006096"/>
        <rFont val="Roboto Condensed"/>
      </rPr>
      <t xml:space="preserve">
</t>
    </r>
    <r>
      <rPr>
        <sz val="11"/>
        <color rgb="FF006096"/>
        <rFont val="Roboto Condensed"/>
      </rPr>
      <t xml:space="preserve">            echo -e "\n - permissions other than 0640 found in $file_path"</t>
    </r>
    <r>
      <rPr>
        <sz val="11"/>
        <color rgb="FF006096"/>
        <rFont val="Roboto Condensed"/>
      </rPr>
      <t xml:space="preserve">
</t>
    </r>
    <r>
      <rPr>
        <sz val="11"/>
        <color rgb="FF006096"/>
        <rFont val="Roboto Condensed"/>
      </rPr>
      <t xml:space="preserve">			l_output="$l_output\n - Inspect $file_path"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"All permissions inside $file_path are 0640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PASS **\n$file_path exists and has correct permissions set\n"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REVIEW **\n$l_output\n - Review permissions to ensure they are set IAW site policy"</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t>
    </r>
    <r>
      <rPr>
        <sz val="11"/>
        <color rgb="FF006096"/>
        <rFont val="Roboto Condensed"/>
      </rPr>
      <t xml:space="preserve">
</t>
    </r>
  </si>
  <si>
    <t>6.2.1.3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</si>
  <si>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</si>
  <si>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i/>
        <sz val="11"/>
        <color rgb="FF000000"/>
        <rFont val="Calibri"/>
      </rPr>
      <t>Example Configuration</t>
    </r>
    <r>
      <rPr>
        <sz val="11"/>
        <color rgb="FF000000"/>
        <rFont val="Calibri"/>
      </rPr>
      <t xml:space="preserve">
</t>
    </r>
    <r>
      <rPr>
        <sz val="11"/>
        <color rgb="FF006096"/>
        <rFont val="Roboto Condensed"/>
      </rPr>
      <t>[Journal]</t>
    </r>
    <r>
      <rPr>
        <sz val="11"/>
        <color rgb="FF006096"/>
        <rFont val="Roboto Condensed"/>
      </rPr>
      <t xml:space="preserve">
</t>
    </r>
    <r>
      <rPr>
        <sz val="11"/>
        <color rgb="FF006096"/>
        <rFont val="Roboto Condensed"/>
      </rPr>
      <t>SystemMaxUse=1G</t>
    </r>
    <r>
      <rPr>
        <sz val="11"/>
        <color rgb="FF006096"/>
        <rFont val="Roboto Condensed"/>
      </rPr>
      <t xml:space="preserve">
</t>
    </r>
    <r>
      <rPr>
        <sz val="11"/>
        <color rgb="FF006096"/>
        <rFont val="Roboto Condensed"/>
      </rPr>
      <t>SystemKeepFree=500M</t>
    </r>
    <r>
      <rPr>
        <sz val="11"/>
        <color rgb="FF006096"/>
        <rFont val="Roboto Condensed"/>
      </rPr>
      <t xml:space="preserve">
</t>
    </r>
    <r>
      <rPr>
        <sz val="11"/>
        <color rgb="FF006096"/>
        <rFont val="Roboto Condensed"/>
      </rPr>
      <t>RuntimeMaxUse=200M</t>
    </r>
    <r>
      <rPr>
        <sz val="11"/>
        <color rgb="FF006096"/>
        <rFont val="Roboto Condensed"/>
      </rPr>
      <t xml:space="preserve">
</t>
    </r>
    <r>
      <rPr>
        <sz val="11"/>
        <color rgb="FF006096"/>
        <rFont val="Roboto Condensed"/>
      </rPr>
      <t>RuntimeKeepFree=50M</t>
    </r>
    <r>
      <rPr>
        <sz val="11"/>
        <color rgb="FF006096"/>
        <rFont val="Roboto Condensed"/>
      </rPr>
      <t xml:space="preserve">
</t>
    </r>
    <r>
      <rPr>
        <sz val="11"/>
        <color rgb="FF006096"/>
        <rFont val="Roboto Condensed"/>
      </rPr>
      <t>MaxFileSec=1month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</si>
  <si>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</si>
  <si>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t>
    </r>
    <r>
      <rPr>
        <sz val="11"/>
        <color rgb="FF000000"/>
        <rFont val="Calibri"/>
      </rPr>
      <t xml:space="preserve">
</t>
    </r>
    <r>
      <rPr>
        <sz val="11"/>
        <color rgb="FF000000"/>
        <rFont val="Calibri"/>
      </rPr>
      <t>Run the following command and ensure logs are rotated according to site policy:</t>
    </r>
    <r>
      <rPr>
        <sz val="11"/>
        <color rgb="FF000000"/>
        <rFont val="Calibri"/>
      </rPr>
      <t xml:space="preserve">
</t>
    </r>
    <r>
      <rPr>
        <sz val="11"/>
        <color rgb="FF006096"/>
        <rFont val="Roboto Condensed"/>
      </rPr>
      <t># systemd-analyze cat-config systemd/journald.conf | grep -E '(SystemMaxUse|SystemKeepFree|RuntimeMaxUse|RuntimeKeepFree|MaxFileSec)'</t>
    </r>
    <r>
      <rPr>
        <sz val="11"/>
        <color rgb="FF006096"/>
        <rFont val="Roboto Condensed"/>
      </rPr>
      <t xml:space="preserve">
</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</si>
  <si>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6.2.1.4</t>
  </si>
  <si>
    <r>
      <rPr>
        <sz val="11"/>
        <rFont val="Calibri"/>
      </rPr>
      <t>Ensure only one logging system is in use</t>
    </r>
  </si>
  <si>
    <r>
      <rPr>
        <sz val="11"/>
        <color rgb="FF000000"/>
        <rFont val="Calibri"/>
      </rPr>
      <t xml:space="preserve">- Determine whether to use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depending on site needs</t>
    </r>
    <r>
      <rPr>
        <sz val="11"/>
        <color rgb="FF000000"/>
        <rFont val="Calibri"/>
      </rPr>
      <t xml:space="preserve">
</t>
    </r>
    <r>
      <rPr>
        <sz val="11"/>
        <color rgb="FF000000"/>
        <rFont val="Calibri"/>
      </rPr>
      <t xml:space="preserve">- Configure </t>
    </r>
    <r>
      <rPr>
        <b/>
        <sz val="11"/>
        <color rgb="FF000000"/>
        <rFont val="Calibri"/>
      </rPr>
      <t>systemd-jounald.service</t>
    </r>
    <r>
      <rPr>
        <sz val="11"/>
        <color rgb="FF000000"/>
        <rFont val="Calibri"/>
      </rPr>
      <t xml:space="preserve">
</t>
    </r>
    <r>
      <rPr>
        <sz val="11"/>
        <color rgb="FF000000"/>
        <rFont val="Calibri"/>
      </rPr>
      <t xml:space="preserve">- Configure only </t>
    </r>
    <r>
      <rPr>
        <b/>
        <sz val="11"/>
        <color rgb="FF000000"/>
        <rFont val="Calibri"/>
      </rPr>
      <t>ONE</t>
    </r>
    <r>
      <rPr>
        <sz val="11"/>
        <color rgb="FF000000"/>
        <rFont val="Calibri"/>
      </rPr>
      <t xml:space="preserve"> either </t>
    </r>
    <r>
      <rPr>
        <b/>
        <sz val="11"/>
        <color rgb="FF000000"/>
        <rFont val="Calibri"/>
      </rPr>
      <t>journald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rsyslog</t>
    </r>
    <r>
      <rPr>
        <sz val="11"/>
        <color rgb="FF000000"/>
        <rFont val="Calibri"/>
      </rPr>
      <t xml:space="preserve"> and complete the recommendations in that subsection</t>
    </r>
    <r>
      <rPr>
        <sz val="11"/>
        <color rgb="FF000000"/>
        <rFont val="Calibri"/>
      </rPr>
      <t xml:space="preserve">
</t>
    </r>
    <r>
      <rPr>
        <sz val="11"/>
        <color rgb="FF000000"/>
        <rFont val="Calibri"/>
      </rPr>
      <t>- Return to this recommendation to ensure only one logging system is in use</t>
    </r>
  </si>
  <si>
    <r>
      <rPr>
        <sz val="11"/>
        <color rgb="FF000000"/>
        <rFont val="Calibri"/>
      </rPr>
      <t xml:space="preserve">Best practices recommend that a single centralized logging system be used for log management, choose a single service either </t>
    </r>
    <r>
      <rPr>
        <b/>
        <sz val="11"/>
        <color rgb="FF000000"/>
        <rFont val="Calibri"/>
      </rPr>
      <t>rsyslog</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journald</t>
    </r>
    <r>
      <rPr>
        <sz val="11"/>
        <color rgb="FF000000"/>
        <rFont val="Calibri"/>
      </rPr>
      <t xml:space="preserve"> to be used as a single centralized logging system.</t>
    </r>
  </si>
  <si>
    <r>
      <rPr>
        <sz val="11"/>
        <color rgb="FF000000"/>
        <rFont val="Calibri"/>
      </rPr>
      <t>Transitioning from one logging service to another can be complex and time consuming, it involves reconfiguration and  may result in data loss if not managed and reconfigured correctly.</t>
    </r>
  </si>
  <si>
    <r>
      <rPr>
        <sz val="11"/>
        <color rgb="FF000000"/>
        <rFont val="Calibri"/>
      </rPr>
      <t>Run the following script to ensure only one logging system is in use: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 Check the status of rsyslog and journald</t>
    </r>
    <r>
      <rPr>
        <sz val="11"/>
        <color rgb="FF006096"/>
        <rFont val="Roboto Condensed"/>
      </rPr>
      <t xml:space="preserve">
</t>
    </r>
    <r>
      <rPr>
        <sz val="11"/>
        <color rgb="FF006096"/>
        <rFont val="Roboto Condensed"/>
      </rPr>
      <t xml:space="preserve">    if systemctl is-active --quiet rsyslog; then</t>
    </r>
    <r>
      <rPr>
        <sz val="11"/>
        <color rgb="FF006096"/>
        <rFont val="Roboto Condensed"/>
      </rPr>
      <t xml:space="preserve">
</t>
    </r>
    <r>
      <rPr>
        <sz val="11"/>
        <color rgb="FF006096"/>
        <rFont val="Roboto Condensed"/>
      </rPr>
      <t xml:space="preserve">        l_output="$l_output\n - rsyslog is in use\n- follow the recommendations in Configure rsyslog subsection only"</t>
    </r>
    <r>
      <rPr>
        <sz val="11"/>
        <color rgb="FF006096"/>
        <rFont val="Roboto Condensed"/>
      </rPr>
      <t xml:space="preserve">
</t>
    </r>
    <r>
      <rPr>
        <sz val="11"/>
        <color rgb="FF006096"/>
        <rFont val="Roboto Condensed"/>
      </rPr>
      <t xml:space="preserve">    elif systemctl is-active --quiet systemd-journald; then</t>
    </r>
    <r>
      <rPr>
        <sz val="11"/>
        <color rgb="FF006096"/>
        <rFont val="Roboto Condensed"/>
      </rPr>
      <t xml:space="preserve">
</t>
    </r>
    <r>
      <rPr>
        <sz val="11"/>
        <color rgb="FF006096"/>
        <rFont val="Roboto Condensed"/>
      </rPr>
      <t xml:space="preserve">        l_output="$l_output\n - journald is in use\n- follow the recommendations in Configure journald subsection only"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“unable to determine system logging”</t>
    </r>
    <r>
      <rPr>
        <sz val="11"/>
        <color rgb="FF006096"/>
        <rFont val="Roboto Condensed"/>
      </rPr>
      <t xml:space="preserve">
</t>
    </r>
    <r>
      <rPr>
        <sz val="11"/>
        <color rgb="FF006096"/>
        <rFont val="Roboto Condensed"/>
      </rPr>
      <t xml:space="preserve">        l_output2="$l_output2\n - unable to determine system logging\n- Configure only ONE system logging: rsyslog OR journald"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  # Provide audit results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</si>
  <si>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</si>
  <si>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6.2.2.1.1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</si>
  <si>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</si>
  <si>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dnf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</si>
  <si>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</si>
  <si>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will be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rpm -q systemd-journal-remote</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systemd-journal-remote-&lt;version&gt;</t>
    </r>
    <r>
      <rPr>
        <sz val="11"/>
        <color rgb="FF006096"/>
        <rFont val="Roboto Condensed"/>
      </rPr>
      <t xml:space="preserve">
</t>
    </r>
  </si>
  <si>
    <t>6.2.2.1.2</t>
  </si>
  <si>
    <r>
      <rPr>
        <sz val="11"/>
        <rFont val="Calibri"/>
      </rPr>
      <t>Ensure systemd-journal-upload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</si>
  <si>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</si>
  <si>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</si>
  <si>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 "^ *URL=|^ *ServerKeyFile=|^ *ServerCertificateFile=|^ *TrustedCertificateFile=" /etc/systemd/journal-upload.conf</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</si>
  <si>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6.2.2.1.3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</si>
  <si>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</si>
  <si>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</si>
  <si>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</si>
  <si>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6.2.2.1.4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</si>
  <si>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</si>
  <si>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</si>
  <si>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</si>
  <si>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0000"/>
        <rFont val="Calibri"/>
      </rPr>
      <t xml:space="preserve">
</t>
    </r>
    <r>
      <rPr>
        <sz val="11"/>
        <color rgb="FF000000"/>
        <rFont val="Calibri"/>
      </rPr>
      <t>Nothing should be returned</t>
    </r>
  </si>
  <si>
    <t>Configure journald</t>
  </si>
  <si>
    <t>6.2.2.2</t>
  </si>
  <si>
    <r>
      <rPr>
        <sz val="11"/>
        <rFont val="Calibri"/>
      </rPr>
      <t>Ensure journald ForwardToSyslog is disabled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</si>
  <si>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 this section and Recommendation should be skipped and the "Configure rsyslog" section followed.</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/etc/systemd/journald.conf.d/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</si>
  <si>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</si>
  <si>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method for capturing logs</t>
    </r>
    <r>
      <rPr>
        <sz val="11"/>
        <color rgb="FF000000"/>
        <rFont val="Calibri"/>
      </rPr>
      <t xml:space="preserve">
</t>
    </r>
    <r>
      <rPr>
        <sz val="11"/>
        <color rgb="FF000000"/>
        <rFont val="Calibri"/>
      </rPr>
      <t xml:space="preserve">Run the following command to verify </t>
    </r>
    <r>
      <rPr>
        <b/>
        <sz val="11"/>
        <color rgb="FF000000"/>
        <rFont val="Calibri"/>
      </rPr>
      <t>ForwardToSyslog</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systemd-analyze cat-config systemd/journald.conf systemd/journald.conf.d/* | grep -E "^ForwardToSyslog=no"</t>
    </r>
    <r>
      <rPr>
        <sz val="11"/>
        <color rgb="FF006096"/>
        <rFont val="Roboto Condensed"/>
      </rPr>
      <t xml:space="preserve">
</t>
    </r>
    <r>
      <rPr>
        <sz val="11"/>
        <color rgb="FF006096"/>
        <rFont val="Roboto Condensed"/>
      </rPr>
      <t>ForwardToSyslog=no</t>
    </r>
    <r>
      <rPr>
        <sz val="11"/>
        <color rgb="FF006096"/>
        <rFont val="Roboto Condensed"/>
      </rPr>
      <t xml:space="preserve">
</t>
    </r>
  </si>
  <si>
    <r>
      <rPr>
        <sz val="11"/>
        <color rgb="FF000000"/>
        <rFont val="Calibri"/>
      </rPr>
      <t>ForwardToSyslog=no</t>
    </r>
  </si>
  <si>
    <t>6.2.2.3</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</si>
  <si>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</si>
  <si>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</si>
  <si>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</si>
  <si>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command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systemd-analyze cat-config systemd/journald.conf systemd/journald.conf.d/* | grep -E "^Compress=yes"</t>
    </r>
    <r>
      <rPr>
        <sz val="11"/>
        <color rgb="FF006096"/>
        <rFont val="Roboto Condensed"/>
      </rPr>
      <t xml:space="preserve">
</t>
    </r>
    <r>
      <rPr>
        <sz val="11"/>
        <color rgb="FF006096"/>
        <rFont val="Roboto Condensed"/>
      </rPr>
      <t>Compress=yes</t>
    </r>
    <r>
      <rPr>
        <sz val="11"/>
        <color rgb="FF006096"/>
        <rFont val="Roboto Condensed"/>
      </rPr>
      <t xml:space="preserve">
</t>
    </r>
  </si>
  <si>
    <t>6.2.2.4</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</si>
  <si>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</si>
  <si>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</si>
  <si>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</si>
  <si>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command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 systemd-analyze cat-config systemd/journald.conf systemd/journald.conf.d/* | grep -E "^Storage=persistent"</t>
    </r>
    <r>
      <rPr>
        <sz val="11"/>
        <color rgb="FF006096"/>
        <rFont val="Roboto Condensed"/>
      </rPr>
      <t xml:space="preserve">
</t>
    </r>
    <r>
      <rPr>
        <sz val="11"/>
        <color rgb="FF006096"/>
        <rFont val="Roboto Condensed"/>
      </rPr>
      <t>Storage=persistent</t>
    </r>
    <r>
      <rPr>
        <sz val="11"/>
        <color rgb="FF006096"/>
        <rFont val="Roboto Condensed"/>
      </rPr>
      <t xml:space="preserve">
</t>
    </r>
  </si>
  <si>
    <t>Configure rsyslog</t>
  </si>
  <si>
    <t>6.2.3.1</t>
  </si>
  <si>
    <r>
      <rPr>
        <sz val="11"/>
        <rFont val="Calibri"/>
      </rPr>
      <t>Ensure rsyslog is installed</t>
    </r>
  </si>
  <si>
    <r>
      <rPr>
        <sz val="11"/>
        <color rgb="FF000000"/>
        <rFont val="Calibri"/>
      </rPr>
      <t xml:space="preserve">Run the following command to install </t>
    </r>
    <r>
      <rPr>
        <b/>
        <sz val="11"/>
        <color rgb="FF000000"/>
        <rFont val="Calibri"/>
      </rPr>
      <t>rsyslog</t>
    </r>
    <r>
      <rPr>
        <sz val="11"/>
        <color rgb="FF000000"/>
        <rFont val="Calibri"/>
      </rPr>
      <t>:</t>
    </r>
    <r>
      <rPr>
        <sz val="11"/>
        <color rgb="FF000000"/>
        <rFont val="Calibri"/>
      </rPr>
      <t xml:space="preserve">
</t>
    </r>
    <r>
      <rPr>
        <sz val="11"/>
        <color rgb="FF006096"/>
        <rFont val="Roboto Condensed"/>
      </rPr>
      <t># dnf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</si>
  <si>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recommended in environments where </t>
    </r>
    <r>
      <rPr>
        <b/>
        <sz val="11"/>
        <color rgb="FF000000"/>
        <rFont val="Calibri"/>
      </rPr>
      <t>journald</t>
    </r>
    <r>
      <rPr>
        <sz val="11"/>
        <color rgb="FF000000"/>
        <rFont val="Calibri"/>
      </rPr>
      <t xml:space="preserve"> does not meet operation requirements.</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</si>
  <si>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rsyslog-&lt;version&gt;</t>
    </r>
    <r>
      <rPr>
        <sz val="11"/>
        <color rgb="FF006096"/>
        <rFont val="Roboto Condensed"/>
      </rPr>
      <t xml:space="preserve">
</t>
    </r>
  </si>
  <si>
    <r>
      <rPr>
        <sz val="11"/>
        <color rgb="FF000000"/>
        <rFont val="Calibri"/>
      </rPr>
      <t>Installed</t>
    </r>
  </si>
  <si>
    <t>6.2.3.2</t>
  </si>
  <si>
    <r>
      <rPr>
        <sz val="11"/>
        <rFont val="Calibri"/>
      </rPr>
      <t>Ensure rsyslog service is enabled and active</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</si>
  <si>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unmask rsyslog.service</t>
    </r>
    <r>
      <rPr>
        <sz val="11"/>
        <color rgb="FF006096"/>
        <rFont val="Roboto Condensed"/>
      </rPr>
      <t xml:space="preserve">
</t>
    </r>
    <r>
      <rPr>
        <sz val="11"/>
        <color rgb="FF006096"/>
        <rFont val="Roboto Condensed"/>
      </rPr>
      <t># systemctl enable rsyslog.service</t>
    </r>
    <r>
      <rPr>
        <sz val="11"/>
        <color rgb="FF006096"/>
        <rFont val="Roboto Condensed"/>
      </rPr>
      <t xml:space="preserve">
</t>
    </r>
    <r>
      <rPr>
        <sz val="11"/>
        <color rgb="FF006096"/>
        <rFont val="Roboto Condensed"/>
      </rPr>
      <t># systemctl start rsyslog.service</t>
    </r>
    <r>
      <rPr>
        <sz val="11"/>
        <color rgb="FF006096"/>
        <rFont val="Roboto Condensed"/>
      </rPr>
      <t xml:space="preserve">
</t>
    </r>
  </si>
  <si>
    <r>
      <rPr>
        <sz val="11"/>
        <color rgb="FF000000"/>
        <rFont val="Calibri"/>
      </rPr>
      <t xml:space="preserve">Once the </t>
    </r>
    <r>
      <rPr>
        <b/>
        <sz val="11"/>
        <color rgb="FF000000"/>
        <rFont val="Calibri"/>
      </rPr>
      <t>rsyslog</t>
    </r>
    <r>
      <rPr>
        <sz val="11"/>
        <color rgb="FF000000"/>
        <rFont val="Calibri"/>
      </rPr>
      <t xml:space="preserve">  package is installed, ensure that the service is enabled.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</si>
  <si>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being used for logging on the system:</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rsyslog.service</t>
    </r>
    <r>
      <rPr>
        <sz val="11"/>
        <color rgb="FF000000"/>
        <rFont val="Calibri"/>
      </rPr>
      <t xml:space="preserve"> is active:</t>
    </r>
    <r>
      <rPr>
        <sz val="11"/>
        <color rgb="FF000000"/>
        <rFont val="Calibri"/>
      </rPr>
      <t xml:space="preserve">
</t>
    </r>
    <r>
      <rPr>
        <sz val="11"/>
        <color rgb="FF006096"/>
        <rFont val="Roboto Condensed"/>
      </rPr>
      <t># systemctl is-active rsyslog.service</t>
    </r>
    <r>
      <rPr>
        <sz val="11"/>
        <color rgb="FF006096"/>
        <rFont val="Roboto Condensed"/>
      </rPr>
      <t xml:space="preserve">
</t>
    </r>
    <r>
      <rPr>
        <sz val="11"/>
        <color rgb="FF006096"/>
        <rFont val="Roboto Condensed"/>
      </rPr>
      <t>active</t>
    </r>
    <r>
      <rPr>
        <sz val="11"/>
        <color rgb="FF006096"/>
        <rFont val="Roboto Condensed"/>
      </rPr>
      <t xml:space="preserve">
</t>
    </r>
  </si>
  <si>
    <t>6.2.3.3</t>
  </si>
  <si>
    <r>
      <rPr>
        <sz val="11"/>
        <rFont val="Calibri"/>
      </rPr>
      <t>Ensure journald is configured to send logs to rsyslog</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</si>
  <si>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0000"/>
        <rFont val="Calibri"/>
      </rPr>
      <t xml:space="preserve">Restart </t>
    </r>
    <r>
      <rPr>
        <b/>
        <sz val="11"/>
        <color rgb="FF000000"/>
        <rFont val="Calibri"/>
      </rPr>
      <t>systemd-journald.service</t>
    </r>
    <r>
      <rPr>
        <sz val="11"/>
        <color rgb="FF000000"/>
        <rFont val="Calibri"/>
      </rPr>
      <t>:</t>
    </r>
    <r>
      <rPr>
        <sz val="11"/>
        <color rgb="FF000000"/>
        <rFont val="Calibri"/>
      </rPr>
      <t xml:space="preserve">
</t>
    </r>
    <r>
      <rPr>
        <sz val="11"/>
        <color rgb="FF006096"/>
        <rFont val="Roboto Condensed"/>
      </rPr>
      <t># systemctl reload-or-restart systemd-journald.service</t>
    </r>
    <r>
      <rPr>
        <sz val="11"/>
        <color rgb="FF006096"/>
        <rFont val="Roboto Condensed"/>
      </rPr>
      <t xml:space="preserve">
</t>
    </r>
  </si>
  <si>
    <r>
      <rPr>
        <sz val="11"/>
        <color rgb="FF000000"/>
        <rFont val="Calibri"/>
      </rPr>
      <t xml:space="preserve">Data from </t>
    </r>
    <r>
      <rPr>
        <b/>
        <sz val="11"/>
        <color rgb="FF000000"/>
        <rFont val="Calibri"/>
      </rPr>
      <t>systemd-journald</t>
    </r>
    <r>
      <rPr>
        <sz val="11"/>
        <color rgb="FF000000"/>
        <rFont val="Calibri"/>
      </rPr>
      <t xml:space="preserve"> may be stored in volatile memory or persisted locally on the server.  Utilities exist to accept remote export of </t>
    </r>
    <r>
      <rPr>
        <b/>
        <sz val="11"/>
        <color rgb="FF000000"/>
        <rFont val="Calibri"/>
      </rPr>
      <t>systemd-journald</t>
    </r>
    <r>
      <rPr>
        <sz val="11"/>
        <color rgb="FF000000"/>
        <rFont val="Calibri"/>
      </rPr>
      <t xml:space="preserve"> logs, however, use of the </t>
    </r>
    <r>
      <rPr>
        <b/>
        <sz val="11"/>
        <color rgb="FF000000"/>
        <rFont val="Calibri"/>
      </rPr>
      <t>rsyslog</t>
    </r>
    <r>
      <rPr>
        <sz val="11"/>
        <color rgb="FF000000"/>
        <rFont val="Calibri"/>
      </rPr>
      <t xml:space="preserve"> service provides a consistent means of log collection and export.</t>
    </r>
  </si>
  <si>
    <r>
      <rPr>
        <b/>
        <sz val="11"/>
        <color rgb="FF000000"/>
        <rFont val="Calibri"/>
      </rPr>
      <t>- IF -</t>
    </r>
    <r>
      <rPr>
        <sz val="11"/>
        <color rgb="FF000000"/>
        <rFont val="Calibri"/>
      </rPr>
      <t xml:space="preserve"> </t>
    </r>
    <r>
      <rPr>
        <b/>
        <sz val="11"/>
        <color rgb="FF000000"/>
        <rFont val="Calibri"/>
      </rPr>
      <t>Journald</t>
    </r>
    <r>
      <rPr>
        <sz val="11"/>
        <color rgb="FF000000"/>
        <rFont val="Calibri"/>
      </rPr>
      <t xml:space="preserve"> is the preferred method for capturing logs, this section and Recommendation should be skipped and the "Configure Journald" section followed.</t>
    </r>
  </si>
  <si>
    <r>
      <rPr>
        <b/>
        <sz val="11"/>
        <color rgb="FF000000"/>
        <rFont val="Calibri"/>
      </rPr>
      <t>- IF -</t>
    </r>
    <r>
      <rPr>
        <sz val="11"/>
        <color rgb="FF000000"/>
        <rFont val="Calibri"/>
      </rPr>
      <t xml:space="preserve"> </t>
    </r>
    <r>
      <rPr>
        <b/>
        <sz val="11"/>
        <color rgb="FF000000"/>
        <rFont val="Calibri"/>
      </rPr>
      <t>rsyslog</t>
    </r>
    <r>
      <rPr>
        <sz val="11"/>
        <color rgb="FF000000"/>
        <rFont val="Calibri"/>
      </rPr>
      <t xml:space="preserve"> is the preferred method for capturing logs</t>
    </r>
    <r>
      <rPr>
        <sz val="11"/>
        <color rgb="FF000000"/>
        <rFont val="Calibri"/>
      </rPr>
      <t xml:space="preserve">
</t>
    </r>
    <r>
      <rPr>
        <sz val="11"/>
        <color rgb="FF000000"/>
        <rFont val="Calibri"/>
      </rPr>
      <t xml:space="preserve">Run the following command to verify that logs are forwarded to </t>
    </r>
    <r>
      <rPr>
        <b/>
        <sz val="11"/>
        <color rgb="FF000000"/>
        <rFont val="Calibri"/>
      </rPr>
      <t>rsyslog</t>
    </r>
    <r>
      <rPr>
        <sz val="11"/>
        <color rgb="FF000000"/>
        <rFont val="Calibri"/>
      </rPr>
      <t xml:space="preserve"> by setting  </t>
    </r>
    <r>
      <rPr>
        <b/>
        <sz val="11"/>
        <color rgb="FF000000"/>
        <rFont val="Calibri"/>
      </rPr>
      <t>ForwardToSyslog</t>
    </r>
    <r>
      <rPr>
        <sz val="11"/>
        <color rgb="FF000000"/>
        <rFont val="Calibri"/>
      </rPr>
      <t xml:space="preserve"> to </t>
    </r>
    <r>
      <rPr>
        <b/>
        <sz val="11"/>
        <color rgb="FF000000"/>
        <rFont val="Calibri"/>
      </rPr>
      <t>yes</t>
    </r>
    <r>
      <rPr>
        <sz val="11"/>
        <color rgb="FF000000"/>
        <rFont val="Calibri"/>
      </rPr>
      <t xml:space="preserve"> in the systemd-journald configuration:</t>
    </r>
    <r>
      <rPr>
        <sz val="11"/>
        <color rgb="FF000000"/>
        <rFont val="Calibri"/>
      </rPr>
      <t xml:space="preserve">
</t>
    </r>
    <r>
      <rPr>
        <sz val="11"/>
        <color rgb="FF006096"/>
        <rFont val="Roboto Condensed"/>
      </rPr>
      <t># systemd-analyze cat-config systemd/journald.conf systemd/journald.conf.d/* | grep -E "^ForwardToSyslog=yes"</t>
    </r>
    <r>
      <rPr>
        <sz val="11"/>
        <color rgb="FF006096"/>
        <rFont val="Roboto Condensed"/>
      </rPr>
      <t xml:space="preserve">
</t>
    </r>
    <r>
      <rPr>
        <sz val="11"/>
        <color rgb="FF006096"/>
        <rFont val="Roboto Condensed"/>
      </rPr>
      <t>ForwardToSyslog=yes</t>
    </r>
    <r>
      <rPr>
        <sz val="11"/>
        <color rgb="FF006096"/>
        <rFont val="Roboto Condensed"/>
      </rPr>
      <t xml:space="preserve">
</t>
    </r>
  </si>
  <si>
    <t>6.2.3.4</t>
  </si>
  <si>
    <r>
      <rPr>
        <sz val="11"/>
        <rFont val="Calibri"/>
      </rPr>
      <t>Ensure rsyslog log file creation mode is configured</t>
    </r>
  </si>
  <si>
    <r>
      <rPr>
        <sz val="11"/>
        <color rgb="FF000000"/>
        <rFont val="Calibri"/>
      </rPr>
      <t xml:space="preserve">Edit either </t>
    </r>
    <r>
      <rPr>
        <b/>
        <sz val="11"/>
        <color rgb="FF000000"/>
        <rFont val="Calibri"/>
      </rPr>
      <t>/etc/rsyslog.conf</t>
    </r>
    <r>
      <rPr>
        <sz val="11"/>
        <color rgb="FF000000"/>
        <rFont val="Calibri"/>
      </rPr>
      <t xml:space="preserve"> or a dedicated </t>
    </r>
    <r>
      <rPr>
        <b/>
        <sz val="11"/>
        <color rgb="FF000000"/>
        <rFont val="Calibri"/>
      </rPr>
      <t>.conf</t>
    </r>
    <r>
      <rPr>
        <sz val="11"/>
        <color rgb="FF000000"/>
        <rFont val="Calibri"/>
      </rPr>
      <t xml:space="preserve"> file in </t>
    </r>
    <r>
      <rPr>
        <b/>
        <sz val="11"/>
        <color rgb="FF000000"/>
        <rFont val="Calibri"/>
      </rPr>
      <t>/etc/rsyslog.d/</t>
    </r>
    <r>
      <rPr>
        <sz val="11"/>
        <color rgb="FF000000"/>
        <rFont val="Calibri"/>
      </rPr>
      <t xml:space="preserve">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</si>
  <si>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t>
    </r>
    <r>
      <rPr>
        <sz val="11"/>
        <color rgb="FF000000"/>
        <rFont val="Calibri"/>
      </rPr>
      <t xml:space="preserve">
</t>
    </r>
    <r>
      <rPr>
        <sz val="11"/>
        <color rgb="FF000000"/>
        <rFont val="Calibri"/>
      </rPr>
      <t xml:space="preserve">The </t>
    </r>
    <r>
      <rPr>
        <b/>
        <sz val="11"/>
        <color rgb="FF000000"/>
        <rFont val="Calibri"/>
      </rPr>
      <t>$FileCreateMode</t>
    </r>
    <r>
      <rPr>
        <sz val="11"/>
        <color rgb="FF000000"/>
        <rFont val="Calibri"/>
      </rPr>
      <t xml:space="preserve"> parameter allows you to specify the creation mode with which </t>
    </r>
    <r>
      <rPr>
        <b/>
        <sz val="11"/>
        <color rgb="FF000000"/>
        <rFont val="Calibri"/>
      </rPr>
      <t>rsyslog</t>
    </r>
    <r>
      <rPr>
        <sz val="11"/>
        <color rgb="FF000000"/>
        <rFont val="Calibri"/>
      </rPr>
      <t xml:space="preserve"> creates new files. If not specified, the value 0644 is used (which retains backward-compatibility with earlier releases). The value given must always be a 4-digit octal number, with the initial digit being zero.</t>
    </r>
    <r>
      <rPr>
        <sz val="11"/>
        <color rgb="FF000000"/>
        <rFont val="Calibri"/>
      </rPr>
      <t xml:space="preserve">
</t>
    </r>
    <r>
      <rPr>
        <sz val="11"/>
        <color rgb="FF000000"/>
        <rFont val="Calibri"/>
      </rPr>
      <t>Please note that the actual permission depend on rsyslogd’s process umask.</t>
    </r>
    <r>
      <rPr>
        <sz val="11"/>
        <color rgb="FF000000"/>
        <rFont val="Calibri"/>
      </rPr>
      <t xml:space="preserve">
</t>
    </r>
    <r>
      <rPr>
        <b/>
        <sz val="11"/>
        <color rgb="FF000000"/>
        <rFont val="Calibri"/>
      </rPr>
      <t>$FileCreateMode</t>
    </r>
    <r>
      <rPr>
        <sz val="11"/>
        <color rgb="FF000000"/>
        <rFont val="Calibri"/>
      </rPr>
      <t xml:space="preserve"> may be specified multiple times. If so, it specifies the creation mode for all selector lines that follow until the next $FileCreateMode parameter. Order of lines is vitally important.</t>
    </r>
  </si>
  <si>
    <r>
      <rPr>
        <sz val="11"/>
        <color rgb="FF000000"/>
        <rFont val="Calibri"/>
      </rPr>
      <t>Run the following command</t>
    </r>
    <r>
      <rPr>
        <sz val="11"/>
        <color rgb="FF000000"/>
        <rFont val="Calibri"/>
      </rPr>
      <t xml:space="preserve">
</t>
    </r>
    <r>
      <rPr>
        <sz val="11"/>
        <color rgb="FF000000"/>
        <rFont val="Calibri"/>
      </rPr>
      <t xml:space="preserve">Run the following command to verify </t>
    </r>
    <r>
      <rPr>
        <b/>
        <sz val="11"/>
        <color rgb="FF000000"/>
        <rFont val="Calibri"/>
      </rPr>
      <t>$FileCreateMode</t>
    </r>
    <r>
      <rPr>
        <sz val="11"/>
        <color rgb="FF000000"/>
        <rFont val="Calibri"/>
      </rPr>
      <t>:</t>
    </r>
    <r>
      <rPr>
        <sz val="11"/>
        <color rgb="FF000000"/>
        <rFont val="Calibri"/>
      </rPr>
      <t xml:space="preserve">
</t>
    </r>
    <r>
      <rPr>
        <sz val="11"/>
        <color rgb="FF006096"/>
        <rFont val="Roboto Condensed"/>
      </rPr>
      <t># grep -Ps '^\h*\$FileCreateMode\h+0[0,2,4,6][0,2,4]0\b' /etc/rsyslog.conf /etc/rsyslog.d/*.conf</t>
    </r>
    <r>
      <rPr>
        <sz val="11"/>
        <color rgb="FF006096"/>
        <rFont val="Roboto Condensed"/>
      </rPr>
      <t xml:space="preserve">
</t>
    </r>
    <r>
      <rPr>
        <sz val="11"/>
        <color rgb="FF000000"/>
        <rFont val="Calibri"/>
      </rPr>
      <t xml:space="preserve">
</t>
    </r>
    <r>
      <rPr>
        <sz val="11"/>
        <color rgb="FF000000"/>
        <rFont val="Calibri"/>
      </rPr>
      <t>Verify the output is includes 0640 or more restrictive:</t>
    </r>
    <r>
      <rPr>
        <sz val="11"/>
        <color rgb="FF000000"/>
        <rFont val="Calibri"/>
      </rPr>
      <t xml:space="preserve">
</t>
    </r>
    <r>
      <rPr>
        <sz val="11"/>
        <color rgb="FF006096"/>
        <rFont val="Roboto Condensed"/>
      </rPr>
      <t xml:space="preserve">$FileCreateMode 0640 </t>
    </r>
    <r>
      <rPr>
        <sz val="11"/>
        <color rgb="FF006096"/>
        <rFont val="Roboto Condensed"/>
      </rPr>
      <t xml:space="preserve">
</t>
    </r>
    <r>
      <rPr>
        <sz val="11"/>
        <color rgb="FF000000"/>
        <rFont val="Calibri"/>
      </rPr>
      <t xml:space="preserve">
</t>
    </r>
    <r>
      <rPr>
        <sz val="11"/>
        <color rgb="FF000000"/>
        <rFont val="Calibri"/>
      </rPr>
      <t>Should a site policy dictate less restrictive permissions, ensure to follow said policy.</t>
    </r>
    <r>
      <rPr>
        <sz val="11"/>
        <color rgb="FF000000"/>
        <rFont val="Calibri"/>
      </rPr>
      <t xml:space="preserve">
</t>
    </r>
    <r>
      <rPr>
        <b/>
        <sz val="11"/>
        <color rgb="FF000000"/>
        <rFont val="Calibri"/>
      </rPr>
      <t>Note:</t>
    </r>
    <r>
      <rPr>
        <sz val="11"/>
        <color rgb="FF000000"/>
        <rFont val="Calibri"/>
      </rPr>
      <t xml:space="preserve"> More restrictive permissions such as </t>
    </r>
    <r>
      <rPr>
        <b/>
        <sz val="11"/>
        <color rgb="FF000000"/>
        <rFont val="Calibri"/>
      </rPr>
      <t>0600</t>
    </r>
    <r>
      <rPr>
        <sz val="11"/>
        <color rgb="FF000000"/>
        <rFont val="Calibri"/>
      </rPr>
      <t xml:space="preserve"> is implicitly sufficient.</t>
    </r>
  </si>
  <si>
    <t>6.2.3.5</t>
  </si>
  <si>
    <r>
      <rPr>
        <sz val="11"/>
        <rFont val="Calibri"/>
      </rPr>
      <t>Ensure rsyslog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</si>
  <si>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b/>
        <sz val="11"/>
        <color rgb="FF000000"/>
        <rFont val="Calibri"/>
      </rPr>
      <t>Note:</t>
    </r>
    <r>
      <rPr>
        <sz val="11"/>
        <color rgb="FF000000"/>
        <rFont val="Calibri"/>
      </rPr>
      <t xml:space="preserve"> The below configuration is shown for example purposes only. Due care should be given to how the organization wishes to store log data.</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cron.*                                   /var/log/cron</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</si>
  <si>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</si>
  <si>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 as expected:</t>
    </r>
    <r>
      <rPr>
        <sz val="11"/>
        <color rgb="FF000000"/>
        <rFont val="Calibri"/>
      </rPr>
      <t xml:space="preserve">
</t>
    </r>
    <r>
      <rPr>
        <sz val="11"/>
        <color rgb="FF006096"/>
        <rFont val="Roboto Condensed"/>
      </rPr>
      <t># ls -l /var/log/maillog</t>
    </r>
    <r>
      <rPr>
        <sz val="11"/>
        <color rgb="FF006096"/>
        <rFont val="Roboto Condensed"/>
      </rPr>
      <t xml:space="preserve">
</t>
    </r>
  </si>
  <si>
    <t>6.2.3.6</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</si>
  <si>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</si>
  <si>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the following line (where </t>
    </r>
    <r>
      <rPr>
        <b/>
        <sz val="11"/>
        <color rgb="FF000000"/>
        <rFont val="Calibri"/>
      </rPr>
      <t>loghost.example.com</t>
    </r>
    <r>
      <rPr>
        <sz val="11"/>
        <color rgb="FF000000"/>
        <rFont val="Calibri"/>
      </rPr>
      <t xml:space="preserve"> is the name of your central log host). The </t>
    </r>
    <r>
      <rPr>
        <b/>
        <sz val="11"/>
        <color rgb="FF000000"/>
        <rFont val="Calibri"/>
      </rPr>
      <t>target</t>
    </r>
    <r>
      <rPr>
        <sz val="11"/>
        <color rgb="FF000000"/>
        <rFont val="Calibri"/>
      </rPr>
      <t xml:space="preserve"> directive may either be a fully qualified domain name or an IP address.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sz val="11"/>
        <color rgb="FF000000"/>
        <rFont val="Calibri"/>
      </rPr>
      <t xml:space="preserve">Run the following command to reload </t>
    </r>
    <r>
      <rPr>
        <b/>
        <sz val="11"/>
        <color rgb="FF000000"/>
        <rFont val="Calibri"/>
      </rPr>
      <t>rsyslog.service</t>
    </r>
    <r>
      <rPr>
        <sz val="11"/>
        <color rgb="FF000000"/>
        <rFont val="Calibri"/>
      </rPr>
      <t>:</t>
    </r>
    <r>
      <rPr>
        <sz val="11"/>
        <color rgb="FF000000"/>
        <rFont val="Calibri"/>
      </rPr>
      <t xml:space="preserve">
</t>
    </r>
    <r>
      <rPr>
        <sz val="11"/>
        <color rgb="FF006096"/>
        <rFont val="Roboto Condensed"/>
      </rPr>
      <t># systemctl reload-or-restart rsyslog.service</t>
    </r>
    <r>
      <rPr>
        <sz val="11"/>
        <color rgb="FF006096"/>
        <rFont val="Roboto Condensed"/>
      </rPr>
      <t xml:space="preserve">
</t>
    </r>
  </si>
  <si>
    <r>
      <rPr>
        <b/>
        <sz val="11"/>
        <color rgb="FF000000"/>
        <rFont val="Calibri"/>
      </rPr>
      <t>rsyslog</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</si>
  <si>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basic format</t>
    </r>
    <r>
      <rPr>
        <sz val="11"/>
        <color rgb="FF000000"/>
        <rFont val="Calibri"/>
      </rPr>
      <t xml:space="preserve"> is intended for users that configured their file use </t>
    </r>
    <r>
      <rPr>
        <b/>
        <sz val="11"/>
        <color rgb="FF000000"/>
        <rFont val="Calibri"/>
      </rPr>
      <t>@loghost.example.com</t>
    </r>
    <r>
      <rPr>
        <sz val="11"/>
        <color rgb="FF000000"/>
        <rFont val="Calibri"/>
      </rPr>
      <t xml:space="preserve"> The </t>
    </r>
    <r>
      <rPr>
        <b/>
        <sz val="11"/>
        <color rgb="FF000000"/>
        <rFont val="Calibri"/>
      </rPr>
      <t>advanced format</t>
    </r>
    <r>
      <rPr>
        <sz val="11"/>
        <color rgb="FF000000"/>
        <rFont val="Calibri"/>
      </rPr>
      <t xml:space="preserve"> is a more modern format that will audit formatting similar to that found in the remediation.</t>
    </r>
    <r>
      <rPr>
        <sz val="11"/>
        <color rgb="FF000000"/>
        <rFont val="Calibri"/>
      </rPr>
      <t xml:space="preserve">
</t>
    </r>
    <r>
      <rPr>
        <b/>
        <sz val="11"/>
        <color rgb="FF000000"/>
        <rFont val="Calibri"/>
      </rPr>
      <t>basic format</t>
    </r>
    <r>
      <rPr>
        <sz val="11"/>
        <color rgb="FF000000"/>
        <rFont val="Calibri"/>
      </rPr>
      <t xml:space="preserve">
</t>
    </r>
    <r>
      <rPr>
        <sz val="11"/>
        <color rgb="FF006096"/>
        <rFont val="Roboto Condensed"/>
      </rPr>
      <t># grep "^*.*[^I][^I]*@"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@@loghost.example.com</t>
    </r>
    <r>
      <rPr>
        <sz val="11"/>
        <color rgb="FF006096"/>
        <rFont val="Roboto Condensed"/>
      </rPr>
      <t xml:space="preserve">
</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target="loghost.example.com" port="514" protocol="tcp"</t>
    </r>
    <r>
      <rPr>
        <sz val="11"/>
        <color rgb="FF006096"/>
        <rFont val="Roboto Condensed"/>
      </rPr>
      <t xml:space="preserve">
</t>
    </r>
  </si>
  <si>
    <t>6.2.3.7</t>
  </si>
  <si>
    <r>
      <rPr>
        <sz val="11"/>
        <rFont val="Calibri"/>
      </rPr>
      <t>Ensure rsyslog is not configured to receive logs from a remote client</t>
    </r>
  </si>
  <si>
    <r>
      <rPr>
        <sz val="11"/>
        <color rgb="FF000000"/>
        <rFont val="Calibri"/>
      </rPr>
      <t xml:space="preserve">Should there be any active log server configuration found in the auditing section, modify those files and remove the specific lines highlighted by the audit. Verify none of the following entries are present in any of </t>
    </r>
    <r>
      <rPr>
        <b/>
        <sz val="11"/>
        <color rgb="FF000000"/>
        <rFont val="Calibri"/>
      </rPr>
      <t>/etc/rsyslog.conf</t>
    </r>
    <r>
      <rPr>
        <sz val="11"/>
        <color rgb="FF000000"/>
        <rFont val="Calibri"/>
      </rPr>
      <t xml:space="preserve"> or </t>
    </r>
    <r>
      <rPr>
        <b/>
        <sz val="11"/>
        <color rgb="FF000000"/>
        <rFont val="Calibri"/>
      </rPr>
      <t>/etc/rsyslog.d/*.conf</t>
    </r>
    <r>
      <rPr>
        <sz val="11"/>
        <color rgb="FF000000"/>
        <rFont val="Calibri"/>
      </rPr>
      <t>.</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module(load="imtcp")</t>
    </r>
    <r>
      <rPr>
        <sz val="11"/>
        <color rgb="FF006096"/>
        <rFont val="Roboto Condensed"/>
      </rPr>
      <t xml:space="preserve">
</t>
    </r>
    <r>
      <rPr>
        <sz val="11"/>
        <color rgb="FF006096"/>
        <rFont val="Roboto Condensed"/>
      </rPr>
      <t>input(type="imtcp" port="514")</t>
    </r>
    <r>
      <rPr>
        <sz val="11"/>
        <color rgb="FF006096"/>
        <rFont val="Roboto Condensed"/>
      </rPr>
      <t xml:space="preserve">
</t>
    </r>
    <r>
      <rPr>
        <sz val="11"/>
        <color rgb="FF000000"/>
        <rFont val="Calibri"/>
      </rPr>
      <t xml:space="preserve">
</t>
    </r>
    <r>
      <rPr>
        <b/>
        <sz val="11"/>
        <color rgb="FF000000"/>
        <rFont val="Calibri"/>
      </rPr>
      <t>deprecated legacy format</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rsyslog</t>
    </r>
    <r>
      <rPr>
        <sz val="11"/>
        <color rgb="FF006096"/>
        <rFont val="Roboto Condensed"/>
      </rPr>
      <t xml:space="preserve">
</t>
    </r>
  </si>
  <si>
    <r>
      <rPr>
        <b/>
        <sz val="11"/>
        <color rgb="FF000000"/>
        <rFont val="Calibri"/>
      </rPr>
      <t>rsyslog</t>
    </r>
    <r>
      <rPr>
        <sz val="11"/>
        <color rgb="FF000000"/>
        <rFont val="Calibri"/>
      </rPr>
      <t xml:space="preserve"> supports the ability to receive messages from remote hosts, thus acting as a log server. Clients should not receive data from other hosts.</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</si>
  <si>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the system is not configured to accept incoming logs.</t>
    </r>
    <r>
      <rPr>
        <sz val="11"/>
        <color rgb="FF000000"/>
        <rFont val="Calibri"/>
      </rPr>
      <t xml:space="preserve">
</t>
    </r>
    <r>
      <rPr>
        <b/>
        <sz val="11"/>
        <color rgb="FF000000"/>
        <rFont val="Calibri"/>
      </rPr>
      <t>advanced format</t>
    </r>
    <r>
      <rPr>
        <sz val="11"/>
        <color rgb="FF000000"/>
        <rFont val="Calibri"/>
      </rPr>
      <t xml:space="preserve">
</t>
    </r>
    <r>
      <rPr>
        <sz val="11"/>
        <color rgb="FF006096"/>
        <rFont val="Roboto Condensed"/>
      </rPr>
      <t># grep -Psi -- '^\h*module\(load=\"?imtcp\"?\)' /etc/rsyslog.conf /etc/rsyslog.d/*.conf</t>
    </r>
    <r>
      <rPr>
        <sz val="11"/>
        <color rgb="FF006096"/>
        <rFont val="Roboto Condensed"/>
      </rPr>
      <t xml:space="preserve">
</t>
    </r>
    <r>
      <rPr>
        <sz val="11"/>
        <color rgb="FF006096"/>
        <rFont val="Roboto Condensed"/>
      </rPr>
      <t># grep -Psi -- '^\h*input\(type=\"?imtcp\"?\b'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obsolete legacy format</t>
    </r>
    <r>
      <rPr>
        <sz val="11"/>
        <color rgb="FF000000"/>
        <rFont val="Calibri"/>
      </rPr>
      <t xml:space="preserve">
</t>
    </r>
    <r>
      <rPr>
        <sz val="11"/>
        <color rgb="FF006096"/>
        <rFont val="Roboto Condensed"/>
      </rPr>
      <t># grep -Psi -- '^\h*\$ModLoad\h+imtcp\b' /etc/rsyslog.conf /etc/rsyslog.d/*.conf</t>
    </r>
    <r>
      <rPr>
        <sz val="11"/>
        <color rgb="FF006096"/>
        <rFont val="Roboto Condensed"/>
      </rPr>
      <t xml:space="preserve">
</t>
    </r>
    <r>
      <rPr>
        <sz val="11"/>
        <color rgb="FF006096"/>
        <rFont val="Roboto Condensed"/>
      </rPr>
      <t># grep -Psi -- '^\h*\$InputTCPServerRun\b' /etc/rsyslog.conf /etc/rsyslog.d/*.conf</t>
    </r>
    <r>
      <rPr>
        <sz val="11"/>
        <color rgb="FF006096"/>
        <rFont val="Roboto Condensed"/>
      </rPr>
      <t xml:space="preserve">
</t>
    </r>
    <r>
      <rPr>
        <sz val="11"/>
        <color rgb="FF000000"/>
        <rFont val="Calibri"/>
      </rPr>
      <t xml:space="preserve">
</t>
    </r>
    <r>
      <rPr>
        <sz val="11"/>
        <color rgb="FF000000"/>
        <rFont val="Calibri"/>
      </rPr>
      <t>Nothing should be returned</t>
    </r>
  </si>
  <si>
    <t>6.2.3.8</t>
  </si>
  <si>
    <r>
      <rPr>
        <sz val="11"/>
        <rFont val="Calibri"/>
      </rPr>
      <t>Ensure rsyslog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</si>
  <si>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r>
      <rPr>
        <sz val="11"/>
        <color rgb="FF000000"/>
        <rFont val="Calibri"/>
      </rPr>
      <t xml:space="preserve">
</t>
    </r>
    <r>
      <rPr>
        <i/>
        <sz val="11"/>
        <color rgb="FF000000"/>
        <rFont val="Calibri"/>
      </rPr>
      <t>Example logrotate configuration that specifies log files be rotated weekly, keep 4 backlogs, compress old log files, ignores missing and empty log files, postrotate to reload rsyslog service after logs are rotated</t>
    </r>
    <r>
      <rPr>
        <sz val="11"/>
        <color rgb="FF000000"/>
        <rFont val="Calibri"/>
      </rPr>
      <t xml:space="preserve">
</t>
    </r>
    <r>
      <rPr>
        <sz val="11"/>
        <color rgb="FF006096"/>
        <rFont val="Roboto Condensed"/>
      </rPr>
      <t>/var/log/rsyslog/*.log {</t>
    </r>
    <r>
      <rPr>
        <sz val="11"/>
        <color rgb="FF006096"/>
        <rFont val="Roboto Condensed"/>
      </rPr>
      <t xml:space="preserve">
</t>
    </r>
    <r>
      <rPr>
        <sz val="11"/>
        <color rgb="FF006096"/>
        <rFont val="Roboto Condensed"/>
      </rPr>
      <t xml:space="preserve">    weekly</t>
    </r>
    <r>
      <rPr>
        <sz val="11"/>
        <color rgb="FF006096"/>
        <rFont val="Roboto Condensed"/>
      </rPr>
      <t xml:space="preserve">
</t>
    </r>
    <r>
      <rPr>
        <sz val="11"/>
        <color rgb="FF006096"/>
        <rFont val="Roboto Condensed"/>
      </rPr>
      <t xml:space="preserve">    rotate 4</t>
    </r>
    <r>
      <rPr>
        <sz val="11"/>
        <color rgb="FF006096"/>
        <rFont val="Roboto Condensed"/>
      </rPr>
      <t xml:space="preserve">
</t>
    </r>
    <r>
      <rPr>
        <sz val="11"/>
        <color rgb="FF006096"/>
        <rFont val="Roboto Condensed"/>
      </rPr>
      <t xml:space="preserve">    compress</t>
    </r>
    <r>
      <rPr>
        <sz val="11"/>
        <color rgb="FF006096"/>
        <rFont val="Roboto Condensed"/>
      </rPr>
      <t xml:space="preserve">
</t>
    </r>
    <r>
      <rPr>
        <sz val="11"/>
        <color rgb="FF006096"/>
        <rFont val="Roboto Condensed"/>
      </rPr>
      <t xml:space="preserve">    missingok</t>
    </r>
    <r>
      <rPr>
        <sz val="11"/>
        <color rgb="FF006096"/>
        <rFont val="Roboto Condensed"/>
      </rPr>
      <t xml:space="preserve">
</t>
    </r>
    <r>
      <rPr>
        <sz val="11"/>
        <color rgb="FF006096"/>
        <rFont val="Roboto Condensed"/>
      </rPr>
      <t xml:space="preserve">    notifempty</t>
    </r>
    <r>
      <rPr>
        <sz val="11"/>
        <color rgb="FF006096"/>
        <rFont val="Roboto Condensed"/>
      </rPr>
      <t xml:space="preserve">
</t>
    </r>
    <r>
      <rPr>
        <sz val="11"/>
        <color rgb="FF006096"/>
        <rFont val="Roboto Condensed"/>
      </rPr>
      <t xml:space="preserve">    postrotate</t>
    </r>
    <r>
      <rPr>
        <sz val="11"/>
        <color rgb="FF006096"/>
        <rFont val="Roboto Condensed"/>
      </rPr>
      <t xml:space="preserve">
</t>
    </r>
    <r>
      <rPr>
        <sz val="11"/>
        <color rgb="FF006096"/>
        <rFont val="Roboto Condensed"/>
      </rPr>
      <t xml:space="preserve">            /usr/bin/systemctl reload rsyslog.service &gt;/dev/null || true</t>
    </r>
    <r>
      <rPr>
        <sz val="11"/>
        <color rgb="FF006096"/>
        <rFont val="Roboto Condensed"/>
      </rPr>
      <t xml:space="preserve">
</t>
    </r>
    <r>
      <rPr>
        <sz val="11"/>
        <color rgb="FF006096"/>
        <rFont val="Roboto Condensed"/>
      </rPr>
      <t xml:space="preserve">    endscript	</t>
    </r>
    <r>
      <rPr>
        <sz val="11"/>
        <color rgb="FF006096"/>
        <rFont val="Roboto Condensed"/>
      </rPr>
      <t xml:space="preserve">
</t>
    </r>
    <r>
      <rPr>
        <sz val="11"/>
        <color rgb="FF006096"/>
        <rFont val="Roboto Condensed"/>
      </rPr>
      <t>}</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</si>
  <si>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/etc/logrotate.d/rsyslog</t>
    </r>
    <r>
      <rPr>
        <sz val="11"/>
        <color rgb="FF000000"/>
        <rFont val="Calibri"/>
      </rPr>
      <t xml:space="preserve"> is the configuration file used to rotate log files created by </t>
    </r>
    <r>
      <rPr>
        <b/>
        <sz val="11"/>
        <color rgb="FF000000"/>
        <rFont val="Calibri"/>
      </rPr>
      <t>rsyslog</t>
    </r>
    <r>
      <rPr>
        <sz val="11"/>
        <color rgb="FF000000"/>
        <rFont val="Calibri"/>
      </rPr>
      <t>.</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</si>
  <si>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l_rotate_conf="" #check for logrotate.conf file</t>
    </r>
    <r>
      <rPr>
        <sz val="11"/>
        <color rgb="FF006096"/>
        <rFont val="Roboto Condensed"/>
      </rPr>
      <t xml:space="preserve">
</t>
    </r>
    <r>
      <rPr>
        <sz val="11"/>
        <color rgb="FF006096"/>
        <rFont val="Roboto Condensed"/>
      </rPr>
      <t xml:space="preserve">    if [ -f /etc/logrotate.conf ]; then</t>
    </r>
    <r>
      <rPr>
        <sz val="11"/>
        <color rgb="FF006096"/>
        <rFont val="Roboto Condensed"/>
      </rPr>
      <t xml:space="preserve">
</t>
    </r>
    <r>
      <rPr>
        <sz val="11"/>
        <color rgb="FF006096"/>
        <rFont val="Roboto Condensed"/>
      </rPr>
      <t xml:space="preserve">        l_rotate_conf="/etc/logrotate.conf"</t>
    </r>
    <r>
      <rPr>
        <sz val="11"/>
        <color rgb="FF006096"/>
        <rFont val="Roboto Condensed"/>
      </rPr>
      <t xml:space="preserve">
</t>
    </r>
    <r>
      <rPr>
        <sz val="11"/>
        <color rgb="FF006096"/>
        <rFont val="Roboto Condensed"/>
      </rPr>
      <t xml:space="preserve">    elif compgen -G "/etc/logrotate.d/*.conf" 2&gt;/dev/null; then</t>
    </r>
    <r>
      <rPr>
        <sz val="11"/>
        <color rgb="FF006096"/>
        <rFont val="Roboto Condensed"/>
      </rPr>
      <t xml:space="preserve">
</t>
    </r>
    <r>
      <rPr>
        <sz val="11"/>
        <color rgb="FF006096"/>
        <rFont val="Roboto Condensed"/>
      </rPr>
      <t xml:space="preserve">        for file in /etc/logrotate.d/*.conf; do</t>
    </r>
    <r>
      <rPr>
        <sz val="11"/>
        <color rgb="FF006096"/>
        <rFont val="Roboto Condensed"/>
      </rPr>
      <t xml:space="preserve">
</t>
    </r>
    <r>
      <rPr>
        <sz val="11"/>
        <color rgb="FF006096"/>
        <rFont val="Roboto Condensed"/>
      </rPr>
      <t xml:space="preserve">            l_rotate_conf="$file" </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elif systemctl is-active --quiet systemd-journal-upload.service; then</t>
    </r>
    <r>
      <rPr>
        <sz val="11"/>
        <color rgb="FF006096"/>
        <rFont val="Roboto Condensed"/>
      </rPr>
      <t xml:space="preserve">
</t>
    </r>
    <r>
      <rPr>
        <sz val="11"/>
        <color rgb="FF006096"/>
        <rFont val="Roboto Condensed"/>
      </rPr>
      <t xml:space="preserve">        echo -e "- journald is in use on system\n - recommendation is NA"</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echo -e "- logrotate is not configured"</t>
    </r>
    <r>
      <rPr>
        <sz val="11"/>
        <color rgb="FF006096"/>
        <rFont val="Roboto Condensed"/>
      </rPr>
      <t xml:space="preserve">
</t>
    </r>
    <r>
      <rPr>
        <sz val="11"/>
        <color rgb="FF006096"/>
        <rFont val="Roboto Condensed"/>
      </rPr>
      <t xml:space="preserve">        l_output="$l_output\n- rsyslog is in use and logrotate is not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 ]; then # Provide output from checks</t>
    </r>
    <r>
      <rPr>
        <sz val="11"/>
        <color rgb="FF006096"/>
        <rFont val="Roboto Condensed"/>
      </rPr>
      <t xml:space="preserve">
</t>
    </r>
    <r>
      <rPr>
        <sz val="11"/>
        <color rgb="FF006096"/>
        <rFont val="Roboto Condensed"/>
      </rPr>
      <t xml:space="preserve">      echo -e "\n- Audit Result:\n  ** REVIEW **\n - $l_rotate_conf and verify logs are rotated according to site policy."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</si>
  <si>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Logfiles</t>
  </si>
  <si>
    <t>6.2.4.1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</si>
  <si>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</si>
  <si>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l_fuser="root"</t>
    </r>
    <r>
      <rPr>
        <sz val="11"/>
        <color rgb="FF006096"/>
        <rFont val="Roboto Condensed"/>
      </rPr>
      <t xml:space="preserve">
</t>
    </r>
    <r>
      <rPr>
        <sz val="11"/>
        <color rgb="FF006096"/>
        <rFont val="Roboto Condensed"/>
      </rPr>
      <t xml:space="preserve">      l_fgroup="root"</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restrictive\n   -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}\"\n   - Changing ownership to: \"$l_fuser\""</t>
    </r>
    <r>
      <rPr>
        <sz val="11"/>
        <color rgb="FF006096"/>
        <rFont val="Roboto Condensed"/>
      </rPr>
      <t xml:space="preserve">
</t>
    </r>
    <r>
      <rPr>
        <sz val="11"/>
        <color rgb="FF006096"/>
        <rFont val="Roboto Condensed"/>
      </rPr>
      <t xml:space="preserve">         chown "$l_fuser"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}\"\n   - Changing group ownership to: \"$l_fgroup\""</t>
    </r>
    <r>
      <rPr>
        <sz val="11"/>
        <color rgb="FF006096"/>
        <rFont val="Roboto Condensed"/>
      </rPr>
      <t xml:space="preserve">
</t>
    </r>
    <r>
      <rPr>
        <sz val="11"/>
        <color rgb="FF006096"/>
        <rFont val="Roboto Condensed"/>
      </rPr>
      <t xml:space="preserve">         chgrp "$l_fgroup"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       </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report no changes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All files in \"/var/log/\" have appropriate permissions and ownership\n  - No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report of changes</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access configured.</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</si>
  <si>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</si>
  <si>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(lastlog|lastlog.*|wtmp|wtmp.*|wtmp-*|btmp|btmp.*|btmp-*)</t>
    </r>
    <r>
      <rPr>
        <sz val="11"/>
        <color rgb="FF000000"/>
        <rFont val="Calibri"/>
      </rPr>
      <t xml:space="preserve"> user and group ownership is </t>
    </r>
    <r>
      <rPr>
        <b/>
        <sz val="11"/>
        <color rgb="FF000000"/>
        <rFont val="Calibri"/>
      </rPr>
      <t>root</t>
    </r>
    <r>
      <rPr>
        <sz val="11"/>
        <color rgb="FF000000"/>
        <rFont val="Calibri"/>
      </rPr>
      <t xml:space="preserve"> and permissions are set to </t>
    </r>
    <r>
      <rPr>
        <b/>
        <sz val="11"/>
        <color rgb="FF000000"/>
        <rFont val="Calibri"/>
      </rPr>
      <t>0664</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(secure|auth.log|syslog|messages|*.journal|.*journal~| * other files)</t>
    </r>
    <r>
      <rPr>
        <sz val="11"/>
        <color rgb="FF000000"/>
        <rFont val="Calibri"/>
      </rPr>
      <t xml:space="preserve"> user ownership </t>
    </r>
    <r>
      <rPr>
        <b/>
        <sz val="11"/>
        <color rgb="FF000000"/>
        <rFont val="Calibri"/>
      </rPr>
      <t>(root|syslog)</t>
    </r>
    <r>
      <rPr>
        <sz val="11"/>
        <color rgb="FF000000"/>
        <rFont val="Calibri"/>
      </rPr>
      <t xml:space="preserve">, group ownership </t>
    </r>
    <r>
      <rPr>
        <b/>
        <sz val="11"/>
        <color rgb="FF000000"/>
        <rFont val="Calibri"/>
      </rPr>
      <t>(root|adm)</t>
    </r>
    <r>
      <rPr>
        <sz val="11"/>
        <color rgb="FF000000"/>
        <rFont val="Calibri"/>
      </rPr>
      <t xml:space="preserve">, and permissions are set to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/var/log</t>
    </r>
    <r>
      <rPr>
        <sz val="11"/>
        <color rgb="FF000000"/>
        <rFont val="Calibri"/>
      </rPr>
      <t xml:space="preserve"> files: </t>
    </r>
    <r>
      <rPr>
        <b/>
        <sz val="11"/>
        <color rgb="FF000000"/>
        <rFont val="Calibri"/>
      </rPr>
      <t>(gdm|gdm3|SSSD)</t>
    </r>
    <r>
      <rPr>
        <sz val="11"/>
        <color rgb="FF000000"/>
        <rFont val="Calibri"/>
      </rPr>
      <t xml:space="preserve"> user ownership is </t>
    </r>
    <r>
      <rPr>
        <b/>
        <sz val="11"/>
        <color rgb="FF000000"/>
        <rFont val="Calibri"/>
      </rPr>
      <t>(root|SSSD)</t>
    </r>
    <r>
      <rPr>
        <sz val="11"/>
        <color rgb="FF000000"/>
        <rFont val="Calibri"/>
      </rPr>
      <t xml:space="preserve">, group ownership is </t>
    </r>
    <r>
      <rPr>
        <b/>
        <sz val="11"/>
        <color rgb="FF000000"/>
        <rFont val="Calibri"/>
      </rPr>
      <t>(root|SSSD|gdm|gdm3)</t>
    </r>
    <r>
      <rPr>
        <sz val="11"/>
        <color rgb="FF000000"/>
        <rFont val="Calibri"/>
      </rPr>
      <t xml:space="preserve">, and permissions are set to </t>
    </r>
    <r>
      <rPr>
        <b/>
        <sz val="11"/>
        <color rgb="FF000000"/>
        <rFont val="Calibri"/>
      </rPr>
      <t>660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 All files in \"/var/log/\" have appropriate permissions and ownership\n"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the reason why we are failing</t>
    </r>
    <r>
      <rPr>
        <sz val="11"/>
        <color rgb="FF006096"/>
        <rFont val="Roboto Condensed"/>
      </rPr>
      <t xml:space="preserve">
</t>
    </r>
    <r>
      <rPr>
        <sz val="11"/>
        <color rgb="FF006096"/>
        <rFont val="Roboto Condensed"/>
      </rPr>
      <t xml:space="preserve">      echo -e "\n- Audit Results:\n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</si>
  <si>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</si>
  <si>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</si>
  <si>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</si>
  <si>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t>
    </r>
    <r>
      <rPr>
        <sz val="11"/>
        <color rgb="FF000000"/>
        <rFont val="Calibri"/>
      </rPr>
      <t xml:space="preserve"> and </t>
    </r>
    <r>
      <rPr>
        <b/>
        <sz val="11"/>
        <color rgb="FF000000"/>
        <rFont val="Calibri"/>
      </rPr>
      <t>audit-libs</t>
    </r>
    <r>
      <rPr>
        <sz val="11"/>
        <color rgb="FF000000"/>
        <rFont val="Calibri"/>
      </rPr>
      <t>:</t>
    </r>
    <r>
      <rPr>
        <sz val="11"/>
        <color rgb="FF000000"/>
        <rFont val="Calibri"/>
      </rPr>
      <t xml:space="preserve">
</t>
    </r>
    <r>
      <rPr>
        <sz val="11"/>
        <color rgb="FF006096"/>
        <rFont val="Roboto Condensed"/>
      </rPr>
      <t># dnf install audit audit-libs</t>
    </r>
    <r>
      <rPr>
        <sz val="11"/>
        <color rgb="FF006096"/>
        <rFont val="Roboto Condensed"/>
      </rPr>
      <t xml:space="preserve">
</t>
    </r>
  </si>
  <si>
    <r>
      <rPr>
        <b/>
        <sz val="11"/>
        <color rgb="FF000000"/>
        <rFont val="Calibri"/>
      </rPr>
      <t>auditd</t>
    </r>
    <r>
      <rPr>
        <sz val="11"/>
        <color rgb="FF000000"/>
        <rFont val="Calibri"/>
      </rPr>
      <t xml:space="preserve">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</si>
  <si>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t>
    </r>
    <r>
      <rPr>
        <sz val="11"/>
        <color rgb="FF000000"/>
        <rFont val="Calibri"/>
      </rPr>
      <t xml:space="preserve"> and </t>
    </r>
    <r>
      <rPr>
        <b/>
        <sz val="11"/>
        <color rgb="FF000000"/>
        <rFont val="Calibri"/>
      </rPr>
      <t>audit-libs</t>
    </r>
    <r>
      <rPr>
        <sz val="11"/>
        <color rgb="FF000000"/>
        <rFont val="Calibri"/>
      </rPr>
      <t xml:space="preserve"> packages are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</si>
  <si>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6.3.1.2</t>
  </si>
  <si>
    <r>
      <rPr>
        <sz val="11"/>
        <rFont val="Calibri"/>
      </rPr>
      <t>Ensure auditing for processes that start prior to auditd is enabled</t>
    </r>
  </si>
  <si>
    <r>
      <rPr>
        <sz val="11"/>
        <color rgb="FF000000"/>
        <rFont val="Calibri"/>
      </rPr>
      <t xml:space="preserve">Run the following command to update the </t>
    </r>
    <r>
      <rPr>
        <b/>
        <sz val="11"/>
        <color rgb="FF000000"/>
        <rFont val="Calibri"/>
      </rPr>
      <t>grub2</t>
    </r>
    <r>
      <rPr>
        <sz val="11"/>
        <color rgb="FF000000"/>
        <rFont val="Calibri"/>
      </rPr>
      <t xml:space="preserve"> configuration with </t>
    </r>
    <r>
      <rPr>
        <b/>
        <sz val="11"/>
        <color rgb="FF000000"/>
        <rFont val="Calibri"/>
      </rPr>
      <t>audit=1</t>
    </r>
    <r>
      <rPr>
        <sz val="11"/>
        <color rgb="FF000000"/>
        <rFont val="Calibri"/>
      </rPr>
      <t>:</t>
    </r>
    <r>
      <rPr>
        <sz val="11"/>
        <color rgb="FF000000"/>
        <rFont val="Calibri"/>
      </rPr>
      <t xml:space="preserve">
</t>
    </r>
    <r>
      <rPr>
        <sz val="11"/>
        <color rgb="FF006096"/>
        <rFont val="Roboto Condensed"/>
      </rPr>
      <t># grubby --update-kernel ALL --args 'audit=1'</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</si>
  <si>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</si>
  <si>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t>
    </r>
    <r>
      <rPr>
        <sz val="11"/>
        <color rgb="FF000000"/>
        <rFont val="Calibri"/>
      </rPr>
      <t xml:space="preserve">
</t>
    </r>
    <r>
      <rPr>
        <sz val="11"/>
        <color rgb="FF006096"/>
        <rFont val="Roboto Condensed"/>
      </rPr>
      <t># grubby --info=ALL | grep -Po '\baudit=1\b'</t>
    </r>
    <r>
      <rPr>
        <sz val="11"/>
        <color rgb="FF006096"/>
        <rFont val="Roboto Condensed"/>
      </rPr>
      <t xml:space="preserve">
</t>
    </r>
    <r>
      <rPr>
        <sz val="11"/>
        <color rgb="FF006096"/>
        <rFont val="Roboto Condensed"/>
      </rPr>
      <t>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audit=1</t>
    </r>
    <r>
      <rPr>
        <sz val="11"/>
        <color rgb="FF000000"/>
        <rFont val="Calibri"/>
      </rPr>
      <t xml:space="preserve"> may be returned multiple times</t>
    </r>
    <r>
      <rPr>
        <sz val="11"/>
        <color rgb="FF000000"/>
        <rFont val="Calibri"/>
      </rPr>
      <t xml:space="preserve">
</t>
    </r>
    <r>
      <rPr>
        <sz val="11"/>
        <color rgb="FF000000"/>
        <rFont val="Calibri"/>
      </rPr>
      <t xml:space="preserve">Run the following command to verify that the </t>
    </r>
    <r>
      <rPr>
        <b/>
        <sz val="11"/>
        <color rgb="FF000000"/>
        <rFont val="Calibri"/>
      </rPr>
      <t>audit=1</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'^\h*GRUB_CMDLINE_LINUX=\"([^#\n\r]+\h+)?audit=1\b'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</si>
  <si>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6.3.1.3</t>
  </si>
  <si>
    <r>
      <rPr>
        <sz val="11"/>
        <rFont val="Calibri"/>
      </rPr>
      <t>Ensure audit_backlog_limit is sufficient</t>
    </r>
  </si>
  <si>
    <r>
      <rPr>
        <sz val="11"/>
        <color rgb="FF000000"/>
        <rFont val="Calibri"/>
      </rPr>
      <t xml:space="preserve">Run the following command to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sz val="11"/>
        <color rgb="FF006096"/>
        <rFont val="Roboto Condensed"/>
      </rPr>
      <t># grubby --update-kernel ALL --args 'audit_backlog_limit=&lt;BACKLOG SIZE&gt;'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grubby --update-kernel ALL --args 'audit_backlog_limit=8192'</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audit_backlog_limit=&lt;BACKLOG SIZE&gt;</t>
    </r>
    <r>
      <rPr>
        <sz val="11"/>
        <color rgb="FF000000"/>
        <rFont val="Calibri"/>
      </rPr>
      <t xml:space="preserve"> to the </t>
    </r>
    <r>
      <rPr>
        <b/>
        <sz val="11"/>
        <color rgb="FF000000"/>
        <rFont val="Calibri"/>
      </rPr>
      <t>GRUB_CMDLINE_LINUX=</t>
    </r>
    <r>
      <rPr>
        <sz val="11"/>
        <color rgb="FF000000"/>
        <rFont val="Calibri"/>
      </rPr>
      <t xml:space="preserve"> line between the opening and closing double quotes: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</si>
  <si>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r>
      <rPr>
        <sz val="11"/>
        <color rgb="FF000000"/>
        <rFont val="Calibri"/>
      </rPr>
      <t xml:space="preserve">The </t>
    </r>
    <r>
      <rPr>
        <b/>
        <sz val="11"/>
        <color rgb="FF000000"/>
        <rFont val="Calibri"/>
      </rPr>
      <t>audit_backlog_limit</t>
    </r>
    <r>
      <rPr>
        <sz val="11"/>
        <color rgb="FF000000"/>
        <rFont val="Calibri"/>
      </rPr>
      <t xml:space="preserve"> parameter determines how auditd records can be held in the auditd backlog. The default setting of 64 may be insufficient to store all audit events during boot.</t>
    </r>
  </si>
  <si>
    <r>
      <rPr>
        <b/>
        <sz val="11"/>
        <color rgb="FF000000"/>
        <rFont val="Calibri"/>
      </rPr>
      <t>Note:</t>
    </r>
    <r>
      <rPr>
        <sz val="11"/>
        <color rgb="FF000000"/>
        <rFont val="Calibri"/>
      </rPr>
      <t xml:space="preserve"> </t>
    </r>
    <r>
      <rPr>
        <b/>
        <sz val="11"/>
        <color rgb="FF000000"/>
        <rFont val="Calibri"/>
      </rPr>
      <t>/etc/default/grub</t>
    </r>
    <r>
      <rPr>
        <sz val="11"/>
        <color rgb="FF000000"/>
        <rFont val="Calibri"/>
      </rPr>
      <t xml:space="preserve"> should be checked because the </t>
    </r>
    <r>
      <rPr>
        <b/>
        <sz val="11"/>
        <color rgb="FF000000"/>
        <rFont val="Calibri"/>
      </rPr>
      <t>grub2-mkconfig -o</t>
    </r>
    <r>
      <rPr>
        <sz val="11"/>
        <color rgb="FF000000"/>
        <rFont val="Calibri"/>
      </rPr>
      <t xml:space="preserve"> command will overwrite </t>
    </r>
    <r>
      <rPr>
        <b/>
        <sz val="11"/>
        <color rgb="FF000000"/>
        <rFont val="Calibri"/>
      </rPr>
      <t>grub.cfg</t>
    </r>
    <r>
      <rPr>
        <sz val="11"/>
        <color rgb="FF000000"/>
        <rFont val="Calibri"/>
      </rPr>
      <t xml:space="preserve"> with parameters listed in </t>
    </r>
    <r>
      <rPr>
        <b/>
        <sz val="11"/>
        <color rgb="FF000000"/>
        <rFont val="Calibri"/>
      </rPr>
      <t>/etc/default/grub</t>
    </r>
    <r>
      <rPr>
        <sz val="11"/>
        <color rgb="FF000000"/>
        <rFont val="Calibri"/>
      </rPr>
      <t>.</t>
    </r>
    <r>
      <rPr>
        <sz val="11"/>
        <color rgb="FF000000"/>
        <rFont val="Calibri"/>
      </rPr>
      <t xml:space="preserve">
</t>
    </r>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 grubby --info=ALL | grep -Po "\baudit_backlog_limit=\d+\b"</t>
    </r>
    <r>
      <rPr>
        <sz val="11"/>
        <color rgb="FF006096"/>
        <rFont val="Roboto Condensed"/>
      </rPr>
      <t xml:space="preserve">
</t>
    </r>
    <r>
      <rPr>
        <sz val="11"/>
        <color rgb="FF006096"/>
        <rFont val="Roboto Condensed"/>
      </rPr>
      <t>audit_backlog_limit=&lt;BACKLOG SIZE&gt;</t>
    </r>
    <r>
      <rPr>
        <sz val="11"/>
        <color rgb="FF006096"/>
        <rFont val="Roboto Condensed"/>
      </rPr>
      <t xml:space="preserve">
</t>
    </r>
    <r>
      <rPr>
        <sz val="11"/>
        <color rgb="FF000000"/>
        <rFont val="Calibri"/>
      </rPr>
      <t xml:space="preserve">
</t>
    </r>
    <r>
      <rPr>
        <sz val="11"/>
        <color rgb="FF000000"/>
        <rFont val="Calibri"/>
      </rPr>
      <t xml:space="preserve">Validate that the line(s) returned contain a value for </t>
    </r>
    <r>
      <rPr>
        <b/>
        <sz val="11"/>
        <color rgb="FF000000"/>
        <rFont val="Calibri"/>
      </rPr>
      <t>audit_backlog_limit=</t>
    </r>
    <r>
      <rPr>
        <sz val="11"/>
        <color rgb="FF000000"/>
        <rFont val="Calibri"/>
      </rPr>
      <t xml:space="preserve"> that is sufficient for your organization.</t>
    </r>
    <r>
      <rPr>
        <sz val="11"/>
        <color rgb="FF000000"/>
        <rFont val="Calibri"/>
      </rPr>
      <t xml:space="preserve">
</t>
    </r>
    <r>
      <rPr>
        <b/>
        <sz val="11"/>
        <color rgb="FF000000"/>
        <rFont val="Calibri"/>
      </rPr>
      <t xml:space="preserve">Recommended that this value be </t>
    </r>
    <r>
      <rPr>
        <b/>
        <sz val="11"/>
        <color rgb="FF000000"/>
        <rFont val="Calibri"/>
      </rPr>
      <t>8192</t>
    </r>
    <r>
      <rPr>
        <b/>
        <sz val="11"/>
        <color rgb="FF000000"/>
        <rFont val="Calibri"/>
      </rPr>
      <t xml:space="preserve"> or larger.</t>
    </r>
    <r>
      <rPr>
        <sz val="11"/>
        <color rgb="FF000000"/>
        <rFont val="Calibri"/>
      </rPr>
      <t xml:space="preserve">
</t>
    </r>
    <r>
      <rPr>
        <sz val="11"/>
        <color rgb="FF000000"/>
        <rFont val="Calibri"/>
      </rPr>
      <t xml:space="preserve">Run the following command to verify that the </t>
    </r>
    <r>
      <rPr>
        <b/>
        <sz val="11"/>
        <color rgb="FF000000"/>
        <rFont val="Calibri"/>
      </rPr>
      <t>audit_backlog_limit=&lt;BACKLOG SIZE&gt;</t>
    </r>
    <r>
      <rPr>
        <sz val="11"/>
        <color rgb="FF000000"/>
        <rFont val="Calibri"/>
      </rPr>
      <t xml:space="preserve"> parameter has been set in </t>
    </r>
    <r>
      <rPr>
        <b/>
        <sz val="11"/>
        <color rgb="FF000000"/>
        <rFont val="Calibri"/>
      </rPr>
      <t>/etc/default/grub</t>
    </r>
    <r>
      <rPr>
        <sz val="11"/>
        <color rgb="FF000000"/>
        <rFont val="Calibri"/>
      </rPr>
      <t>:</t>
    </r>
    <r>
      <rPr>
        <sz val="11"/>
        <color rgb="FF000000"/>
        <rFont val="Calibri"/>
      </rPr>
      <t xml:space="preserve">
</t>
    </r>
    <r>
      <rPr>
        <sz val="11"/>
        <color rgb="FF006096"/>
        <rFont val="Roboto Condensed"/>
      </rPr>
      <t># grep -Psoi -- '^\h*GRUB_CMDLINE_LINUX=\"([^#\n\r]+\h+)?\baudit_backlog_limit=\d+\b' /etc/default/grub</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GRUB_CMDLINE_LINUX="quiet audit_backlog_limit=8192"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parameters may also be listed</t>
    </r>
  </si>
  <si>
    <t>6.3.1.4</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</si>
  <si>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</si>
  <si>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</si>
  <si>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</si>
  <si>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</si>
  <si>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</si>
  <si>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</si>
  <si>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</si>
  <si>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</si>
  <si>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</si>
  <si>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</si>
  <si>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</si>
  <si>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</si>
  <si>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</si>
  <si>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</si>
  <si>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</si>
  <si>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</si>
  <si>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r>
      <rPr>
        <sz val="11"/>
        <color rgb="FF000000"/>
        <rFont val="Calibri"/>
      </rPr>
      <t>max_log_file_action = ROTATE</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</si>
  <si>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</si>
  <si>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</si>
  <si>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</si>
  <si>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</si>
  <si>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</si>
  <si>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</si>
  <si>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</si>
  <si>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</si>
  <si>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</si>
  <si>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</si>
  <si>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</si>
  <si>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</si>
  <si>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space_left_action = SYSLOG</t>
    </r>
    <r>
      <rPr>
        <sz val="11"/>
        <color rgb="FF000000"/>
        <rFont val="Calibri"/>
      </rPr>
      <t xml:space="preserve">
</t>
    </r>
    <r>
      <rPr>
        <sz val="11"/>
        <color rgb="FF000000"/>
        <rFont val="Calibri"/>
      </rPr>
      <t>admin_space_left_action = SUSPEND</t>
    </r>
  </si>
  <si>
    <t>Configure auditd Rules</t>
  </si>
  <si>
    <t>6.3.3.1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</si>
  <si>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</si>
  <si>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"-w /etc/sudoers -p wa -k scope" "-w /etc/sudoers.d -p wa -k scope"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</si>
  <si>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</si>
  <si>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</si>
  <si>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6.3.3.2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</si>
  <si>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</si>
  <si>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</si>
  <si>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</si>
  <si>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</si>
  <si>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</si>
  <si>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</si>
  <si>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</si>
  <si>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</si>
  <si>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</si>
  <si>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</si>
  <si>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</si>
  <si>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</si>
  <si>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</si>
  <si>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 -k time-change</t>
    </r>
    <r>
      <rPr>
        <sz val="11"/>
        <color rgb="FF006096"/>
        <rFont val="Roboto Condensed"/>
      </rPr>
      <t xml:space="preserve">
</t>
    </r>
    <r>
      <rPr>
        <sz val="11"/>
        <color rgb="FF006096"/>
        <rFont val="Roboto Condensed"/>
      </rPr>
      <t>-a always,exit -F arch=b32 -S adjtimex,settimeofday -k time-change</t>
    </r>
    <r>
      <rPr>
        <sz val="11"/>
        <color rgb="FF006096"/>
        <rFont val="Roboto Condensed"/>
      </rPr>
      <t xml:space="preserve">
</t>
    </r>
    <r>
      <rPr>
        <sz val="11"/>
        <color rgb="FF006096"/>
        <rFont val="Roboto Condensed"/>
      </rPr>
      <t>-a always,exit -F arch=b64 -S clock_settime -F a0=0x0 -k time-change</t>
    </r>
    <r>
      <rPr>
        <sz val="11"/>
        <color rgb="FF006096"/>
        <rFont val="Roboto Condensed"/>
      </rPr>
      <t xml:space="preserve">
</t>
    </r>
    <r>
      <rPr>
        <sz val="11"/>
        <color rgb="FF006096"/>
        <rFont val="Roboto Condensed"/>
      </rPr>
      <t>-a always,exit -F arch=b32 -S clock_settime -F a0=0x0 -k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 -F key=time-change</t>
    </r>
    <r>
      <rPr>
        <sz val="11"/>
        <color rgb="FF006096"/>
        <rFont val="Roboto Condensed"/>
      </rPr>
      <t xml:space="preserve">
</t>
    </r>
    <r>
      <rPr>
        <sz val="11"/>
        <color rgb="FF006096"/>
        <rFont val="Roboto Condensed"/>
      </rPr>
      <t>-a always,exit -F arch=b32 -S settimeofday,adjtimex -F key=time-change</t>
    </r>
    <r>
      <rPr>
        <sz val="11"/>
        <color rgb="FF006096"/>
        <rFont val="Roboto Condensed"/>
      </rPr>
      <t xml:space="preserve">
</t>
    </r>
    <r>
      <rPr>
        <sz val="11"/>
        <color rgb="FF006096"/>
        <rFont val="Roboto Condensed"/>
      </rPr>
      <t>-a always,exit -F arch=b64 -S clock_settime -F a0=0x0 -F key=time-change</t>
    </r>
    <r>
      <rPr>
        <sz val="11"/>
        <color rgb="FF006096"/>
        <rFont val="Roboto Condensed"/>
      </rPr>
      <t xml:space="preserve">
</t>
    </r>
    <r>
      <rPr>
        <sz val="11"/>
        <color rgb="FF006096"/>
        <rFont val="Roboto Condensed"/>
      </rPr>
      <t>-a always,exit -F arch=b32 -S clock_settime -F a0=0x0 -F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</si>
  <si>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6.3.3.5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</si>
  <si>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</si>
  <si>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</si>
  <si>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/etc/hostname</t>
    </r>
    <r>
      <rPr>
        <sz val="11"/>
        <color rgb="FF000000"/>
        <rFont val="Calibri"/>
      </rPr>
      <t xml:space="preserve"> - file contains the system's host name</t>
    </r>
    <r>
      <rPr>
        <sz val="11"/>
        <color rgb="FF000000"/>
        <rFont val="Calibri"/>
      </rPr>
      <t xml:space="preserve">
</t>
    </r>
    <r>
      <rPr>
        <sz val="11"/>
        <color rgb="FF000000"/>
        <rFont val="Calibri"/>
      </rPr>
      <t xml:space="preserve">- </t>
    </r>
    <r>
      <rPr>
        <b/>
        <sz val="11"/>
        <color rgb="FF000000"/>
        <rFont val="Calibri"/>
      </rPr>
      <t>/etc/sysconfig/network</t>
    </r>
    <r>
      <rPr>
        <sz val="11"/>
        <color rgb="FF000000"/>
        <rFont val="Calibri"/>
      </rPr>
      <t xml:space="preserve"> - additional information that is valid to all network interfaces</t>
    </r>
    <r>
      <rPr>
        <sz val="11"/>
        <color rgb="FF000000"/>
        <rFont val="Calibri"/>
      </rPr>
      <t xml:space="preserve">
</t>
    </r>
    <r>
      <rPr>
        <sz val="11"/>
        <color rgb="FF000000"/>
        <rFont val="Calibri"/>
      </rPr>
      <t xml:space="preserve">- </t>
    </r>
    <r>
      <rPr>
        <b/>
        <sz val="11"/>
        <color rgb="FF000000"/>
        <rFont val="Calibri"/>
      </rPr>
      <t>/etc/sysconfig/network-scripts/</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/etc/NetworkManager/</t>
    </r>
    <r>
      <rPr>
        <sz val="11"/>
        <color rgb="FF000000"/>
        <rFont val="Calibri"/>
      </rPr>
      <t xml:space="preserve"> - directory contains configuration files and settings used by the </t>
    </r>
    <r>
      <rPr>
        <b/>
        <sz val="11"/>
        <color rgb="FF000000"/>
        <rFont val="Calibri"/>
      </rPr>
      <t>NetworkManager</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</si>
  <si>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Check for syscalls related to hostname and domainname change</t>
    </r>
    <r>
      <rPr>
        <sz val="11"/>
        <color rgb="FF006096"/>
        <rFont val="Roboto Condensed"/>
      </rPr>
      <t xml:space="preserve">
</t>
    </r>
    <r>
      <rPr>
        <sz val="11"/>
        <color rgb="FF006096"/>
        <rFont val="Roboto Condensed"/>
      </rPr>
      <t>awk '/^*-a *always, 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&amp;&amp; (/sethostname/ \</t>
    </r>
    <r>
      <rPr>
        <sz val="11"/>
        <color rgb="FF006096"/>
        <rFont val="Roboto Condensed"/>
      </rPr>
      <t xml:space="preserve">
</t>
    </r>
    <r>
      <rPr>
        <sz val="11"/>
        <color rgb="FF006096"/>
        <rFont val="Roboto Condensed"/>
      </rPr>
      <t>|| /setdomainname/) \</t>
    </r>
    <r>
      <rPr>
        <sz val="11"/>
        <color rgb="FF006096"/>
        <rFont val="Roboto Condensed"/>
      </rPr>
      <t xml:space="preserve">
</t>
    </r>
    <r>
      <rPr>
        <sz val="11"/>
        <color rgb="FF006096"/>
        <rFont val="Roboto Condensed"/>
      </rPr>
      <t>&amp;&amp; (/skey= *[!-~]* *$/ || /-k *[!-~]* *$/)' /etc/audit/rules.d/*.rules</t>
    </r>
    <r>
      <rPr>
        <sz val="11"/>
        <color rgb="FF006096"/>
        <rFont val="Roboto Condensed"/>
      </rPr>
      <t xml:space="preserve">
</t>
    </r>
    <r>
      <rPr>
        <sz val="11"/>
        <color rgb="FF006096"/>
        <rFont val="Roboto Condensed"/>
      </rPr>
      <t># Check for file watches on network-related files</t>
    </r>
    <r>
      <rPr>
        <sz val="11"/>
        <color rgb="FF006096"/>
        <rFont val="Roboto Condensed"/>
      </rPr>
      <t xml:space="preserve">
</t>
    </r>
    <r>
      <rPr>
        <sz val="11"/>
        <color rgb="FF006096"/>
        <rFont val="Roboto Condensed"/>
      </rPr>
      <t>awk '/^ *-w/ \</t>
    </r>
    <r>
      <rPr>
        <sz val="11"/>
        <color rgb="FF006096"/>
        <rFont val="Roboto Condensed"/>
      </rPr>
      <t xml:space="preserve">
</t>
    </r>
    <r>
      <rPr>
        <sz val="11"/>
        <color rgb="FF006096"/>
        <rFont val="Roboto Condensed"/>
      </rPr>
      <t>&amp;&amp; (/etc\/issue/ \</t>
    </r>
    <r>
      <rPr>
        <sz val="11"/>
        <color rgb="FF006096"/>
        <rFont val="Roboto Condensed"/>
      </rPr>
      <t xml:space="preserve">
</t>
    </r>
    <r>
      <rPr>
        <sz val="11"/>
        <color rgb="FF006096"/>
        <rFont val="Roboto Condensed"/>
      </rPr>
      <t>|| /etc\/issue.net/ \</t>
    </r>
    <r>
      <rPr>
        <sz val="11"/>
        <color rgb="FF006096"/>
        <rFont val="Roboto Condensed"/>
      </rPr>
      <t xml:space="preserve">
</t>
    </r>
    <r>
      <rPr>
        <sz val="11"/>
        <color rgb="FF006096"/>
        <rFont val="Roboto Condensed"/>
      </rPr>
      <t>|| /etc\/hosts/ \</t>
    </r>
    <r>
      <rPr>
        <sz val="11"/>
        <color rgb="FF006096"/>
        <rFont val="Roboto Condensed"/>
      </rPr>
      <t xml:space="preserve">
</t>
    </r>
    <r>
      <rPr>
        <sz val="11"/>
        <color rgb="FF006096"/>
        <rFont val="Roboto Condensed"/>
      </rPr>
      <t>|| /etc\/sysconfig\/network/ \</t>
    </r>
    <r>
      <rPr>
        <sz val="11"/>
        <color rgb="FF006096"/>
        <rFont val="Roboto Condensed"/>
      </rPr>
      <t xml:space="preserve">
</t>
    </r>
    <r>
      <rPr>
        <sz val="11"/>
        <color rgb="FF006096"/>
        <rFont val="Roboto Condensed"/>
      </rPr>
      <t>|| /etc\/hostname/ \</t>
    </r>
    <r>
      <rPr>
        <sz val="11"/>
        <color rgb="FF006096"/>
        <rFont val="Roboto Condensed"/>
      </rPr>
      <t xml:space="preserve">
</t>
    </r>
    <r>
      <rPr>
        <sz val="11"/>
        <color rgb="FF006096"/>
        <rFont val="Roboto Condensed"/>
      </rPr>
      <t>|| /etc\/NetworkManager/) \</t>
    </r>
    <r>
      <rPr>
        <sz val="11"/>
        <color rgb="FF006096"/>
        <rFont val="Roboto Condensed"/>
      </rPr>
      <t xml:space="preserve">
</t>
    </r>
    <r>
      <rPr>
        <sz val="11"/>
        <color rgb="FF006096"/>
        <rFont val="Roboto Condensed"/>
      </rPr>
      <t>&amp;&amp; / +-p *wa/ \</t>
    </r>
    <r>
      <rPr>
        <sz val="11"/>
        <color rgb="FF006096"/>
        <rFont val="Roboto Condensed"/>
      </rPr>
      <t xml:space="preserve">
</t>
    </r>
    <r>
      <rPr>
        <sz val="11"/>
        <color rgb="FF006096"/>
        <rFont val="Roboto Condensed"/>
      </rPr>
      <t>&amp;&amp; (/ key= *[!-~]*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&amp;&amp;(/etc\/issue/ \</t>
    </r>
    <r>
      <rPr>
        <sz val="11"/>
        <color rgb="FF006096"/>
        <rFont val="Roboto Condensed"/>
      </rPr>
      <t xml:space="preserve">
</t>
    </r>
    <r>
      <rPr>
        <sz val="11"/>
        <color rgb="FF006096"/>
        <rFont val="Roboto Condensed"/>
      </rPr>
      <t xml:space="preserve">   || /etc\/issue.net/ \</t>
    </r>
    <r>
      <rPr>
        <sz val="11"/>
        <color rgb="FF006096"/>
        <rFont val="Roboto Condensed"/>
      </rPr>
      <t xml:space="preserve">
</t>
    </r>
    <r>
      <rPr>
        <sz val="11"/>
        <color rgb="FF006096"/>
        <rFont val="Roboto Condensed"/>
      </rPr>
      <t xml:space="preserve">   || /etc\/hosts/ \</t>
    </r>
    <r>
      <rPr>
        <sz val="11"/>
        <color rgb="FF006096"/>
        <rFont val="Roboto Condensed"/>
      </rPr>
      <t xml:space="preserve">
</t>
    </r>
    <r>
      <rPr>
        <sz val="11"/>
        <color rgb="FF006096"/>
        <rFont val="Roboto Condensed"/>
      </rPr>
      <t xml:space="preserve">   || /etc\/sysconfig\/network/ \</t>
    </r>
    <r>
      <rPr>
        <sz val="11"/>
        <color rgb="FF006096"/>
        <rFont val="Roboto Condensed"/>
      </rPr>
      <t xml:space="preserve">
</t>
    </r>
    <r>
      <rPr>
        <sz val="11"/>
        <color rgb="FF006096"/>
        <rFont val="Roboto Condensed"/>
      </rPr>
      <t xml:space="preserve">   || /etc\/hostname/ \</t>
    </r>
    <r>
      <rPr>
        <sz val="11"/>
        <color rgb="FF006096"/>
        <rFont val="Roboto Condensed"/>
      </rPr>
      <t xml:space="preserve">
</t>
    </r>
    <r>
      <rPr>
        <sz val="11"/>
        <color rgb="FF006096"/>
        <rFont val="Roboto Condensed"/>
      </rPr>
      <t xml:space="preserve">   || /etc\/NetworkManager/)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/etc/hostname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6096"/>
        <rFont val="Roboto Condensed"/>
      </rPr>
      <t>-w /etc/sysconfig/network-scripts -p wa -k system-locale</t>
    </r>
    <r>
      <rPr>
        <sz val="11"/>
        <color rgb="FF006096"/>
        <rFont val="Roboto Condensed"/>
      </rPr>
      <t xml:space="preserve">
</t>
    </r>
    <r>
      <rPr>
        <sz val="11"/>
        <color rgb="FF006096"/>
        <rFont val="Roboto Condensed"/>
      </rPr>
      <t>-w /etc/NetworkManager -p wa -k system-locale</t>
    </r>
    <r>
      <rPr>
        <sz val="11"/>
        <color rgb="FF006096"/>
        <rFont val="Roboto Condensed"/>
      </rPr>
      <t xml:space="preserve">
</t>
    </r>
  </si>
  <si>
    <t>6.3.3.6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</si>
  <si>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</si>
  <si>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</si>
  <si>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</si>
  <si>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</si>
  <si>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</si>
  <si>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</si>
  <si>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</si>
  <si>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</si>
  <si>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</si>
  <si>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</si>
  <si>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6.3.3.8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</si>
  <si>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</si>
  <si>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</si>
  <si>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</si>
  <si>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</si>
  <si>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6.3.3.9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</si>
  <si>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</si>
  <si>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</si>
  <si>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</si>
  <si>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</si>
  <si>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6.3.3.10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</si>
  <si>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</si>
  <si>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</si>
  <si>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</si>
  <si>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</si>
  <si>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6.3.3.11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</si>
  <si>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</si>
  <si>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</si>
  <si>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</si>
  <si>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</si>
  <si>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6.3.3.12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</si>
  <si>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</si>
  <si>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</si>
  <si>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</si>
  <si>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</si>
  <si>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6.3.3.13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</si>
  <si>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</si>
  <si>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</si>
  <si>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</si>
  <si>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</si>
  <si>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6.3.3.14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</si>
  <si>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</si>
  <si>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</si>
  <si>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SELinux, an implementation of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</si>
  <si>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&amp;&amp;(/\/etc\/selinux/ \</t>
    </r>
    <r>
      <rPr>
        <sz val="11"/>
        <color rgb="FF006096"/>
        <rFont val="Roboto Condensed"/>
      </rPr>
      <t xml:space="preserve">
</t>
    </r>
    <r>
      <rPr>
        <sz val="11"/>
        <color rgb="FF006096"/>
        <rFont val="Roboto Condensed"/>
      </rPr>
      <t xml:space="preserve">  ||/\/usr\/share\/selinux/)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</si>
  <si>
    <t>6.3.3.15</t>
  </si>
  <si>
    <r>
      <rPr>
        <sz val="11"/>
        <rFont val="Calibri"/>
      </rPr>
      <t>Ensure successful and unsuccessful attempts to use the chcon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</si>
  <si>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</si>
  <si>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</si>
  <si>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</si>
  <si>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6.3.3.16</t>
  </si>
  <si>
    <r>
      <rPr>
        <sz val="11"/>
        <rFont val="Calibri"/>
      </rPr>
      <t>Ensure successful and unsuccessful attempts to use the setfacl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</si>
  <si>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</si>
  <si>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</si>
  <si>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</si>
  <si>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6.3.3.17</t>
  </si>
  <si>
    <r>
      <rPr>
        <sz val="11"/>
        <rFont val="Calibri"/>
      </rPr>
      <t>Ensure successful and unsuccessful attempts to use the chacl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</si>
  <si>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</si>
  <si>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</si>
  <si>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</si>
  <si>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6.3.3.18</t>
  </si>
  <si>
    <r>
      <rPr>
        <sz val="11"/>
        <rFont val="Calibri"/>
      </rPr>
      <t>Ensure successful and unsuccessful attempts to use the usermod command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</si>
  <si>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</si>
  <si>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</si>
  <si>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</si>
  <si>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6.3.3.19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</si>
  <si>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</si>
  <si>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 xml:space="preserve">  -a always,exit -F arch=b64 -S init_module,finit_module,delete_module,create_module,query_module -F auid&gt;=${UID_MIN} -F auid!=unset -k kernel_modules</t>
    </r>
    <r>
      <rPr>
        <sz val="11"/>
        <color rgb="FF006096"/>
        <rFont val="Roboto Condensed"/>
      </rPr>
      <t xml:space="preserve">
</t>
    </r>
    <r>
      <rPr>
        <sz val="11"/>
        <color rgb="FF006096"/>
        <rFont val="Roboto Condensed"/>
      </rPr>
      <t xml:space="preserve">  -a always,exit -F path=/usr/bin/kmod -F perm=x -F auid&gt;=${UID_MIN} -F auid!=unset -k kernel_modules</t>
    </r>
    <r>
      <rPr>
        <sz val="11"/>
        <color rgb="FF006096"/>
        <rFont val="Roboto Condensed"/>
      </rPr>
      <t xml:space="preserve">
</t>
    </r>
    <r>
      <rPr>
        <sz val="11"/>
        <color rgb="FF006096"/>
        <rFont val="Roboto Condensed"/>
      </rPr>
      <t xml:space="preserve">  "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</si>
  <si>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 </t>
    </r>
    <r>
      <rPr>
        <b/>
        <sz val="11"/>
        <color rgb="FF000000"/>
        <rFont val="Calibri"/>
      </rPr>
      <t>create_module</t>
    </r>
    <r>
      <rPr>
        <sz val="11"/>
        <color rgb="FF000000"/>
        <rFont val="Calibri"/>
      </rPr>
      <t xml:space="preserve"> - create a loadable module entry</t>
    </r>
    <r>
      <rPr>
        <sz val="11"/>
        <color rgb="FF000000"/>
        <rFont val="Calibri"/>
      </rPr>
      <t xml:space="preserve">
</t>
    </r>
    <r>
      <rPr>
        <sz val="11"/>
        <color rgb="FF000000"/>
        <rFont val="Calibri"/>
      </rPr>
      <t xml:space="preserve">- </t>
    </r>
    <r>
      <rPr>
        <b/>
        <sz val="11"/>
        <color rgb="FF000000"/>
        <rFont val="Calibri"/>
      </rPr>
      <t>query_module</t>
    </r>
    <r>
      <rPr>
        <sz val="11"/>
        <color rgb="FF000000"/>
        <rFont val="Calibri"/>
      </rPr>
      <t xml:space="preserve"> - query the kernel for various bits pertaining to modules</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</si>
  <si>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script to check the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init_module,finit_module,delete_module,create_module,query_module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||/create_module/ \</t>
    </r>
    <r>
      <rPr>
        <sz val="11"/>
        <color rgb="FF006096"/>
        <rFont val="Roboto Condensed"/>
      </rPr>
      <t xml:space="preserve">
</t>
    </r>
    <r>
      <rPr>
        <sz val="11"/>
        <color rgb="FF006096"/>
        <rFont val="Roboto Condensed"/>
      </rPr>
      <t xml:space="preserve">    ||/query_module/)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create_module,init_module,delete_module,query_module,finit_module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Run the following script to audit if the symlinks </t>
    </r>
    <r>
      <rPr>
        <b/>
        <sz val="11"/>
        <color rgb="FF000000"/>
        <rFont val="Calibri"/>
      </rPr>
      <t>kmod</t>
    </r>
    <r>
      <rPr>
        <sz val="11"/>
        <color rgb="FF000000"/>
        <rFont val="Calibri"/>
      </rPr>
      <t xml:space="preserve"> accepts are indeed pointing at it: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a_files=("/usr/sbin/lsmod" "/usr/sbin/rmmod" "/usr/sbin/insmod" "/usr/sbin/modinfo" "/usr/sbin/modprobe" "/usr/sbin/depmod")</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if [ "$(readlink -f "$l_file")" = "$(readlink -f /bin/kmod)" ]; then</t>
    </r>
    <r>
      <rPr>
        <sz val="11"/>
        <color rgb="FF006096"/>
        <rFont val="Roboto Condensed"/>
      </rPr>
      <t xml:space="preserve">
</t>
    </r>
    <r>
      <rPr>
        <sz val="11"/>
        <color rgb="FF006096"/>
        <rFont val="Roboto Condensed"/>
      </rPr>
      <t xml:space="preserve">         printf "OK: \"$l_file\"\n"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"Issue with symlink for file: \"$l_file\"\n"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</si>
  <si>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</si>
  <si>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</si>
  <si>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'\n%s' "-e 2"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</si>
  <si>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</si>
  <si>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</si>
  <si>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</si>
  <si>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</si>
  <si>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</si>
  <si>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</si>
  <si>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</si>
  <si>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</si>
  <si>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</si>
  <si>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</si>
  <si>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</si>
  <si>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</si>
  <si>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</si>
  <si>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</si>
  <si>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6.3.4.2</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</si>
  <si>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</si>
  <si>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</si>
  <si>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</si>
  <si>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while IFS=: read -r l_file_mode l_hr_file_mode; do</t>
    </r>
    <r>
      <rPr>
        <sz val="11"/>
        <color rgb="FF006096"/>
        <rFont val="Roboto Condensed"/>
      </rPr>
      <t xml:space="preserve">
</t>
    </r>
    <r>
      <rPr>
        <sz val="11"/>
        <color rgb="FF006096"/>
        <rFont val="Roboto Condensed"/>
      </rPr>
      <t xml:space="preserve">               l_output2="$l_output2\n  - File: \"$l_file\" is mode: \"$l_file_mode\"\n     (should be mode: \"$l_maxperm\" or more restrictive)\n"</t>
    </r>
    <r>
      <rPr>
        <sz val="11"/>
        <color rgb="FF006096"/>
        <rFont val="Roboto Condensed"/>
      </rPr>
      <t xml:space="preserve">
</t>
    </r>
    <r>
      <rPr>
        <sz val="11"/>
        <color rgb="FF006096"/>
        <rFont val="Roboto Condensed"/>
      </rPr>
      <t xml:space="preserve">            done &lt;&lt;&lt; "$(stat -Lc '%#a:%A' "$l_file")"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</si>
  <si>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</si>
  <si>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</si>
  <si>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</si>
  <si>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l_perm_mask="0177"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mode: \"$(stat -Lc '%#a' "$l_file")\"\n     (should be mode: \"$l_maxperm\" or more restrictive)\n"</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mode: \"$l_maxperm\" or more restrictive"</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</si>
  <si>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6.3.4.4</t>
  </si>
  <si>
    <r>
      <rPr>
        <sz val="11"/>
        <rFont val="Calibri"/>
      </rPr>
      <t>Ensure audit log files group owner is configured</t>
    </r>
  </si>
  <si>
    <r>
      <rPr>
        <sz val="11"/>
        <color rgb="FF000000"/>
        <rFont val="Calibri"/>
      </rPr>
      <t xml:space="preserve">Run the following command to configure the audit log files to be owned by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find $(dirname $(awk -F"=" '/^\s*log_file\s*=\s*/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configure the audit log files to be owned by the </t>
    </r>
    <r>
      <rPr>
        <b/>
        <sz val="11"/>
        <color rgb="FF000000"/>
        <rFont val="Calibri"/>
      </rPr>
      <t>adm</t>
    </r>
    <r>
      <rPr>
        <sz val="11"/>
        <color rgb="FF000000"/>
        <rFont val="Calibri"/>
      </rPr>
      <t xml:space="preserve"> group:</t>
    </r>
    <r>
      <rPr>
        <sz val="11"/>
        <color rgb="FF000000"/>
        <rFont val="Calibri"/>
      </rPr>
      <t xml:space="preserve">
</t>
    </r>
    <r>
      <rPr>
        <sz val="11"/>
        <color rgb="FF006096"/>
        <rFont val="Roboto Condensed"/>
      </rPr>
      <t># chgrp adm /var/log/audit/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</si>
  <si>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Run the following script to verify:</t>
    </r>
    <r>
      <rPr>
        <sz val="11"/>
        <color rgb="FF000000"/>
        <rFont val="Calibri"/>
      </rPr>
      <t xml:space="preserve">
</t>
    </r>
    <r>
      <rPr>
        <sz val="11"/>
        <color rgb="FF000000"/>
        <rFont val="Calibri"/>
      </rPr>
      <t xml:space="preserve">-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 xml:space="preserve">
</t>
    </r>
    <r>
      <rPr>
        <sz val="11"/>
        <color rgb="FF000000"/>
        <rFont val="Calibri"/>
      </rPr>
      <t>- audit log files are group owned by the group "root" or "adm"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l_audit_log_group="$(awk -F= '/^\s*log_group\s*/{print $2}' /etc/audit/auditd.conf | xargs)"</t>
    </r>
    <r>
      <rPr>
        <sz val="11"/>
        <color rgb="FF006096"/>
        <rFont val="Roboto Condensed"/>
      </rPr>
      <t xml:space="preserve">
</t>
    </r>
    <r>
      <rPr>
        <sz val="11"/>
        <color rgb="FF006096"/>
        <rFont val="Roboto Condensed"/>
      </rPr>
      <t xml:space="preserve">      if grep -Pq -- '^\h*(root|adm)\h*$' &lt;&lt;&lt; "$l_audit_log_group"; then</t>
    </r>
    <r>
      <rPr>
        <sz val="11"/>
        <color rgb="FF006096"/>
        <rFont val="Roboto Condensed"/>
      </rPr>
      <t xml:space="preserve">
</t>
    </r>
    <r>
      <rPr>
        <sz val="11"/>
        <color rgb="FF006096"/>
        <rFont val="Roboto Condensed"/>
      </rPr>
      <t xml:space="preserve">         l_output="$l_output\n  - Log file group correctly set to: \"$l_audit_log_group\" in \"/etc/audit/auditd.conf\""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group is set to: \"$l_audit_log_group\" in \"/etc/audit/auditd.conf\"\n     (should be set to group: \"root or adm\")\n"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group owned by group: \"$(stat -Lc '%G' "$l_file")\"\n     (should be group owned by group: \"root or adm\")\n"</t>
    </r>
    <r>
      <rPr>
        <sz val="11"/>
        <color rgb="FF006096"/>
        <rFont val="Roboto Condensed"/>
      </rPr>
      <t xml:space="preserve">
</t>
    </r>
    <r>
      <rPr>
        <sz val="11"/>
        <color rgb="FF006096"/>
        <rFont val="Roboto Condensed"/>
      </rPr>
      <t xml:space="preserve">         done &lt; &lt;(find "$l_audit_log_directory" -maxdepth 1 -type f \( ! -group root -a ! -group adm \)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group owned by group: \"root or adm\"\n"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</si>
  <si>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6.3.4.5</t>
  </si>
  <si>
    <r>
      <rPr>
        <sz val="11"/>
        <rFont val="Calibri"/>
      </rPr>
      <t>Ensure audit configuration files mode is configured</t>
    </r>
  </si>
  <si>
    <r>
      <rPr>
        <sz val="11"/>
        <color rgb="FF000000"/>
        <rFont val="Calibri"/>
      </rPr>
      <t>Run the following command to remove more permissive mode than 0640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</si>
  <si>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</si>
  <si>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</si>
  <si>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</si>
  <si>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</si>
  <si>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</si>
  <si>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have mode 640 or more restrictive and are owned by the root user and root group:</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</si>
  <si>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</si>
  <si>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</si>
  <si>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</si>
  <si>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</si>
  <si>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</si>
  <si>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</si>
  <si>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</si>
  <si>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</si>
  <si>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</si>
  <si>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</si>
  <si>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</si>
  <si>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</si>
  <si>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</si>
  <si>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</si>
  <si>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groop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</si>
  <si>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</si>
  <si>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System File Permissions</t>
  </si>
  <si>
    <t>7.1.1</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</si>
  <si>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</si>
  <si>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</si>
  <si>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</si>
  <si>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</si>
  <si>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</si>
  <si>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7.1.2</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</si>
  <si>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</si>
  <si>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</si>
  <si>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</si>
  <si>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</si>
  <si>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</si>
  <si>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</si>
  <si>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</si>
  <si>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</si>
  <si>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</si>
  <si>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</si>
  <si>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</si>
  <si>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</si>
  <si>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</si>
  <si>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</si>
  <si>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</si>
  <si>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</si>
  <si>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permissions on /etc/shadow are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</si>
  <si>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</si>
  <si>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</si>
  <si>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</si>
  <si>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r>
      <rPr>
        <sz val="11"/>
        <color rgb="FF000000"/>
        <rFont val="Calibri"/>
      </rPr>
      <t>Access: (0/----------)  Uid: ( 0/ root) Gid: ( 0/ root)</t>
    </r>
  </si>
  <si>
    <t>7.1.6</t>
  </si>
  <si>
    <r>
      <rPr>
        <sz val="11"/>
        <rFont val="Calibri"/>
      </rPr>
      <t>Ensure permissions on /etc/shadow- are configured</t>
    </r>
  </si>
  <si>
    <r>
      <rPr>
        <sz val="11"/>
        <color rgb="FF000000"/>
        <rFont val="Calibri"/>
      </rPr>
      <t xml:space="preserve">Run the following commands to set mode, owner, and group on </t>
    </r>
    <r>
      <rPr>
        <b/>
        <sz val="11"/>
        <color rgb="FF000000"/>
        <rFont val="Calibri"/>
      </rPr>
      <t>/etc/shadow-</t>
    </r>
    <r>
      <rPr>
        <sz val="11"/>
        <color rgb="FF000000"/>
        <rFont val="Calibri"/>
      </rPr>
      <t>:</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</si>
  <si>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</si>
  <si>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</si>
  <si>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7.1.7</t>
  </si>
  <si>
    <r>
      <rPr>
        <sz val="11"/>
        <rFont val="Calibri"/>
      </rPr>
      <t>Ensure permissions on /etc/gshadow are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</si>
  <si>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</si>
  <si>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</si>
  <si>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</si>
  <si>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7.1.8</t>
  </si>
  <si>
    <r>
      <rPr>
        <sz val="11"/>
        <rFont val="Calibri"/>
      </rPr>
      <t>Ensure permissions on /etc/gshadow- are configured</t>
    </r>
  </si>
  <si>
    <r>
      <rPr>
        <sz val="11"/>
        <color rgb="FF000000"/>
        <rFont val="Calibri"/>
      </rPr>
      <t xml:space="preserve">Run the following commands to set mode, owner, and group on </t>
    </r>
    <r>
      <rPr>
        <b/>
        <sz val="11"/>
        <color rgb="FF000000"/>
        <rFont val="Calibri"/>
      </rPr>
      <t>/etc/gshadow-</t>
    </r>
    <r>
      <rPr>
        <sz val="11"/>
        <color rgb="FF000000"/>
        <rFont val="Calibri"/>
      </rPr>
      <t>:</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</si>
  <si>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</si>
  <si>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000,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6096"/>
        <rFont val="Roboto Condensed"/>
      </rPr>
      <t>Access: (0/----------)  Uid: ( 0/ root) Gid: ( 0/ root)</t>
    </r>
    <r>
      <rPr>
        <sz val="11"/>
        <color rgb="FF006096"/>
        <rFont val="Roboto Condensed"/>
      </rPr>
      <t xml:space="preserve">
</t>
    </r>
  </si>
  <si>
    <t>7.1.9</t>
  </si>
  <si>
    <r>
      <rPr>
        <sz val="11"/>
        <rFont val="Calibri"/>
      </rPr>
      <t>Ensure permissions on /etc/shells are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</si>
  <si>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</si>
  <si>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</si>
  <si>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</si>
  <si>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</si>
  <si>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permissions on /etc/security/opasswd are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</si>
  <si>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</si>
  <si>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</si>
  <si>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</si>
  <si>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</si>
  <si>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</si>
  <si>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</si>
  <si>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</si>
  <si>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</si>
  <si>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 # Add WR files</t>
    </r>
    <r>
      <rPr>
        <sz val="11"/>
        <color rgb="FF006096"/>
        <rFont val="Roboto Condensed"/>
      </rPr>
      <t xml:space="preserve">
</t>
    </r>
    <r>
      <rPr>
        <sz val="11"/>
        <color rgb="FF006096"/>
        <rFont val="Roboto Condensed"/>
      </rPr>
      <t xml:space="preserve">            if [ -d "$l_file" ]; then # Add directories w/o sticky bit</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t>
    </r>
    <r>
      <rPr>
        <sz val="11"/>
        <color rgb="FF006096"/>
        <rFont val="Roboto Condensed"/>
      </rPr>
      <t xml:space="preserve">
</t>
    </r>
    <r>
      <rPr>
        <sz val="11"/>
        <color rgb="FF006096"/>
        <rFont val="Roboto Condensed"/>
      </rPr>
      <t xml:space="preserve">   if ! (( ${#a_file[@]} &gt; 0 )); then</t>
    </r>
    <r>
      <rPr>
        <sz val="11"/>
        <color rgb="FF006096"/>
        <rFont val="Roboto Condensed"/>
      </rPr>
      <t xml:space="preserve">
</t>
    </r>
    <r>
      <rPr>
        <sz val="11"/>
        <color rgb="FF006096"/>
        <rFont val="Roboto Condensed"/>
      </rPr>
      <t xml:space="preserve">      l_output="$l_output\n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"${#a_file[@]}")\" World writable files on the system.\n   - The following is a list of World writable files:\n$(printf '%s\n' "${a_file[@]}")\n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${#a_dir[@]} &gt; 0 )); then</t>
    </r>
    <r>
      <rPr>
        <sz val="11"/>
        <color rgb="FF006096"/>
        <rFont val="Roboto Condensed"/>
      </rPr>
      <t xml:space="preserve">
</t>
    </r>
    <r>
      <rPr>
        <sz val="11"/>
        <color rgb="FF006096"/>
        <rFont val="Roboto Condensed"/>
      </rPr>
      <t xml:space="preserve">      l_output="$l_output\n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"${#a_dir[@]}")\" World writable directories without the sticky bit on the system.\n   - The following is a list of World writable directories without the sticky bit:\n$(printf '%s\n' "${a_dir[@]}")\n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a_path; unset a_arr; unset a_file; unset a_dir # Remove arrays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</si>
  <si>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</si>
  <si>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</si>
  <si>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</si>
  <si>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</si>
  <si>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</si>
  <si>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</si>
  <si>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</si>
  <si>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</si>
  <si>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</si>
  <si>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-type f \( -perm -2000 -o -perm -4000 \) -print0 2&gt;/dev/null)</t>
    </r>
    <r>
      <rPr>
        <sz val="11"/>
        <color rgb="FF006096"/>
        <rFont val="Roboto Condensed"/>
      </rPr>
      <t xml:space="preserve">
</t>
    </r>
    <r>
      <rPr>
        <sz val="11"/>
        <color rgb="FF006096"/>
        <rFont val="Roboto Condensed"/>
      </rPr>
      <t xml:space="preserve">   done &lt; &lt;(findmnt -Dkerno fstype,target,options | awk '($1 !~ /^\s*(nfs|proc|smb|vfat|iso9660|efivarfs|selinuxfs)/ &amp;&amp; $2 !~ /^\/run\/user\// &amp;&amp; $3 !~/noexec/ &amp;&amp; $3 !~/nosuid/) {print $2}')</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</si>
  <si>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</si>
  <si>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</si>
  <si>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</si>
  <si>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</si>
  <si>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</si>
  <si>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</si>
  <si>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</si>
  <si>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</si>
  <si>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</si>
  <si>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</si>
  <si>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</si>
  <si>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</si>
  <si>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</si>
  <si>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</si>
  <si>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</si>
  <si>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</si>
  <si>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</si>
  <si>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</si>
  <si>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</si>
  <si>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</si>
  <si>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</si>
  <si>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7.2.5</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</si>
  <si>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</si>
  <si>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</si>
  <si>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</si>
  <si>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</si>
  <si>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7.2.6</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</si>
  <si>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</si>
  <si>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</si>
  <si>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</si>
  <si>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</si>
  <si>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7.2.7</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</si>
  <si>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</si>
  <si>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</si>
  <si>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</si>
  <si>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</si>
  <si>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</si>
  <si>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</si>
  <si>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process\n"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l_output2="$l_output2\n  - User: \"$l_user\" Home \"$l_home\" is owned by: \"$l_own\"\n  -  changing ownership to: \"$l_user\"\n"</t>
    </r>
    <r>
      <rPr>
        <sz val="11"/>
        <color rgb="FF006096"/>
        <rFont val="Roboto Condensed"/>
      </rPr>
      <t xml:space="preserve">
</t>
    </r>
    <r>
      <rPr>
        <sz val="11"/>
        <color rgb="FF006096"/>
        <rFont val="Roboto Condensed"/>
      </rPr>
      <t xml:space="preserve">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l_output2="$l_output2\n  - User: \"$l_user\" Home \"$l_home\" is mode: \"$l_mode\" should be mode: \"$l_max\" or more restrictive\n  -  removing excess permissions\n"</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User: \"$l_user\" Home \"$l_home\" Doesn't exist\n  -  Please create a home in accordance with local site policy"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 - No modification needed to local interactive users home directories"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</si>
  <si>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</si>
  <si>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l_heout2="" l_hoout2="" l_haout2=""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 "$l_user" != "$l_own" ] &amp;&amp; l_hoout2="$l_hoout2\n  - User: \"$l_user\" Home \"$l_home\" is owned by: \"$l_own\""</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l_haout2="$l_haout2\n  - User: \"$l_user\" Home \"$l_home\" is mode: \"$l_mode\"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l_heout2="$l_heout2\n  - User: \"$l_user\" Home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 -z "$l_heout2" ] &amp;&amp; l_output="$l_output\n   - home directories exist" || l_output2="$l_output2$l_heout2"</t>
    </r>
    <r>
      <rPr>
        <sz val="11"/>
        <color rgb="FF006096"/>
        <rFont val="Roboto Condensed"/>
      </rPr>
      <t xml:space="preserve">
</t>
    </r>
    <r>
      <rPr>
        <sz val="11"/>
        <color rgb="FF006096"/>
        <rFont val="Roboto Condensed"/>
      </rPr>
      <t xml:space="preserve">   [ -z "$l_hoout2" ] &amp;&amp; l_output="$l_output\n   - own their home directory" || l_output2="$l_output2$l_hoout2"</t>
    </r>
    <r>
      <rPr>
        <sz val="11"/>
        <color rgb="FF006096"/>
        <rFont val="Roboto Condensed"/>
      </rPr>
      <t xml:space="preserve">
</t>
    </r>
    <r>
      <rPr>
        <sz val="11"/>
        <color rgb="FF006096"/>
        <rFont val="Roboto Condensed"/>
      </rPr>
      <t xml:space="preserve">   [ -z "$l_haout2" ] &amp;&amp; l_output="$l_output\n   - home directories are mode: \"$l_max\" or more restrictive" || l_output2="$l_output2$l_haout2"</t>
    </r>
    <r>
      <rPr>
        <sz val="11"/>
        <color rgb="FF006096"/>
        <rFont val="Roboto Condensed"/>
      </rPr>
      <t xml:space="preserve">
</t>
    </r>
    <r>
      <rPr>
        <sz val="11"/>
        <color rgb="FF006096"/>
        <rFont val="Roboto Condensed"/>
      </rPr>
      <t xml:space="preserve">   [ -n "$l_output" ] &amp;&amp; l_output="  - All local interactive users:$l_output"</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</si>
  <si>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</si>
  <si>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</si>
  <si>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printf '%s\n' "" "  - File: \"$l_hdfile\" is mode: \"$l_mode\" and should be mode: \"$l_max\" or more restrictive" \</t>
    </r>
    <r>
      <rPr>
        <sz val="11"/>
        <color rgb="FF006096"/>
        <rFont val="Roboto Condensed"/>
      </rPr>
      <t xml:space="preserve">
</t>
    </r>
    <r>
      <rPr>
        <sz val="11"/>
        <color rgb="FF006096"/>
        <rFont val="Roboto Condensed"/>
      </rPr>
      <t xml:space="preserve">         "     Updating file: \"$l_hdfile\" to be mode: \"$l_max\" or more restrictive"</t>
    </r>
    <r>
      <rPr>
        <sz val="11"/>
        <color rgb="FF006096"/>
        <rFont val="Roboto Condensed"/>
      </rPr>
      <t xml:space="preserve">
</t>
    </r>
    <r>
      <rPr>
        <sz val="11"/>
        <color rgb="FF006096"/>
        <rFont val="Roboto Condensed"/>
      </rPr>
      <t xml:space="preserve">         chmod "$l_change"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printf '%s\n' "" "  - File: \"$l_hdfile\" owned by: \"$l_owner\" and should be owned by \"${l_user//|/ or }\"" \</t>
    </r>
    <r>
      <rPr>
        <sz val="11"/>
        <color rgb="FF006096"/>
        <rFont val="Roboto Condensed"/>
      </rPr>
      <t xml:space="preserve">
</t>
    </r>
    <r>
      <rPr>
        <sz val="11"/>
        <color rgb="FF006096"/>
        <rFont val="Roboto Condensed"/>
      </rPr>
      <t xml:space="preserve">         "     Updating file: \"$l_hdfile\" to be owned by \"${l_user//|/ or }\""</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printf '%s\n' "" "  - File: \"$l_hdfile\" group owned by: \"$l_gowner\" and should be group owned by \"${l_group//|/ or }\"" \</t>
    </r>
    <r>
      <rPr>
        <sz val="11"/>
        <color rgb="FF006096"/>
        <rFont val="Roboto Condensed"/>
      </rPr>
      <t xml:space="preserve">
</t>
    </r>
    <r>
      <rPr>
        <sz val="11"/>
        <color rgb="FF006096"/>
        <rFont val="Roboto Condensed"/>
      </rPr>
      <t xml:space="preserve">         "     Updating file: \"$l_hdfile\" to be group owned by \"${l_group//|/ or }\""</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    Please review and manually delete this file")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l_change="u-x,go-rwx"; file_access_fix</t>
    </r>
    <r>
      <rPr>
        <sz val="11"/>
        <color rgb="FF006096"/>
        <rFont val="Roboto Condensed"/>
      </rPr>
      <t xml:space="preserve">
</t>
    </r>
    <r>
      <rPr>
        <sz val="11"/>
        <color rgb="FF006096"/>
        <rFont val="Roboto Condensed"/>
      </rPr>
      <t xml:space="preserve">                     a_netrc_warn+=("   - File: \"$l_hdfile\" exists")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l_change="u-x,go-rwx";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l_change="u-x,go-wx";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"${#a_dot_file[@]}" -gt 0 ] &amp;&amp; a_output2+=(" - User: \"$l_user\" Home Directory: \"$l_home\"" "${a_dot_file[@]}")</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 "${#a_output3[@]}" -gt 0 ] &amp;&amp; printf '%s\n' "" "  ** WARNING **" "${a_output3[@]}" ""</t>
    </r>
    <r>
      <rPr>
        <sz val="11"/>
        <color rgb="FF006096"/>
        <rFont val="Roboto Condensed"/>
      </rPr>
      <t xml:space="preserve">
</t>
    </r>
    <r>
      <rPr>
        <sz val="11"/>
        <color rgb="FF006096"/>
        <rFont val="Roboto Condensed"/>
      </rPr>
      <t xml:space="preserve">   [ "${#a_output2[@]}" -gt 0 ] &amp;&amp; printf '%s\n' "" "${a_output2[@]}"</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</si>
  <si>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</si>
  <si>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a_output2=(); a_output3=()</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a_user_and_home=() # Create array with local users and their home directories</t>
    </r>
    <r>
      <rPr>
        <sz val="11"/>
        <color rgb="FF006096"/>
        <rFont val="Roboto Condensed"/>
      </rPr>
      <t xml:space="preserve">
</t>
    </r>
    <r>
      <rPr>
        <sz val="11"/>
        <color rgb="FF006096"/>
        <rFont val="Roboto Condensed"/>
      </rPr>
      <t xml:space="preserve">   while read -r l_local_user l_local_user_home; do # Populate array with users and user home location</t>
    </r>
    <r>
      <rPr>
        <sz val="11"/>
        <color rgb="FF006096"/>
        <rFont val="Roboto Condensed"/>
      </rPr>
      <t xml:space="preserve">
</t>
    </r>
    <r>
      <rPr>
        <sz val="11"/>
        <color rgb="FF006096"/>
        <rFont val="Roboto Condensed"/>
      </rPr>
      <t xml:space="preserve">      [[ -n "$l_local_user" &amp;&amp; -n "$l_local_user_home" ]] &amp;&amp; a_user_and_home+=("$l_local_user:$l_local_user_home")</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l_asize="${#a_user_and_home[@]}" # Here if we want to look at number of users before proceeding </t>
    </r>
    <r>
      <rPr>
        <sz val="11"/>
        <color rgb="FF006096"/>
        <rFont val="Roboto Condensed"/>
      </rPr>
      <t xml:space="preserve">
</t>
    </r>
    <r>
      <rPr>
        <sz val="11"/>
        <color rgb="FF006096"/>
        <rFont val="Roboto Condensed"/>
      </rPr>
      <t xml:space="preserve">   [ "${#a_user_and_home[@]}" -gt "$l_maxsize" ] &amp;&amp; printf '%s\n' "" "  ** INFO **" \</t>
    </r>
    <r>
      <rPr>
        <sz val="11"/>
        <color rgb="FF006096"/>
        <rFont val="Roboto Condensed"/>
      </rPr>
      <t xml:space="preserve">
</t>
    </r>
    <r>
      <rPr>
        <sz val="11"/>
        <color rgb="FF006096"/>
        <rFont val="Roboto Condensed"/>
      </rPr>
      <t xml:space="preserve">   "  - \"$l_asize\" Local interactive users found on the system" \</t>
    </r>
    <r>
      <rPr>
        <sz val="11"/>
        <color rgb="FF006096"/>
        <rFont val="Roboto Condensed"/>
      </rPr>
      <t xml:space="preserve">
</t>
    </r>
    <r>
      <rPr>
        <sz val="11"/>
        <color rgb="FF006096"/>
        <rFont val="Roboto Condensed"/>
      </rPr>
      <t xml:space="preserve">   "  - This may be a long running check" ""</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a_access_out=()</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a_access_out+=("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a_access_out+=("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a_access_out+=("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l_user l_home; do</t>
    </r>
    <r>
      <rPr>
        <sz val="11"/>
        <color rgb="FF006096"/>
        <rFont val="Roboto Condensed"/>
      </rPr>
      <t xml:space="preserve">
</t>
    </r>
    <r>
      <rPr>
        <sz val="11"/>
        <color rgb="FF006096"/>
        <rFont val="Roboto Condensed"/>
      </rPr>
      <t xml:space="preserve">      a_dot_file=(); a_netrc=(); a_netrc_warn=(); a_bhout=(); a_hdirout=()</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a_dot_file+=("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if [ "${#a_access_out[@]}" -gt 0 ]; then</t>
    </r>
    <r>
      <rPr>
        <sz val="11"/>
        <color rgb="FF006096"/>
        <rFont val="Roboto Condensed"/>
      </rPr>
      <t xml:space="preserve">
</t>
    </r>
    <r>
      <rPr>
        <sz val="11"/>
        <color rgb="FF006096"/>
        <rFont val="Roboto Condensed"/>
      </rPr>
      <t xml:space="preserve">                        a_netrc+=("${a_access_out[@]}")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a_netrc_warn+=("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 file_access_chk</t>
    </r>
    <r>
      <rPr>
        <sz val="11"/>
        <color rgb="FF006096"/>
        <rFont val="Roboto Condensed"/>
      </rPr>
      <t xml:space="preserve">
</t>
    </r>
    <r>
      <rPr>
        <sz val="11"/>
        <color rgb="FF006096"/>
        <rFont val="Roboto Condensed"/>
      </rPr>
      <t xml:space="preserve">                     [ "${#a_access_out[@]}" -gt 0 ] &amp;&amp; a_bhout+=("${a_access_out[@]}")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 file_access_chk</t>
    </r>
    <r>
      <rPr>
        <sz val="11"/>
        <color rgb="FF006096"/>
        <rFont val="Roboto Condensed"/>
      </rPr>
      <t xml:space="preserve">
</t>
    </r>
    <r>
      <rPr>
        <sz val="11"/>
        <color rgb="FF006096"/>
        <rFont val="Roboto Condensed"/>
      </rPr>
      <t xml:space="preserve">                     [ "${#a_access_out[@]}" -gt 0 ] &amp;&amp; a_hdirout+=("${a_access_out[@]}")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 &lt;(stat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"${#a_dot_file[@]}" -gt 0 || "${#a_netrc[@]}" -gt 0 || "${#a_bhout[@]}" -gt 0 || "${#a_hdirout[@]}" -gt 0 ]]; then</t>
    </r>
    <r>
      <rPr>
        <sz val="11"/>
        <color rgb="FF006096"/>
        <rFont val="Roboto Condensed"/>
      </rPr>
      <t xml:space="preserve">
</t>
    </r>
    <r>
      <rPr>
        <sz val="11"/>
        <color rgb="FF006096"/>
        <rFont val="Roboto Condensed"/>
      </rPr>
      <t xml:space="preserve">         a_output2+=(" - User: \"$l_user\" Home Directory: \"$l_home\"" "${a_dot_file[@]}" "${a_netrc[@]}" "${a_bhout[@]}" "${a_hdirout[@]}")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"${#a_netrc_warn[@]}" -gt 0 ] &amp;&amp; a_output3+=(" - User: \"$l_user\" Home Directory: \"$l_home\"" "${a_netrc_warn[@]}")</t>
    </r>
    <r>
      <rPr>
        <sz val="11"/>
        <color rgb="FF006096"/>
        <rFont val="Roboto Condensed"/>
      </rPr>
      <t xml:space="preserve">
</t>
    </r>
    <r>
      <rPr>
        <sz val="11"/>
        <color rgb="FF006096"/>
        <rFont val="Roboto Condensed"/>
      </rPr>
      <t xml:space="preserve">   done &lt;&lt;&lt; "$(printf '%s\n' "${a_user_and_home[@]}")"</t>
    </r>
    <r>
      <rPr>
        <sz val="11"/>
        <color rgb="FF006096"/>
        <rFont val="Roboto Condensed"/>
      </rPr>
      <t xml:space="preserve">
</t>
    </r>
    <r>
      <rPr>
        <sz val="11"/>
        <color rgb="FF006096"/>
        <rFont val="Roboto Condensed"/>
      </rPr>
      <t xml:space="preserve">   if [ "${#a_output2[@]}" -le 0 ]; then # If l_output2 is empty, we pass</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printf '%s\n' "- Audit Result:" "  ** PASS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 Audit Result:" "  ** FAIL **" " - * Reasons for audit failure * :" "${a_output2[@]}" ""</t>
    </r>
    <r>
      <rPr>
        <sz val="11"/>
        <color rgb="FF006096"/>
        <rFont val="Roboto Condensed"/>
      </rPr>
      <t xml:space="preserve">
</t>
    </r>
    <r>
      <rPr>
        <sz val="11"/>
        <color rgb="FF006096"/>
        <rFont val="Roboto Condensed"/>
      </rPr>
      <t xml:space="preserve">      [ "${#a_output3[@]}" -gt 0 ] &amp;&amp; printf '%s\n' "  ** WARNING **" "${a_output3[@]}"</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</si>
  <si>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</si>
  <si>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</si>
  <si>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</si>
  <si>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</si>
  <si>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</si>
  <si>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</si>
  <si>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</si>
  <si>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</si>
  <si>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</si>
  <si>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</si>
  <si>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</si>
  <si>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</si>
  <si>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</si>
  <si>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</si>
  <si>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</si>
  <si>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</si>
  <si>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</si>
  <si>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</si>
  <si>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</si>
  <si>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</si>
  <si>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</si>
  <si>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</si>
  <si>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</si>
  <si>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</si>
  <si>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</si>
  <si>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</si>
  <si>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</si>
  <si>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</si>
  <si>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</si>
  <si>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Oracle Linux 9 Benchmark (Workstation)</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</si>
  <si>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</si>
  <si>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</si>
  <si>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</si>
  <si>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25 June 2024     </t>
    </r>
    <r>
      <rPr>
        <b/>
        <sz val="11"/>
        <color rgb="FF000000"/>
        <rFont val="Calibri"/>
      </rPr>
      <t>Recommendation Count:</t>
    </r>
    <r>
      <rPr>
        <sz val="11"/>
        <color rgb="FF000000"/>
        <rFont val="Calibri"/>
      </rPr>
      <t xml:space="preserve"> 297</t>
    </r>
  </si>
  <si>
    <t>Development Url:</t>
  </si>
  <si>
    <t>https://workbench.cisecurity.org/benchmarks/18209</t>
  </si>
  <si>
    <t>Download Url:</t>
  </si>
  <si>
    <t>https://downloads.cisecurity.org/#/</t>
  </si>
  <si>
    <t>Guide Overview:</t>
  </si>
  <si>
    <r>
      <rPr>
        <sz val="11"/>
        <color rgb="FF000000"/>
        <rFont val="Calibri"/>
      </rPr>
      <t>This benchmark provides prescriptive guidance for establishing a secure configuration posture for Oracle Linux 9 systems running on x86_64 platforms.</t>
    </r>
    <r>
      <rPr>
        <sz val="11"/>
        <color rgb="FF000000"/>
        <rFont val="Calibri"/>
      </rPr>
      <t xml:space="preserve">
</t>
    </r>
    <r>
      <rPr>
        <sz val="11"/>
        <color rgb="FF000000"/>
        <rFont val="Calibri"/>
      </rPr>
      <t>This guide was developed and tested against Oracle Linux 9.4</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</si>
  <si>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</si>
  <si>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Oracle Linux 9 on x86_64 platforms.</t>
    </r>
  </si>
  <si>
    <t>Profiles:</t>
  </si>
  <si>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</si>
  <si>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</si>
  <si>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</si>
  <si>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</si>
  <si>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</si>
  <si>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</si>
  <si>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</si>
  <si>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</si>
  <si>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</si>
  <si>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</si>
  <si>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</si>
  <si>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</si>
  <si>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</si>
  <si>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</si>
  <si>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</si>
  <si>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</si>
  <si>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</si>
  <si>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</si>
  <si>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</si>
  <si>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</si>
  <si>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</si>
  <si>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</si>
  <si>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</si>
  <si>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</si>
  <si>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</si>
  <si>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</si>
  <si>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</si>
  <si>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</si>
  <si>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</si>
  <si>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</si>
  <si>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</si>
  <si>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</si>
  <si>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</si>
  <si>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</si>
  <si>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</si>
  <si>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</si>
  <si>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</si>
  <si>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</si>
  <si>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</si>
  <si>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</si>
  <si>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</si>
  <si>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</si>
  <si>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</si>
  <si>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</si>
  <si>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</si>
  <si>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</si>
  <si>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Oracle Linux 9 Benchmark (Workstation)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</si>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</sst>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F5A-4B43-A4AF-378E1F8C0FC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F5A-4B43-A4AF-378E1F8C0FC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297</c:v>
                </c:pt>
              </c:numCache>
            </c:numRef>
          </c:val>
          <c:extLst>
            <c:ext xmlns:c16="http://schemas.microsoft.com/office/drawing/2014/chart" uri="{C3380CC4-5D6E-409C-BE32-E72D297353CC}">
              <c16:uniqueId val="{00000002-6F5A-4B43-A4AF-378E1F8C0FC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CDDE-43E8-B70D-26508E4A828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CDDE-43E8-B70D-26508E4A828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237</c:v>
                </c:pt>
                <c:pt idx="1">
                  <c:v>60</c:v>
                </c:pt>
              </c:numCache>
            </c:numRef>
          </c:val>
          <c:extLst>
            <c:ext xmlns:c16="http://schemas.microsoft.com/office/drawing/2014/chart" uri="{C3380CC4-5D6E-409C-BE32-E72D297353CC}">
              <c16:uniqueId val="{00000002-CDDE-43E8-B70D-26508E4A828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52B-4C0E-AE80-9A24025546C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52B-4C0E-AE80-9A24025546C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297</c:v>
                </c:pt>
              </c:numCache>
            </c:numRef>
          </c:val>
          <c:extLst>
            <c:ext xmlns:c16="http://schemas.microsoft.com/office/drawing/2014/chart" uri="{C3380CC4-5D6E-409C-BE32-E72D297353CC}">
              <c16:uniqueId val="{00000002-F52B-4C0E-AE80-9A24025546C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2306-4F7A-9771-80D539C9380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2306-4F7A-9771-80D539C9380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275</c:v>
                </c:pt>
                <c:pt idx="1">
                  <c:v>22</c:v>
                </c:pt>
              </c:numCache>
            </c:numRef>
          </c:val>
          <c:extLst>
            <c:ext xmlns:c16="http://schemas.microsoft.com/office/drawing/2014/chart" uri="{C3380CC4-5D6E-409C-BE32-E72D297353CC}">
              <c16:uniqueId val="{00000002-2306-4F7A-9771-80D539C9380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DE8F-4FAD-AB9A-F174FA26243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DE8F-4FAD-AB9A-F174FA26243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297</c:v>
                </c:pt>
              </c:numCache>
            </c:numRef>
          </c:val>
          <c:extLst>
            <c:ext xmlns:c16="http://schemas.microsoft.com/office/drawing/2014/chart" uri="{C3380CC4-5D6E-409C-BE32-E72D297353CC}">
              <c16:uniqueId val="{00000002-DE8F-4FAD-AB9A-F174FA26243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0B5A-4293-B5EC-1348822D561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0B5A-4293-B5EC-1348822D561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297</c:v>
                </c:pt>
              </c:numCache>
            </c:numRef>
          </c:val>
          <c:extLst>
            <c:ext xmlns:c16="http://schemas.microsoft.com/office/drawing/2014/chart" uri="{C3380CC4-5D6E-409C-BE32-E72D297353CC}">
              <c16:uniqueId val="{00000002-0B5A-4293-B5EC-1348822D561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72F-4175-97FC-379A2BB169DF}"/>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72F-4175-97FC-379A2BB169DF}"/>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72F-4175-97FC-379A2BB169DF}"/>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72F-4175-97FC-379A2BB169D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C5F-4F6A-9BA8-07D5CF63C50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uqtb1f">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p5vavk">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mqs525">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5osarw">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vzqsqa">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2dboyy">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djnvyp">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ll3jao">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98">
  <autoFilter ref="A1:Q298"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20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1664</v>
      </c>
    </row>
    <row r="3" spans="2:3" ht="15" customHeight="1" x14ac:dyDescent="0.35"/>
    <row r="4" spans="2:3" ht="58" x14ac:dyDescent="0.35">
      <c r="B4" s="20" t="s">
        <v>1665</v>
      </c>
      <c r="C4" s="21" t="s">
        <v>1666</v>
      </c>
    </row>
    <row r="5" spans="2:3" x14ac:dyDescent="0.35">
      <c r="C5" s="21" t="s">
        <v>1667</v>
      </c>
    </row>
    <row r="6" spans="2:3" x14ac:dyDescent="0.35">
      <c r="C6" s="18" t="s">
        <v>1668</v>
      </c>
    </row>
    <row r="7" spans="2:3" ht="10" customHeight="1" x14ac:dyDescent="0.35"/>
    <row r="8" spans="2:3" ht="232" x14ac:dyDescent="0.35">
      <c r="B8" s="22" t="s">
        <v>1669</v>
      </c>
      <c r="C8" s="21" t="s">
        <v>1670</v>
      </c>
    </row>
    <row r="9" spans="2:3" ht="10" customHeight="1" x14ac:dyDescent="0.35"/>
    <row r="10" spans="2:3" ht="35" customHeight="1" x14ac:dyDescent="0.35">
      <c r="B10" s="22" t="s">
        <v>1671</v>
      </c>
      <c r="C10" s="21" t="s">
        <v>1672</v>
      </c>
    </row>
    <row r="11" spans="2:3" ht="75" customHeight="1" x14ac:dyDescent="0.35">
      <c r="B11" s="18" t="s">
        <v>25</v>
      </c>
      <c r="C11" s="21" t="s">
        <v>1673</v>
      </c>
    </row>
    <row r="12" spans="2:3" ht="47" customHeight="1" x14ac:dyDescent="0.35">
      <c r="B12" s="18" t="s">
        <v>25</v>
      </c>
      <c r="C12" s="21" t="s">
        <v>1674</v>
      </c>
    </row>
    <row r="13" spans="2:3" ht="35" customHeight="1" x14ac:dyDescent="0.35">
      <c r="B13" s="18" t="s">
        <v>25</v>
      </c>
      <c r="C13" s="21" t="s">
        <v>1675</v>
      </c>
    </row>
    <row r="14" spans="2:3" ht="32" customHeight="1" x14ac:dyDescent="0.35">
      <c r="B14" s="18" t="s">
        <v>25</v>
      </c>
      <c r="C14" s="21" t="s">
        <v>1676</v>
      </c>
    </row>
    <row r="15" spans="2:3" ht="30" customHeight="1" x14ac:dyDescent="0.35">
      <c r="B15" s="18" t="s">
        <v>25</v>
      </c>
      <c r="C15" s="21" t="s">
        <v>1677</v>
      </c>
    </row>
    <row r="16" spans="2:3" ht="10" customHeight="1" x14ac:dyDescent="0.35"/>
    <row r="17" spans="1:3" ht="145" customHeight="1" x14ac:dyDescent="0.35">
      <c r="B17" s="22" t="s">
        <v>1678</v>
      </c>
      <c r="C17" s="21" t="s">
        <v>1679</v>
      </c>
    </row>
    <row r="18" spans="1:3" ht="10" customHeight="1" x14ac:dyDescent="0.35"/>
    <row r="19" spans="1:3" ht="3" customHeight="1" x14ac:dyDescent="0.35">
      <c r="B19" s="23"/>
      <c r="C19" s="23"/>
    </row>
    <row r="20" spans="1:3" ht="12" customHeight="1" x14ac:dyDescent="0.35"/>
    <row r="21" spans="1:3" ht="35" customHeight="1" x14ac:dyDescent="0.35">
      <c r="A21" s="25"/>
      <c r="B21" s="26" t="s">
        <v>1680</v>
      </c>
      <c r="C21" s="27" t="s">
        <v>1681</v>
      </c>
    </row>
    <row r="22" spans="1:3" ht="18" customHeight="1" x14ac:dyDescent="0.35">
      <c r="A22" s="25"/>
      <c r="B22" s="25" t="s">
        <v>25</v>
      </c>
      <c r="C22" s="27" t="s">
        <v>1682</v>
      </c>
    </row>
    <row r="23" spans="1:3" ht="18" customHeight="1" x14ac:dyDescent="0.35">
      <c r="A23" s="25"/>
      <c r="B23" s="25" t="s">
        <v>25</v>
      </c>
      <c r="C23" s="27" t="s">
        <v>1683</v>
      </c>
    </row>
    <row r="24" spans="1:3" ht="18" customHeight="1" x14ac:dyDescent="0.35">
      <c r="A24" s="25"/>
      <c r="B24" s="25" t="s">
        <v>25</v>
      </c>
      <c r="C24" s="27" t="s">
        <v>1684</v>
      </c>
    </row>
    <row r="25" spans="1:3" ht="18" customHeight="1" x14ac:dyDescent="0.35">
      <c r="A25" s="25"/>
      <c r="B25" s="25" t="s">
        <v>25</v>
      </c>
      <c r="C25" s="27" t="s">
        <v>1685</v>
      </c>
    </row>
    <row r="26" spans="1:3" ht="18" customHeight="1" x14ac:dyDescent="0.35">
      <c r="A26" s="25"/>
      <c r="B26" s="25" t="s">
        <v>25</v>
      </c>
      <c r="C26" s="27" t="s">
        <v>1686</v>
      </c>
    </row>
    <row r="27" spans="1:3" ht="18" customHeight="1" x14ac:dyDescent="0.35">
      <c r="A27" s="25"/>
      <c r="B27" s="25" t="s">
        <v>25</v>
      </c>
      <c r="C27" s="27" t="s">
        <v>1687</v>
      </c>
    </row>
    <row r="28" spans="1:3" ht="18" customHeight="1" x14ac:dyDescent="0.35">
      <c r="A28" s="25"/>
      <c r="B28" s="25" t="s">
        <v>25</v>
      </c>
      <c r="C28" s="27" t="s">
        <v>1688</v>
      </c>
    </row>
    <row r="29" spans="1:3" ht="18" customHeight="1" x14ac:dyDescent="0.35">
      <c r="A29" s="25"/>
      <c r="B29" s="25" t="s">
        <v>25</v>
      </c>
      <c r="C29" s="27" t="s">
        <v>1689</v>
      </c>
    </row>
    <row r="30" spans="1:3" ht="44" customHeight="1" x14ac:dyDescent="0.35">
      <c r="A30" s="25"/>
      <c r="B30" s="25" t="s">
        <v>25</v>
      </c>
      <c r="C30" s="28" t="s">
        <v>1690</v>
      </c>
    </row>
    <row r="31" spans="1:3" ht="10" customHeight="1" x14ac:dyDescent="0.35"/>
    <row r="32" spans="1:3" ht="3" customHeight="1" x14ac:dyDescent="0.35">
      <c r="B32" s="23"/>
      <c r="C32" s="23"/>
    </row>
    <row r="33" spans="2:3" ht="12" customHeight="1" x14ac:dyDescent="0.35"/>
    <row r="34" spans="2:3" ht="24" customHeight="1" x14ac:dyDescent="0.35">
      <c r="B34" s="29" t="s">
        <v>1691</v>
      </c>
      <c r="C34" s="30" t="s">
        <v>1692</v>
      </c>
    </row>
    <row r="35" spans="2:3" ht="18.5" x14ac:dyDescent="0.35">
      <c r="B35" s="29" t="s">
        <v>1693</v>
      </c>
      <c r="C35" s="31" t="s">
        <v>1694</v>
      </c>
    </row>
    <row r="36" spans="2:3" ht="27" customHeight="1" x14ac:dyDescent="0.35">
      <c r="B36" s="32" t="s">
        <v>1695</v>
      </c>
      <c r="C36" s="24" t="s">
        <v>1696</v>
      </c>
    </row>
    <row r="37" spans="2:3" x14ac:dyDescent="0.35">
      <c r="B37" s="29" t="s">
        <v>1697</v>
      </c>
      <c r="C37" s="33" t="s">
        <v>1698</v>
      </c>
    </row>
    <row r="38" spans="2:3" x14ac:dyDescent="0.35">
      <c r="B38" s="29" t="s">
        <v>1699</v>
      </c>
      <c r="C38" s="33" t="s">
        <v>1700</v>
      </c>
    </row>
    <row r="39" spans="2:3" ht="10" customHeight="1" x14ac:dyDescent="0.35"/>
    <row r="40" spans="2:3" ht="217.5" x14ac:dyDescent="0.35">
      <c r="B40" s="29" t="s">
        <v>1701</v>
      </c>
      <c r="C40" s="34" t="s">
        <v>1702</v>
      </c>
    </row>
    <row r="42" spans="2:3" ht="43.5" x14ac:dyDescent="0.35">
      <c r="B42" s="29" t="s">
        <v>1703</v>
      </c>
      <c r="C42" s="21" t="s">
        <v>1704</v>
      </c>
    </row>
    <row r="43" spans="2:3" ht="10" customHeight="1" x14ac:dyDescent="0.35"/>
    <row r="44" spans="2:3" x14ac:dyDescent="0.35">
      <c r="B44" s="29" t="s">
        <v>1705</v>
      </c>
      <c r="C44" s="35" t="s">
        <v>1706</v>
      </c>
    </row>
    <row r="45" spans="2:3" ht="101.5" x14ac:dyDescent="0.35">
      <c r="C45" s="21" t="s">
        <v>1707</v>
      </c>
    </row>
    <row r="47" spans="2:3" x14ac:dyDescent="0.35">
      <c r="C47" s="35" t="s">
        <v>1708</v>
      </c>
    </row>
    <row r="48" spans="2:3" ht="116" x14ac:dyDescent="0.35">
      <c r="C48" s="21" t="s">
        <v>1709</v>
      </c>
    </row>
    <row r="49" spans="2:3" ht="10" customHeight="1" x14ac:dyDescent="0.35"/>
    <row r="50" spans="2:3" ht="3" customHeight="1" x14ac:dyDescent="0.35">
      <c r="B50" s="23"/>
      <c r="C50" s="23"/>
    </row>
    <row r="51" spans="2:3" ht="12" customHeight="1" x14ac:dyDescent="0.35"/>
    <row r="52" spans="2:3" ht="130.5" x14ac:dyDescent="0.35">
      <c r="B52" s="20" t="s">
        <v>1710</v>
      </c>
      <c r="C52" s="21" t="s">
        <v>1711</v>
      </c>
    </row>
    <row r="53" spans="2:3" ht="6" customHeight="1" x14ac:dyDescent="0.35"/>
    <row r="54" spans="2:3" ht="217.5" x14ac:dyDescent="0.35">
      <c r="C54" s="21" t="s">
        <v>1712</v>
      </c>
    </row>
    <row r="55" spans="2:3" ht="6" customHeight="1" x14ac:dyDescent="0.35"/>
    <row r="56" spans="2:3" ht="43.5" x14ac:dyDescent="0.35">
      <c r="C56" s="21" t="s">
        <v>1713</v>
      </c>
    </row>
    <row r="57" spans="2:3" ht="10" customHeight="1" x14ac:dyDescent="0.35"/>
    <row r="58" spans="2:3" ht="3" customHeight="1" x14ac:dyDescent="0.35">
      <c r="B58" s="23"/>
      <c r="C58" s="23"/>
    </row>
    <row r="59" spans="2:3" ht="12" customHeight="1" x14ac:dyDescent="0.35"/>
    <row r="60" spans="2:3" ht="145" x14ac:dyDescent="0.35">
      <c r="B60" s="20" t="s">
        <v>1714</v>
      </c>
      <c r="C60" s="21" t="s">
        <v>1715</v>
      </c>
    </row>
    <row r="61" spans="2:3" ht="6" customHeight="1" x14ac:dyDescent="0.35"/>
    <row r="62" spans="2:3" ht="203" x14ac:dyDescent="0.35">
      <c r="C62" s="21" t="s">
        <v>1716</v>
      </c>
    </row>
    <row r="63" spans="2:3" ht="6" customHeight="1" x14ac:dyDescent="0.35"/>
    <row r="64" spans="2:3" ht="43.5" x14ac:dyDescent="0.35">
      <c r="C64" s="21" t="s">
        <v>1717</v>
      </c>
    </row>
    <row r="65" spans="2:3" ht="10" customHeight="1" x14ac:dyDescent="0.35"/>
    <row r="66" spans="2:3" ht="3" customHeight="1" x14ac:dyDescent="0.35">
      <c r="B66" s="23"/>
      <c r="C66" s="23"/>
    </row>
    <row r="67" spans="2:3" ht="12" customHeight="1" x14ac:dyDescent="0.35"/>
    <row r="68" spans="2:3" ht="101.5" x14ac:dyDescent="0.35">
      <c r="B68" s="20" t="s">
        <v>1718</v>
      </c>
      <c r="C68" s="21" t="s">
        <v>1719</v>
      </c>
    </row>
    <row r="69" spans="2:3" ht="6" customHeight="1" x14ac:dyDescent="0.35"/>
    <row r="70" spans="2:3" ht="145" x14ac:dyDescent="0.35">
      <c r="C70" s="21" t="s">
        <v>1720</v>
      </c>
    </row>
    <row r="71" spans="2:3" ht="6" customHeight="1" x14ac:dyDescent="0.35"/>
    <row r="72" spans="2:3" ht="43.5" x14ac:dyDescent="0.35">
      <c r="C72" s="21" t="s">
        <v>1721</v>
      </c>
    </row>
    <row r="73" spans="2:3" ht="10" customHeight="1" x14ac:dyDescent="0.35"/>
    <row r="74" spans="2:3" ht="3" customHeight="1" x14ac:dyDescent="0.35">
      <c r="B74" s="23"/>
      <c r="C74" s="23"/>
    </row>
    <row r="75" spans="2:3" ht="12" customHeight="1" x14ac:dyDescent="0.35"/>
    <row r="76" spans="2:3" ht="26" customHeight="1" x14ac:dyDescent="0.35">
      <c r="B76" s="36" t="s">
        <v>1722</v>
      </c>
    </row>
    <row r="77" spans="2:3" ht="8" customHeight="1" x14ac:dyDescent="0.35"/>
    <row r="78" spans="2:3" ht="20" customHeight="1" x14ac:dyDescent="0.35">
      <c r="B78" s="29" t="s">
        <v>1723</v>
      </c>
      <c r="C78" s="37" t="s">
        <v>1724</v>
      </c>
    </row>
    <row r="79" spans="2:3" ht="116" x14ac:dyDescent="0.35">
      <c r="C79" s="21" t="s">
        <v>1725</v>
      </c>
    </row>
    <row r="80" spans="2:3" ht="10" customHeight="1" x14ac:dyDescent="0.35"/>
    <row r="81" spans="2:3" ht="20" customHeight="1" x14ac:dyDescent="0.35">
      <c r="B81" s="29" t="s">
        <v>1726</v>
      </c>
      <c r="C81" s="37" t="s">
        <v>1727</v>
      </c>
    </row>
    <row r="82" spans="2:3" ht="116" x14ac:dyDescent="0.35">
      <c r="C82" s="21" t="s">
        <v>1728</v>
      </c>
    </row>
    <row r="83" spans="2:3" ht="10" customHeight="1" x14ac:dyDescent="0.35"/>
    <row r="84" spans="2:3" ht="20" customHeight="1" x14ac:dyDescent="0.35">
      <c r="B84" s="29" t="s">
        <v>1729</v>
      </c>
      <c r="C84" s="37" t="s">
        <v>1730</v>
      </c>
    </row>
    <row r="85" spans="2:3" ht="130.5" x14ac:dyDescent="0.35">
      <c r="C85" s="21" t="s">
        <v>1731</v>
      </c>
    </row>
    <row r="86" spans="2:3" ht="10" customHeight="1" x14ac:dyDescent="0.35"/>
    <row r="87" spans="2:3" ht="20" customHeight="1" x14ac:dyDescent="0.35">
      <c r="B87" s="29" t="s">
        <v>1732</v>
      </c>
      <c r="C87" s="37" t="s">
        <v>1733</v>
      </c>
    </row>
    <row r="88" spans="2:3" ht="130.5" x14ac:dyDescent="0.35">
      <c r="C88" s="21" t="s">
        <v>1734</v>
      </c>
    </row>
    <row r="89" spans="2:3" ht="10" customHeight="1" x14ac:dyDescent="0.35"/>
    <row r="90" spans="2:3" ht="20" customHeight="1" x14ac:dyDescent="0.35">
      <c r="B90" s="29" t="s">
        <v>1735</v>
      </c>
      <c r="C90" s="37" t="s">
        <v>1736</v>
      </c>
    </row>
    <row r="91" spans="2:3" ht="116" x14ac:dyDescent="0.35">
      <c r="C91" s="21" t="s">
        <v>1737</v>
      </c>
    </row>
    <row r="92" spans="2:3" ht="10" customHeight="1" x14ac:dyDescent="0.35"/>
    <row r="93" spans="2:3" ht="20" customHeight="1" x14ac:dyDescent="0.35">
      <c r="B93" s="29" t="s">
        <v>1738</v>
      </c>
      <c r="C93" s="37" t="s">
        <v>1739</v>
      </c>
    </row>
    <row r="94" spans="2:3" ht="116" x14ac:dyDescent="0.35">
      <c r="C94" s="21" t="s">
        <v>1740</v>
      </c>
    </row>
    <row r="95" spans="2:3" ht="10" customHeight="1" x14ac:dyDescent="0.35"/>
    <row r="96" spans="2:3" ht="20" customHeight="1" x14ac:dyDescent="0.35">
      <c r="B96" s="29" t="s">
        <v>1741</v>
      </c>
      <c r="C96" s="37" t="s">
        <v>1742</v>
      </c>
    </row>
    <row r="97" spans="2:3" ht="130.5" x14ac:dyDescent="0.35">
      <c r="C97" s="21" t="s">
        <v>1743</v>
      </c>
    </row>
    <row r="98" spans="2:3" ht="10" customHeight="1" x14ac:dyDescent="0.35"/>
    <row r="99" spans="2:3" ht="20" customHeight="1" x14ac:dyDescent="0.35">
      <c r="B99" s="29" t="s">
        <v>1744</v>
      </c>
      <c r="C99" s="37" t="s">
        <v>1745</v>
      </c>
    </row>
    <row r="100" spans="2:3" ht="203" x14ac:dyDescent="0.35">
      <c r="C100" s="21" t="s">
        <v>1746</v>
      </c>
    </row>
    <row r="101" spans="2:3" ht="10" customHeight="1" x14ac:dyDescent="0.35"/>
    <row r="104" spans="2:3" ht="32" customHeight="1" x14ac:dyDescent="0.35">
      <c r="B104" s="288" t="s">
        <v>1663</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4430</v>
      </c>
      <c r="B1" s="230" t="s">
        <v>1</v>
      </c>
      <c r="C1" s="230" t="s">
        <v>1907</v>
      </c>
      <c r="D1" s="230" t="s">
        <v>1908</v>
      </c>
      <c r="E1" s="230" t="s">
        <v>1913</v>
      </c>
      <c r="F1" s="230" t="s">
        <v>1914</v>
      </c>
      <c r="G1" s="230" t="s">
        <v>1915</v>
      </c>
      <c r="H1" s="230" t="s">
        <v>1916</v>
      </c>
      <c r="I1" s="230" t="s">
        <v>1917</v>
      </c>
      <c r="J1" s="230" t="s">
        <v>1918</v>
      </c>
      <c r="K1" s="230" t="s">
        <v>1919</v>
      </c>
      <c r="L1" s="230" t="s">
        <v>1920</v>
      </c>
      <c r="M1" s="230" t="s">
        <v>1921</v>
      </c>
      <c r="N1" s="230" t="s">
        <v>1922</v>
      </c>
      <c r="O1" s="230" t="s">
        <v>1923</v>
      </c>
      <c r="P1" s="230" t="s">
        <v>1924</v>
      </c>
      <c r="Q1" s="230" t="s">
        <v>1925</v>
      </c>
      <c r="R1" s="230" t="s">
        <v>1926</v>
      </c>
      <c r="S1" s="230" t="s">
        <v>1927</v>
      </c>
      <c r="T1" s="230" t="s">
        <v>1928</v>
      </c>
      <c r="U1" s="230" t="s">
        <v>1929</v>
      </c>
      <c r="V1" s="230" t="s">
        <v>1930</v>
      </c>
      <c r="W1" s="230" t="s">
        <v>1931</v>
      </c>
      <c r="X1" s="230" t="s">
        <v>1932</v>
      </c>
      <c r="Y1" s="230" t="s">
        <v>1933</v>
      </c>
      <c r="Z1" s="230" t="s">
        <v>1934</v>
      </c>
      <c r="AA1" s="230" t="s">
        <v>1935</v>
      </c>
      <c r="AB1" s="230" t="s">
        <v>1936</v>
      </c>
      <c r="AC1" s="230" t="s">
        <v>1937</v>
      </c>
      <c r="AD1" s="230" t="s">
        <v>1938</v>
      </c>
      <c r="AE1" s="230" t="s">
        <v>1939</v>
      </c>
      <c r="AF1" s="230" t="s">
        <v>1940</v>
      </c>
      <c r="AG1" s="230" t="s">
        <v>1941</v>
      </c>
      <c r="AH1" s="230" t="s">
        <v>1942</v>
      </c>
      <c r="AI1" s="230" t="s">
        <v>1943</v>
      </c>
      <c r="AJ1" s="230" t="s">
        <v>1944</v>
      </c>
      <c r="AK1" s="230" t="s">
        <v>1945</v>
      </c>
      <c r="AL1" s="230" t="s">
        <v>1946</v>
      </c>
      <c r="AM1" s="230" t="s">
        <v>1947</v>
      </c>
      <c r="AN1" s="230" t="s">
        <v>1948</v>
      </c>
      <c r="AO1" s="230" t="s">
        <v>1949</v>
      </c>
      <c r="AP1" s="230" t="s">
        <v>1950</v>
      </c>
      <c r="AQ1" s="230" t="s">
        <v>1951</v>
      </c>
      <c r="AR1" s="230" t="s">
        <v>1952</v>
      </c>
      <c r="AS1" s="231" t="s">
        <v>1953</v>
      </c>
    </row>
    <row r="2" spans="1:45" ht="60" customHeight="1" outlineLevel="1" x14ac:dyDescent="0.35">
      <c r="A2" s="223" t="s">
        <v>4431</v>
      </c>
      <c r="B2" s="210" t="s">
        <v>4432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4431</v>
      </c>
      <c r="B3" s="211" t="s">
        <v>4433</v>
      </c>
      <c r="C3" s="212" t="s">
        <v>4434</v>
      </c>
      <c r="D3" s="214" t="s">
        <v>4435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4431</v>
      </c>
      <c r="B4" s="211" t="s">
        <v>4436</v>
      </c>
      <c r="C4" s="212" t="s">
        <v>4437</v>
      </c>
      <c r="D4" s="214" t="s">
        <v>4438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4431</v>
      </c>
      <c r="B5" s="211" t="s">
        <v>4439</v>
      </c>
      <c r="C5" s="212" t="s">
        <v>4440</v>
      </c>
      <c r="D5" s="214" t="s">
        <v>4441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4431</v>
      </c>
      <c r="B6" s="211" t="s">
        <v>4442</v>
      </c>
      <c r="C6" s="212" t="s">
        <v>4443</v>
      </c>
      <c r="D6" s="214" t="s">
        <v>4444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4431</v>
      </c>
      <c r="B7" s="211" t="s">
        <v>4445</v>
      </c>
      <c r="C7" s="212" t="s">
        <v>4446</v>
      </c>
      <c r="D7" s="214" t="s">
        <v>4447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4431</v>
      </c>
      <c r="B8" s="211" t="s">
        <v>4448</v>
      </c>
      <c r="C8" s="212" t="s">
        <v>4449</v>
      </c>
      <c r="D8" s="214" t="s">
        <v>4450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4431</v>
      </c>
      <c r="B9" s="211" t="s">
        <v>4451</v>
      </c>
      <c r="C9" s="212" t="s">
        <v>4452</v>
      </c>
      <c r="D9" s="214" t="s">
        <v>4453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4431</v>
      </c>
      <c r="B10" s="211" t="s">
        <v>4454</v>
      </c>
      <c r="C10" s="212" t="s">
        <v>4455</v>
      </c>
      <c r="D10" s="214" t="s">
        <v>4456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4431</v>
      </c>
      <c r="B11" s="211" t="s">
        <v>4457</v>
      </c>
      <c r="C11" s="212" t="s">
        <v>4458</v>
      </c>
      <c r="D11" s="214" t="s">
        <v>4459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4431</v>
      </c>
      <c r="B12" s="211" t="s">
        <v>4460</v>
      </c>
      <c r="C12" s="212" t="s">
        <v>4461</v>
      </c>
      <c r="D12" s="214" t="s">
        <v>4462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4431</v>
      </c>
      <c r="B13" s="211" t="s">
        <v>4463</v>
      </c>
      <c r="C13" s="212" t="s">
        <v>4464</v>
      </c>
      <c r="D13" s="214" t="s">
        <v>4465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4431</v>
      </c>
      <c r="B14" s="211" t="s">
        <v>4466</v>
      </c>
      <c r="C14" s="212" t="s">
        <v>4467</v>
      </c>
      <c r="D14" s="214" t="s">
        <v>4468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4431</v>
      </c>
      <c r="B15" s="211" t="s">
        <v>4469</v>
      </c>
      <c r="C15" s="212" t="s">
        <v>4470</v>
      </c>
      <c r="D15" s="214" t="s">
        <v>4471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4431</v>
      </c>
      <c r="B16" s="211" t="s">
        <v>4472</v>
      </c>
      <c r="C16" s="212" t="s">
        <v>4473</v>
      </c>
      <c r="D16" s="214" t="s">
        <v>4474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4431</v>
      </c>
      <c r="B17" s="211" t="s">
        <v>4475</v>
      </c>
      <c r="C17" s="212" t="s">
        <v>4476</v>
      </c>
      <c r="D17" s="214" t="s">
        <v>4477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4431</v>
      </c>
      <c r="B18" s="211" t="s">
        <v>4478</v>
      </c>
      <c r="C18" s="212" t="s">
        <v>4479</v>
      </c>
      <c r="D18" s="214" t="s">
        <v>4480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4431</v>
      </c>
      <c r="B19" s="211" t="s">
        <v>4481</v>
      </c>
      <c r="C19" s="212" t="s">
        <v>4482</v>
      </c>
      <c r="D19" s="214" t="s">
        <v>4483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4431</v>
      </c>
      <c r="B20" s="211" t="s">
        <v>4484</v>
      </c>
      <c r="C20" s="212" t="s">
        <v>4485</v>
      </c>
      <c r="D20" s="214" t="s">
        <v>4486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4431</v>
      </c>
      <c r="B21" s="211" t="s">
        <v>4487</v>
      </c>
      <c r="C21" s="212" t="s">
        <v>4488</v>
      </c>
      <c r="D21" s="214" t="s">
        <v>4489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4431</v>
      </c>
      <c r="B22" s="211" t="s">
        <v>4490</v>
      </c>
      <c r="C22" s="212" t="s">
        <v>4491</v>
      </c>
      <c r="D22" s="214" t="s">
        <v>4492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4431</v>
      </c>
      <c r="B23" s="211" t="s">
        <v>4493</v>
      </c>
      <c r="C23" s="212" t="s">
        <v>4494</v>
      </c>
      <c r="D23" s="214" t="s">
        <v>4495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4431</v>
      </c>
      <c r="B24" s="211" t="s">
        <v>4496</v>
      </c>
      <c r="C24" s="212" t="s">
        <v>4497</v>
      </c>
      <c r="D24" s="214" t="s">
        <v>4498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4431</v>
      </c>
      <c r="B25" s="211" t="s">
        <v>4499</v>
      </c>
      <c r="C25" s="212" t="s">
        <v>4500</v>
      </c>
      <c r="D25" s="214" t="s">
        <v>4501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4431</v>
      </c>
      <c r="B26" s="211" t="s">
        <v>4502</v>
      </c>
      <c r="C26" s="212" t="s">
        <v>4503</v>
      </c>
      <c r="D26" s="214" t="s">
        <v>4504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4431</v>
      </c>
      <c r="B27" s="211" t="s">
        <v>4505</v>
      </c>
      <c r="C27" s="212" t="s">
        <v>4506</v>
      </c>
      <c r="D27" s="214" t="s">
        <v>4507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4431</v>
      </c>
      <c r="B28" s="211" t="s">
        <v>4508</v>
      </c>
      <c r="C28" s="212" t="s">
        <v>4509</v>
      </c>
      <c r="D28" s="214" t="s">
        <v>4510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4431</v>
      </c>
      <c r="B29" s="211" t="s">
        <v>4511</v>
      </c>
      <c r="C29" s="212" t="s">
        <v>4512</v>
      </c>
      <c r="D29" s="214" t="s">
        <v>4513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4431</v>
      </c>
      <c r="B30" s="211" t="s">
        <v>4514</v>
      </c>
      <c r="C30" s="212" t="s">
        <v>4515</v>
      </c>
      <c r="D30" s="214" t="s">
        <v>4516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4431</v>
      </c>
      <c r="B31" s="211" t="s">
        <v>4517</v>
      </c>
      <c r="C31" s="212" t="s">
        <v>4518</v>
      </c>
      <c r="D31" s="214" t="s">
        <v>4519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4431</v>
      </c>
      <c r="B32" s="211" t="s">
        <v>4520</v>
      </c>
      <c r="C32" s="212" t="s">
        <v>4521</v>
      </c>
      <c r="D32" s="214" t="s">
        <v>4522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4431</v>
      </c>
      <c r="B33" s="211" t="s">
        <v>4523</v>
      </c>
      <c r="C33" s="212" t="s">
        <v>4524</v>
      </c>
      <c r="D33" s="214" t="s">
        <v>4525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4431</v>
      </c>
      <c r="B34" s="211" t="s">
        <v>4526</v>
      </c>
      <c r="C34" s="212" t="s">
        <v>4527</v>
      </c>
      <c r="D34" s="214" t="s">
        <v>4528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4431</v>
      </c>
      <c r="B35" s="211" t="s">
        <v>4529</v>
      </c>
      <c r="C35" s="212" t="s">
        <v>4530</v>
      </c>
      <c r="D35" s="214" t="s">
        <v>4531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4431</v>
      </c>
      <c r="B36" s="211" t="s">
        <v>4532</v>
      </c>
      <c r="C36" s="212" t="s">
        <v>4533</v>
      </c>
      <c r="D36" s="214" t="s">
        <v>4534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4431</v>
      </c>
      <c r="B37" s="211" t="s">
        <v>4535</v>
      </c>
      <c r="C37" s="212" t="s">
        <v>4536</v>
      </c>
      <c r="D37" s="214" t="s">
        <v>4537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4431</v>
      </c>
      <c r="B38" s="211" t="s">
        <v>4538</v>
      </c>
      <c r="C38" s="212" t="s">
        <v>4539</v>
      </c>
      <c r="D38" s="214" t="s">
        <v>4540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4431</v>
      </c>
      <c r="B39" s="211" t="s">
        <v>4541</v>
      </c>
      <c r="C39" s="212" t="s">
        <v>4542</v>
      </c>
      <c r="D39" s="214" t="s">
        <v>4543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4544</v>
      </c>
      <c r="B40" s="210" t="s">
        <v>4545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4544</v>
      </c>
      <c r="B41" s="211" t="s">
        <v>4546</v>
      </c>
      <c r="C41" s="212" t="s">
        <v>4547</v>
      </c>
      <c r="D41" s="214" t="s">
        <v>4548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4544</v>
      </c>
      <c r="B42" s="211" t="s">
        <v>4549</v>
      </c>
      <c r="C42" s="212" t="s">
        <v>4550</v>
      </c>
      <c r="D42" s="214" t="s">
        <v>4551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4544</v>
      </c>
      <c r="B43" s="211" t="s">
        <v>4552</v>
      </c>
      <c r="C43" s="212" t="s">
        <v>4553</v>
      </c>
      <c r="D43" s="214" t="s">
        <v>4554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4544</v>
      </c>
      <c r="B44" s="211" t="s">
        <v>4555</v>
      </c>
      <c r="C44" s="212" t="s">
        <v>4556</v>
      </c>
      <c r="D44" s="214" t="s">
        <v>4557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4544</v>
      </c>
      <c r="B45" s="211" t="s">
        <v>4558</v>
      </c>
      <c r="C45" s="212" t="s">
        <v>4559</v>
      </c>
      <c r="D45" s="214" t="s">
        <v>4560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4544</v>
      </c>
      <c r="B46" s="211" t="s">
        <v>4561</v>
      </c>
      <c r="C46" s="212" t="s">
        <v>4562</v>
      </c>
      <c r="D46" s="214" t="s">
        <v>4563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4544</v>
      </c>
      <c r="B47" s="211" t="s">
        <v>4564</v>
      </c>
      <c r="C47" s="212" t="s">
        <v>4565</v>
      </c>
      <c r="D47" s="214" t="s">
        <v>4566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4544</v>
      </c>
      <c r="B48" s="211" t="s">
        <v>4567</v>
      </c>
      <c r="C48" s="212" t="s">
        <v>4568</v>
      </c>
      <c r="D48" s="214" t="s">
        <v>4569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4570</v>
      </c>
      <c r="B49" s="210" t="s">
        <v>4571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4570</v>
      </c>
      <c r="B50" s="211" t="s">
        <v>4572</v>
      </c>
      <c r="C50" s="212" t="s">
        <v>4573</v>
      </c>
      <c r="D50" s="214" t="s">
        <v>4574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4570</v>
      </c>
      <c r="B51" s="211" t="s">
        <v>4575</v>
      </c>
      <c r="C51" s="212" t="s">
        <v>4576</v>
      </c>
      <c r="D51" s="214" t="s">
        <v>4577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4570</v>
      </c>
      <c r="B52" s="211" t="s">
        <v>4578</v>
      </c>
      <c r="C52" s="212" t="s">
        <v>4579</v>
      </c>
      <c r="D52" s="214" t="s">
        <v>4580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4570</v>
      </c>
      <c r="B53" s="211" t="s">
        <v>4581</v>
      </c>
      <c r="C53" s="212" t="s">
        <v>4582</v>
      </c>
      <c r="D53" s="214" t="s">
        <v>4583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4570</v>
      </c>
      <c r="B54" s="211" t="s">
        <v>4584</v>
      </c>
      <c r="C54" s="212" t="s">
        <v>4585</v>
      </c>
      <c r="D54" s="214" t="s">
        <v>4586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4570</v>
      </c>
      <c r="B55" s="211" t="s">
        <v>4587</v>
      </c>
      <c r="C55" s="212" t="s">
        <v>4588</v>
      </c>
      <c r="D55" s="214" t="s">
        <v>4589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4570</v>
      </c>
      <c r="B56" s="211" t="s">
        <v>4590</v>
      </c>
      <c r="C56" s="212" t="s">
        <v>4591</v>
      </c>
      <c r="D56" s="214" t="s">
        <v>4592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4570</v>
      </c>
      <c r="B57" s="211" t="s">
        <v>4593</v>
      </c>
      <c r="C57" s="212" t="s">
        <v>4594</v>
      </c>
      <c r="D57" s="214" t="s">
        <v>4595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4570</v>
      </c>
      <c r="B58" s="211" t="s">
        <v>4596</v>
      </c>
      <c r="C58" s="212" t="s">
        <v>4597</v>
      </c>
      <c r="D58" s="214" t="s">
        <v>4598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4570</v>
      </c>
      <c r="B59" s="211" t="s">
        <v>4599</v>
      </c>
      <c r="C59" s="212" t="s">
        <v>4600</v>
      </c>
      <c r="D59" s="214" t="s">
        <v>4601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4570</v>
      </c>
      <c r="B60" s="211" t="s">
        <v>4602</v>
      </c>
      <c r="C60" s="212" t="s">
        <v>4603</v>
      </c>
      <c r="D60" s="214" t="s">
        <v>4604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4570</v>
      </c>
      <c r="B61" s="211" t="s">
        <v>4605</v>
      </c>
      <c r="C61" s="212" t="s">
        <v>4606</v>
      </c>
      <c r="D61" s="214" t="s">
        <v>4607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4570</v>
      </c>
      <c r="B62" s="211" t="s">
        <v>4608</v>
      </c>
      <c r="C62" s="212" t="s">
        <v>4609</v>
      </c>
      <c r="D62" s="214" t="s">
        <v>4610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4570</v>
      </c>
      <c r="B63" s="211" t="s">
        <v>4611</v>
      </c>
      <c r="C63" s="212" t="s">
        <v>4612</v>
      </c>
      <c r="D63" s="214" t="s">
        <v>4613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4614</v>
      </c>
      <c r="B64" s="210" t="s">
        <v>4615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4614</v>
      </c>
      <c r="B65" s="211" t="s">
        <v>4616</v>
      </c>
      <c r="C65" s="212" t="s">
        <v>4617</v>
      </c>
      <c r="D65" s="214" t="s">
        <v>4618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4614</v>
      </c>
      <c r="B66" s="211" t="s">
        <v>4619</v>
      </c>
      <c r="C66" s="212" t="s">
        <v>4620</v>
      </c>
      <c r="D66" s="214" t="s">
        <v>4621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4614</v>
      </c>
      <c r="B67" s="211" t="s">
        <v>4622</v>
      </c>
      <c r="C67" s="212" t="s">
        <v>4623</v>
      </c>
      <c r="D67" s="214" t="s">
        <v>4624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4614</v>
      </c>
      <c r="B68" s="211" t="s">
        <v>4625</v>
      </c>
      <c r="C68" s="212" t="s">
        <v>4626</v>
      </c>
      <c r="D68" s="214" t="s">
        <v>4627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4614</v>
      </c>
      <c r="B69" s="211" t="s">
        <v>4628</v>
      </c>
      <c r="C69" s="212" t="s">
        <v>4629</v>
      </c>
      <c r="D69" s="214" t="s">
        <v>4630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4614</v>
      </c>
      <c r="B70" s="211" t="s">
        <v>4631</v>
      </c>
      <c r="C70" s="212" t="s">
        <v>4632</v>
      </c>
      <c r="D70" s="214" t="s">
        <v>4633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4614</v>
      </c>
      <c r="B71" s="211" t="s">
        <v>4634</v>
      </c>
      <c r="C71" s="212" t="s">
        <v>4635</v>
      </c>
      <c r="D71" s="214" t="s">
        <v>4636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4614</v>
      </c>
      <c r="B72" s="211" t="s">
        <v>4637</v>
      </c>
      <c r="C72" s="212" t="s">
        <v>4638</v>
      </c>
      <c r="D72" s="214" t="s">
        <v>4639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4614</v>
      </c>
      <c r="B73" s="211" t="s">
        <v>4640</v>
      </c>
      <c r="C73" s="212" t="s">
        <v>4641</v>
      </c>
      <c r="D73" s="214" t="s">
        <v>4642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4614</v>
      </c>
      <c r="B74" s="211" t="s">
        <v>4643</v>
      </c>
      <c r="C74" s="212" t="s">
        <v>4644</v>
      </c>
      <c r="D74" s="214" t="s">
        <v>4645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4614</v>
      </c>
      <c r="B75" s="211" t="s">
        <v>4646</v>
      </c>
      <c r="C75" s="212" t="s">
        <v>4647</v>
      </c>
      <c r="D75" s="214" t="s">
        <v>4648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4614</v>
      </c>
      <c r="B76" s="211" t="s">
        <v>4649</v>
      </c>
      <c r="C76" s="212" t="s">
        <v>4650</v>
      </c>
      <c r="D76" s="214" t="s">
        <v>4651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4614</v>
      </c>
      <c r="B77" s="211" t="s">
        <v>4652</v>
      </c>
      <c r="C77" s="212" t="s">
        <v>4653</v>
      </c>
      <c r="D77" s="214" t="s">
        <v>4654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4614</v>
      </c>
      <c r="B78" s="211" t="s">
        <v>4655</v>
      </c>
      <c r="C78" s="212" t="s">
        <v>4656</v>
      </c>
      <c r="D78" s="214" t="s">
        <v>4657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4614</v>
      </c>
      <c r="B79" s="211" t="s">
        <v>4658</v>
      </c>
      <c r="C79" s="212" t="s">
        <v>4659</v>
      </c>
      <c r="D79" s="214" t="s">
        <v>4660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4614</v>
      </c>
      <c r="B80" s="211" t="s">
        <v>4661</v>
      </c>
      <c r="C80" s="212" t="s">
        <v>4662</v>
      </c>
      <c r="D80" s="214" t="s">
        <v>4663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4614</v>
      </c>
      <c r="B81" s="211" t="s">
        <v>4664</v>
      </c>
      <c r="C81" s="212" t="s">
        <v>4665</v>
      </c>
      <c r="D81" s="214" t="s">
        <v>4666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4614</v>
      </c>
      <c r="B82" s="211" t="s">
        <v>4667</v>
      </c>
      <c r="C82" s="212" t="s">
        <v>4668</v>
      </c>
      <c r="D82" s="214" t="s">
        <v>4669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4614</v>
      </c>
      <c r="B83" s="211" t="s">
        <v>4670</v>
      </c>
      <c r="C83" s="212" t="s">
        <v>4671</v>
      </c>
      <c r="D83" s="214" t="s">
        <v>4672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4614</v>
      </c>
      <c r="B84" s="211" t="s">
        <v>4673</v>
      </c>
      <c r="C84" s="212" t="s">
        <v>4674</v>
      </c>
      <c r="D84" s="214" t="s">
        <v>4675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4614</v>
      </c>
      <c r="B85" s="211" t="s">
        <v>4676</v>
      </c>
      <c r="C85" s="212" t="s">
        <v>4677</v>
      </c>
      <c r="D85" s="214" t="s">
        <v>4678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4614</v>
      </c>
      <c r="B86" s="211" t="s">
        <v>4679</v>
      </c>
      <c r="C86" s="212" t="s">
        <v>4680</v>
      </c>
      <c r="D86" s="214" t="s">
        <v>4681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4614</v>
      </c>
      <c r="B87" s="211" t="s">
        <v>4682</v>
      </c>
      <c r="C87" s="212" t="s">
        <v>4683</v>
      </c>
      <c r="D87" s="214" t="s">
        <v>4684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4614</v>
      </c>
      <c r="B88" s="211" t="s">
        <v>4685</v>
      </c>
      <c r="C88" s="212" t="s">
        <v>4686</v>
      </c>
      <c r="D88" s="214" t="s">
        <v>4687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4614</v>
      </c>
      <c r="B89" s="211" t="s">
        <v>4688</v>
      </c>
      <c r="C89" s="212" t="s">
        <v>4689</v>
      </c>
      <c r="D89" s="214" t="s">
        <v>4690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4614</v>
      </c>
      <c r="B90" s="211" t="s">
        <v>4691</v>
      </c>
      <c r="C90" s="212" t="s">
        <v>4692</v>
      </c>
      <c r="D90" s="214" t="s">
        <v>4693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4614</v>
      </c>
      <c r="B91" s="211" t="s">
        <v>4694</v>
      </c>
      <c r="C91" s="212" t="s">
        <v>4695</v>
      </c>
      <c r="D91" s="214" t="s">
        <v>4696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4614</v>
      </c>
      <c r="B92" s="211" t="s">
        <v>4697</v>
      </c>
      <c r="C92" s="212" t="s">
        <v>4698</v>
      </c>
      <c r="D92" s="214" t="s">
        <v>4699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4614</v>
      </c>
      <c r="B93" s="211" t="s">
        <v>4700</v>
      </c>
      <c r="C93" s="212" t="s">
        <v>4701</v>
      </c>
      <c r="D93" s="214" t="s">
        <v>4702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4614</v>
      </c>
      <c r="B94" s="211" t="s">
        <v>4703</v>
      </c>
      <c r="C94" s="212" t="s">
        <v>4704</v>
      </c>
      <c r="D94" s="214" t="s">
        <v>4705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4614</v>
      </c>
      <c r="B95" s="211" t="s">
        <v>4706</v>
      </c>
      <c r="C95" s="212" t="s">
        <v>4707</v>
      </c>
      <c r="D95" s="214" t="s">
        <v>4708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4614</v>
      </c>
      <c r="B96" s="211" t="s">
        <v>4709</v>
      </c>
      <c r="C96" s="212" t="s">
        <v>4710</v>
      </c>
      <c r="D96" s="214" t="s">
        <v>4711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4614</v>
      </c>
      <c r="B97" s="211" t="s">
        <v>4712</v>
      </c>
      <c r="C97" s="212" t="s">
        <v>4713</v>
      </c>
      <c r="D97" s="214" t="s">
        <v>4714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4614</v>
      </c>
      <c r="B98" s="218" t="s">
        <v>4715</v>
      </c>
      <c r="C98" s="219" t="s">
        <v>4716</v>
      </c>
      <c r="D98" s="220" t="s">
        <v>4717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1663</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IFERROR(INDEX('Recommendations'!$I$2:$I$298, MATCH(F2,'Recommendations'!$B$2:$B$298,0))="Implemented", FALSE))</xm:f>
            <x14:dxf>
              <font>
                <color rgb="FF000000"/>
              </font>
              <fill>
                <patternFill>
                  <bgColor rgb="FF3C7D22"/>
                </patternFill>
              </fill>
            </x14:dxf>
          </x14:cfRule>
          <x14:cfRule type="expression" priority="2" id="{00000000-000E-0000-0900-000002000000}">
            <xm:f>AND(F2&lt;&gt;"", IFERROR(INDEX('Recommendations'!$I$2:$I$298, MATCH(F2,'Recommendations'!$B$2:$B$298,0))="Compensated", FALSE))</xm:f>
            <x14:dxf>
              <font>
                <color rgb="FF000000"/>
              </font>
              <fill>
                <patternFill>
                  <bgColor rgb="FFC6E0B4"/>
                </patternFill>
              </fill>
            </x14:dxf>
          </x14:cfRule>
          <x14:cfRule type="expression" priority="3" id="{00000000-000E-0000-0900-000003000000}">
            <xm:f>AND(F2&lt;&gt;"", IFERROR(INDEX('Recommendations'!$I$2:$I$298, MATCH(F2,'Recommendations'!$B$2:$B$298,0))="Testing", FALSE))</xm:f>
            <x14:dxf>
              <font>
                <color rgb="FF000000"/>
              </font>
              <fill>
                <patternFill>
                  <bgColor rgb="FFFFC000"/>
                </patternFill>
              </fill>
            </x14:dxf>
          </x14:cfRule>
          <x14:cfRule type="expression" priority="4" id="{00000000-000E-0000-0900-000004000000}">
            <xm:f>AND(F2&lt;&gt;"", IFERROR(INDEX('Recommendations'!$I$2:$I$298, MATCH(F2,'Recommendations'!$B$2:$B$298,0))="Failed", FALSE))</xm:f>
            <x14:dxf>
              <font>
                <color rgb="FF000000"/>
              </font>
              <fill>
                <patternFill>
                  <bgColor rgb="FFD82891"/>
                </patternFill>
              </fill>
            </x14:dxf>
          </x14:cfRule>
          <x14:cfRule type="expression" priority="5" id="{00000000-000E-0000-0900-000005000000}">
            <xm:f>AND(F2&lt;&gt;"", IFERROR(INDEX('Recommendations'!$I$2:$I$298, MATCH(F2,'Recommendations'!$B$2:$B$298,0))="Risk Accepted", FALSE))</xm:f>
            <x14:dxf>
              <font>
                <color rgb="FF000000"/>
              </font>
              <fill>
                <patternFill>
                  <bgColor rgb="FFD9D9D9"/>
                </patternFill>
              </fill>
            </x14:dxf>
          </x14:cfRule>
          <x14:cfRule type="expression" priority="6" id="{00000000-000E-0000-0900-000006000000}">
            <xm:f>AND(F2&lt;&gt;"", IFERROR(INDEX('Recommendations'!$I$2:$I$298, MATCH(F2,'Recommendations'!$B$2:$B$298,0))="N/A",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4718</v>
      </c>
      <c r="C1" s="253" t="s">
        <v>4719</v>
      </c>
      <c r="D1" s="253" t="s">
        <v>4720</v>
      </c>
      <c r="E1" s="253" t="s">
        <v>4721</v>
      </c>
      <c r="F1" s="253" t="s">
        <v>3547</v>
      </c>
      <c r="G1" s="253" t="s">
        <v>4722</v>
      </c>
      <c r="H1" s="253" t="s">
        <v>4723</v>
      </c>
      <c r="I1" s="253" t="s">
        <v>4724</v>
      </c>
      <c r="J1" s="253" t="s">
        <v>13</v>
      </c>
      <c r="K1" s="253" t="s">
        <v>1913</v>
      </c>
      <c r="L1" s="253" t="s">
        <v>1914</v>
      </c>
      <c r="M1" s="253" t="s">
        <v>1915</v>
      </c>
      <c r="N1" s="253" t="s">
        <v>1916</v>
      </c>
      <c r="O1" s="253" t="s">
        <v>1917</v>
      </c>
      <c r="P1" s="253" t="s">
        <v>1918</v>
      </c>
      <c r="Q1" s="253" t="s">
        <v>1919</v>
      </c>
      <c r="R1" s="253" t="s">
        <v>1920</v>
      </c>
      <c r="S1" s="253" t="s">
        <v>1921</v>
      </c>
      <c r="T1" s="253" t="s">
        <v>1922</v>
      </c>
      <c r="U1" s="253" t="s">
        <v>1923</v>
      </c>
      <c r="V1" s="253" t="s">
        <v>1924</v>
      </c>
      <c r="W1" s="253" t="s">
        <v>1925</v>
      </c>
      <c r="X1" s="253" t="s">
        <v>1926</v>
      </c>
      <c r="Y1" s="253" t="s">
        <v>1927</v>
      </c>
      <c r="Z1" s="253" t="s">
        <v>1928</v>
      </c>
      <c r="AA1" s="253" t="s">
        <v>1929</v>
      </c>
      <c r="AB1" s="253" t="s">
        <v>1930</v>
      </c>
      <c r="AC1" s="253" t="s">
        <v>1931</v>
      </c>
      <c r="AD1" s="253" t="s">
        <v>1932</v>
      </c>
      <c r="AE1" s="253" t="s">
        <v>1933</v>
      </c>
      <c r="AF1" s="253" t="s">
        <v>1934</v>
      </c>
      <c r="AG1" s="253" t="s">
        <v>1935</v>
      </c>
      <c r="AH1" s="253" t="s">
        <v>1936</v>
      </c>
      <c r="AI1" s="253" t="s">
        <v>1937</v>
      </c>
      <c r="AJ1" s="253" t="s">
        <v>1938</v>
      </c>
      <c r="AK1" s="253" t="s">
        <v>1939</v>
      </c>
      <c r="AL1" s="253" t="s">
        <v>1940</v>
      </c>
      <c r="AM1" s="253" t="s">
        <v>1941</v>
      </c>
      <c r="AN1" s="253" t="s">
        <v>1942</v>
      </c>
      <c r="AO1" s="253" t="s">
        <v>1943</v>
      </c>
      <c r="AP1" s="253" t="s">
        <v>1944</v>
      </c>
      <c r="AQ1" s="253" t="s">
        <v>1945</v>
      </c>
      <c r="AR1" s="253" t="s">
        <v>1946</v>
      </c>
      <c r="AS1" s="253" t="s">
        <v>1947</v>
      </c>
      <c r="AT1" s="253" t="s">
        <v>1948</v>
      </c>
      <c r="AU1" s="253" t="s">
        <v>1949</v>
      </c>
      <c r="AV1" s="253" t="s">
        <v>1950</v>
      </c>
      <c r="AW1" s="253" t="s">
        <v>1951</v>
      </c>
      <c r="AX1" s="253" t="s">
        <v>1952</v>
      </c>
      <c r="AY1" s="254" t="s">
        <v>1953</v>
      </c>
    </row>
    <row r="2" spans="1:51" ht="60" customHeight="1" outlineLevel="1" x14ac:dyDescent="0.35">
      <c r="A2" s="244" t="s">
        <v>4725</v>
      </c>
      <c r="B2" s="232" t="s">
        <v>4726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1956</v>
      </c>
      <c r="B3" s="233" t="s">
        <v>4727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4728</v>
      </c>
      <c r="B4" s="234" t="s">
        <v>4729</v>
      </c>
      <c r="C4" s="234" t="s">
        <v>4730</v>
      </c>
      <c r="D4" s="234" t="s">
        <v>4731</v>
      </c>
      <c r="E4" s="234" t="s">
        <v>4732</v>
      </c>
      <c r="F4" s="234" t="s">
        <v>25</v>
      </c>
      <c r="G4" s="234" t="s">
        <v>25</v>
      </c>
      <c r="H4" s="234" t="s">
        <v>4733</v>
      </c>
      <c r="I4" s="234" t="s">
        <v>25</v>
      </c>
      <c r="J4" s="234" t="s">
        <v>4734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4735</v>
      </c>
      <c r="B5" s="234" t="s">
        <v>4736</v>
      </c>
      <c r="C5" s="234" t="s">
        <v>4737</v>
      </c>
      <c r="D5" s="234" t="s">
        <v>4738</v>
      </c>
      <c r="E5" s="234" t="s">
        <v>4739</v>
      </c>
      <c r="F5" s="234" t="s">
        <v>4740</v>
      </c>
      <c r="G5" s="234" t="s">
        <v>25</v>
      </c>
      <c r="H5" s="234" t="s">
        <v>4741</v>
      </c>
      <c r="I5" s="234" t="s">
        <v>25</v>
      </c>
      <c r="J5" s="234" t="s">
        <v>4742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1962</v>
      </c>
      <c r="B6" s="233" t="s">
        <v>4743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4744</v>
      </c>
      <c r="B7" s="234" t="s">
        <v>4745</v>
      </c>
      <c r="C7" s="234" t="s">
        <v>4746</v>
      </c>
      <c r="D7" s="234" t="s">
        <v>4747</v>
      </c>
      <c r="E7" s="234" t="s">
        <v>4739</v>
      </c>
      <c r="F7" s="234" t="s">
        <v>4748</v>
      </c>
      <c r="G7" s="234" t="s">
        <v>25</v>
      </c>
      <c r="H7" s="234" t="s">
        <v>4749</v>
      </c>
      <c r="I7" s="234" t="s">
        <v>25</v>
      </c>
      <c r="J7" s="234" t="s">
        <v>4750</v>
      </c>
      <c r="K7" s="237">
        <f>IF(COUNTIF(L7:AY7,"&lt;&gt;")=0,"",SUMPRODUCT(((Recommendations[ImplStatus]="Implemented")+(Recommendations[ImplStatus]="Compensated"))*ISNUMBER(MATCH(Recommendations[Id],L7:AY7,0)))/COUNTIF(L7:AY7,"&lt;&gt;"))</f>
        <v>0</v>
      </c>
      <c r="L7" s="240" t="s">
        <v>777</v>
      </c>
      <c r="M7" s="240" t="s">
        <v>788</v>
      </c>
      <c r="N7" s="240" t="s">
        <v>794</v>
      </c>
      <c r="O7" s="240" t="s">
        <v>800</v>
      </c>
      <c r="P7" s="240" t="s">
        <v>812</v>
      </c>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4751</v>
      </c>
      <c r="B8" s="234" t="s">
        <v>4752</v>
      </c>
      <c r="C8" s="234" t="s">
        <v>4753</v>
      </c>
      <c r="D8" s="234" t="s">
        <v>4754</v>
      </c>
      <c r="E8" s="234" t="s">
        <v>25</v>
      </c>
      <c r="F8" s="234" t="s">
        <v>25</v>
      </c>
      <c r="G8" s="234" t="s">
        <v>25</v>
      </c>
      <c r="H8" s="234" t="s">
        <v>4755</v>
      </c>
      <c r="I8" s="234" t="s">
        <v>4756</v>
      </c>
      <c r="J8" s="234" t="s">
        <v>4757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4758</v>
      </c>
      <c r="B9" s="234" t="s">
        <v>4759</v>
      </c>
      <c r="C9" s="234" t="s">
        <v>4760</v>
      </c>
      <c r="D9" s="234" t="s">
        <v>4761</v>
      </c>
      <c r="E9" s="234" t="s">
        <v>25</v>
      </c>
      <c r="F9" s="234" t="s">
        <v>25</v>
      </c>
      <c r="G9" s="234" t="s">
        <v>25</v>
      </c>
      <c r="H9" s="234" t="s">
        <v>4762</v>
      </c>
      <c r="I9" s="234" t="s">
        <v>4763</v>
      </c>
      <c r="J9" s="234" t="s">
        <v>4764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4765</v>
      </c>
      <c r="B10" s="234" t="s">
        <v>4766</v>
      </c>
      <c r="C10" s="234" t="s">
        <v>4767</v>
      </c>
      <c r="D10" s="234" t="s">
        <v>4768</v>
      </c>
      <c r="E10" s="234" t="s">
        <v>25</v>
      </c>
      <c r="F10" s="234" t="s">
        <v>25</v>
      </c>
      <c r="G10" s="234" t="s">
        <v>25</v>
      </c>
      <c r="H10" s="234" t="s">
        <v>4769</v>
      </c>
      <c r="I10" s="234" t="s">
        <v>4770</v>
      </c>
      <c r="J10" s="234" t="s">
        <v>4771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4772</v>
      </c>
      <c r="B11" s="234" t="s">
        <v>4773</v>
      </c>
      <c r="C11" s="234" t="s">
        <v>4774</v>
      </c>
      <c r="D11" s="234" t="s">
        <v>4775</v>
      </c>
      <c r="E11" s="234" t="s">
        <v>25</v>
      </c>
      <c r="F11" s="234" t="s">
        <v>25</v>
      </c>
      <c r="G11" s="234" t="s">
        <v>25</v>
      </c>
      <c r="H11" s="234" t="s">
        <v>4776</v>
      </c>
      <c r="I11" s="234" t="s">
        <v>25</v>
      </c>
      <c r="J11" s="234" t="s">
        <v>4777</v>
      </c>
      <c r="K11" s="237">
        <f>IF(COUNTIF(L11:AY11,"&lt;&gt;")=0,"",SUMPRODUCT(((Recommendations[ImplStatus]="Implemented")+(Recommendations[ImplStatus]="Compensated"))*ISNUMBER(MATCH(Recommendations[Id],L11:AY11,0)))/COUNTIF(L11:AY11,"&lt;&gt;"))</f>
        <v>0</v>
      </c>
      <c r="L11" s="240" t="s">
        <v>783</v>
      </c>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4778</v>
      </c>
      <c r="B12" s="234" t="s">
        <v>4779</v>
      </c>
      <c r="C12" s="234" t="s">
        <v>4780</v>
      </c>
      <c r="D12" s="234" t="s">
        <v>4781</v>
      </c>
      <c r="E12" s="234" t="s">
        <v>25</v>
      </c>
      <c r="F12" s="234" t="s">
        <v>25</v>
      </c>
      <c r="G12" s="234" t="s">
        <v>4782</v>
      </c>
      <c r="H12" s="234" t="s">
        <v>4783</v>
      </c>
      <c r="I12" s="234" t="s">
        <v>25</v>
      </c>
      <c r="J12" s="234" t="s">
        <v>4784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4785</v>
      </c>
      <c r="B13" s="234" t="s">
        <v>4786</v>
      </c>
      <c r="C13" s="234" t="s">
        <v>4787</v>
      </c>
      <c r="D13" s="234" t="s">
        <v>4788</v>
      </c>
      <c r="E13" s="234" t="s">
        <v>25</v>
      </c>
      <c r="F13" s="234" t="s">
        <v>25</v>
      </c>
      <c r="G13" s="234" t="s">
        <v>25</v>
      </c>
      <c r="H13" s="234" t="s">
        <v>4789</v>
      </c>
      <c r="I13" s="234" t="s">
        <v>25</v>
      </c>
      <c r="J13" s="234" t="s">
        <v>4790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4791</v>
      </c>
      <c r="B14" s="234" t="s">
        <v>4792</v>
      </c>
      <c r="C14" s="234" t="s">
        <v>4793</v>
      </c>
      <c r="D14" s="234" t="s">
        <v>4794</v>
      </c>
      <c r="E14" s="234" t="s">
        <v>25</v>
      </c>
      <c r="F14" s="234" t="s">
        <v>4795</v>
      </c>
      <c r="G14" s="234" t="s">
        <v>25</v>
      </c>
      <c r="H14" s="234" t="s">
        <v>4796</v>
      </c>
      <c r="I14" s="234" t="s">
        <v>4797</v>
      </c>
      <c r="J14" s="234" t="s">
        <v>4798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1967</v>
      </c>
      <c r="B15" s="233" t="s">
        <v>4799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4800</v>
      </c>
      <c r="B16" s="234" t="s">
        <v>4801</v>
      </c>
      <c r="C16" s="234" t="s">
        <v>4802</v>
      </c>
      <c r="D16" s="234" t="s">
        <v>4794</v>
      </c>
      <c r="E16" s="234" t="s">
        <v>25</v>
      </c>
      <c r="F16" s="234" t="s">
        <v>4803</v>
      </c>
      <c r="G16" s="234" t="s">
        <v>25</v>
      </c>
      <c r="H16" s="234" t="s">
        <v>4804</v>
      </c>
      <c r="I16" s="234" t="s">
        <v>25</v>
      </c>
      <c r="J16" s="234" t="s">
        <v>4805</v>
      </c>
      <c r="K16" s="237">
        <f>IF(COUNTIF(L16:AY16,"&lt;&gt;")=0,"",SUMPRODUCT(((Recommendations[ImplStatus]="Implemented")+(Recommendations[ImplStatus]="Compensated"))*ISNUMBER(MATCH(Recommendations[Id],L16:AY16,0)))/COUNTIF(L16:AY16,"&lt;&gt;"))</f>
        <v>0</v>
      </c>
      <c r="L16" s="240" t="s">
        <v>805</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4806</v>
      </c>
      <c r="B17" s="234" t="s">
        <v>4807</v>
      </c>
      <c r="C17" s="234" t="s">
        <v>4808</v>
      </c>
      <c r="D17" s="234" t="s">
        <v>4809</v>
      </c>
      <c r="E17" s="234" t="s">
        <v>25</v>
      </c>
      <c r="F17" s="234" t="s">
        <v>4803</v>
      </c>
      <c r="G17" s="234" t="s">
        <v>25</v>
      </c>
      <c r="H17" s="234" t="s">
        <v>4810</v>
      </c>
      <c r="I17" s="234" t="s">
        <v>25</v>
      </c>
      <c r="J17" s="234" t="s">
        <v>4811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4812</v>
      </c>
      <c r="B18" s="234" t="s">
        <v>4813</v>
      </c>
      <c r="C18" s="234" t="s">
        <v>4814</v>
      </c>
      <c r="D18" s="234" t="s">
        <v>25</v>
      </c>
      <c r="E18" s="234" t="s">
        <v>25</v>
      </c>
      <c r="F18" s="234" t="s">
        <v>25</v>
      </c>
      <c r="G18" s="234" t="s">
        <v>25</v>
      </c>
      <c r="H18" s="234" t="s">
        <v>4815</v>
      </c>
      <c r="I18" s="234" t="s">
        <v>25</v>
      </c>
      <c r="J18" s="234" t="s">
        <v>4816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1972</v>
      </c>
      <c r="B19" s="233" t="s">
        <v>4817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275</v>
      </c>
      <c r="B20" s="234" t="s">
        <v>4818</v>
      </c>
      <c r="C20" s="234" t="s">
        <v>4819</v>
      </c>
      <c r="D20" s="234" t="s">
        <v>4820</v>
      </c>
      <c r="E20" s="234" t="s">
        <v>25</v>
      </c>
      <c r="F20" s="234" t="s">
        <v>4821</v>
      </c>
      <c r="G20" s="234" t="s">
        <v>25</v>
      </c>
      <c r="H20" s="234" t="s">
        <v>4822</v>
      </c>
      <c r="I20" s="234" t="s">
        <v>25</v>
      </c>
      <c r="J20" s="234" t="s">
        <v>4823</v>
      </c>
      <c r="K20" s="237">
        <f>IF(COUNTIF(L20:AY20,"&lt;&gt;")=0,"",SUMPRODUCT(((Recommendations[ImplStatus]="Implemented")+(Recommendations[ImplStatus]="Compensated"))*ISNUMBER(MATCH(Recommendations[Id],L20:AY20,0)))/COUNTIF(L20:AY20,"&lt;&gt;"))</f>
        <v>0</v>
      </c>
      <c r="L20" s="240" t="s">
        <v>771</v>
      </c>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281</v>
      </c>
      <c r="B21" s="234" t="s">
        <v>4824</v>
      </c>
      <c r="C21" s="234" t="s">
        <v>4825</v>
      </c>
      <c r="D21" s="234" t="s">
        <v>4826</v>
      </c>
      <c r="E21" s="234" t="s">
        <v>4827</v>
      </c>
      <c r="F21" s="234" t="s">
        <v>25</v>
      </c>
      <c r="G21" s="234" t="s">
        <v>25</v>
      </c>
      <c r="H21" s="234" t="s">
        <v>4828</v>
      </c>
      <c r="I21" s="234" t="s">
        <v>4829</v>
      </c>
      <c r="J21" s="234" t="s">
        <v>4830</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4831</v>
      </c>
      <c r="B22" s="234" t="s">
        <v>4832</v>
      </c>
      <c r="C22" s="234" t="s">
        <v>4833</v>
      </c>
      <c r="D22" s="234" t="s">
        <v>4834</v>
      </c>
      <c r="E22" s="234" t="s">
        <v>25</v>
      </c>
      <c r="F22" s="234" t="s">
        <v>4835</v>
      </c>
      <c r="G22" s="234" t="s">
        <v>25</v>
      </c>
      <c r="H22" s="234" t="s">
        <v>4836</v>
      </c>
      <c r="I22" s="234" t="s">
        <v>25</v>
      </c>
      <c r="J22" s="234" t="s">
        <v>4837</v>
      </c>
      <c r="K22" s="237">
        <f>IF(COUNTIF(L22:AY22,"&lt;&gt;")=0,"",SUMPRODUCT(((Recommendations[ImplStatus]="Implemented")+(Recommendations[ImplStatus]="Compensated"))*ISNUMBER(MATCH(Recommendations[Id],L22:AY22,0)))/COUNTIF(L22:AY22,"&lt;&gt;"))</f>
        <v>0</v>
      </c>
      <c r="L22" s="240" t="s">
        <v>739</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4838</v>
      </c>
      <c r="B23" s="234" t="s">
        <v>4839</v>
      </c>
      <c r="C23" s="234" t="s">
        <v>4840</v>
      </c>
      <c r="D23" s="234" t="s">
        <v>4841</v>
      </c>
      <c r="E23" s="234" t="s">
        <v>25</v>
      </c>
      <c r="F23" s="234" t="s">
        <v>25</v>
      </c>
      <c r="G23" s="234" t="s">
        <v>25</v>
      </c>
      <c r="H23" s="234" t="s">
        <v>4842</v>
      </c>
      <c r="I23" s="234" t="s">
        <v>4843</v>
      </c>
      <c r="J23" s="234" t="s">
        <v>4844</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4845</v>
      </c>
      <c r="B24" s="234" t="s">
        <v>4846</v>
      </c>
      <c r="C24" s="234" t="s">
        <v>4847</v>
      </c>
      <c r="D24" s="234" t="s">
        <v>4841</v>
      </c>
      <c r="E24" s="234" t="s">
        <v>25</v>
      </c>
      <c r="F24" s="234" t="s">
        <v>4848</v>
      </c>
      <c r="G24" s="234" t="s">
        <v>25</v>
      </c>
      <c r="H24" s="234" t="s">
        <v>4849</v>
      </c>
      <c r="I24" s="234" t="s">
        <v>25</v>
      </c>
      <c r="J24" s="234" t="s">
        <v>4850</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1976</v>
      </c>
      <c r="B25" s="233" t="s">
        <v>4851</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287</v>
      </c>
      <c r="B26" s="234" t="s">
        <v>4852</v>
      </c>
      <c r="C26" s="234" t="s">
        <v>4853</v>
      </c>
      <c r="D26" s="234" t="s">
        <v>4854</v>
      </c>
      <c r="E26" s="234" t="s">
        <v>25</v>
      </c>
      <c r="F26" s="234" t="s">
        <v>4855</v>
      </c>
      <c r="G26" s="234" t="s">
        <v>25</v>
      </c>
      <c r="H26" s="234" t="s">
        <v>4856</v>
      </c>
      <c r="I26" s="234" t="s">
        <v>25</v>
      </c>
      <c r="J26" s="234" t="s">
        <v>4857</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4858</v>
      </c>
      <c r="B27" s="232" t="s">
        <v>4859</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1982</v>
      </c>
      <c r="B28" s="233" t="s">
        <v>4860</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437</v>
      </c>
      <c r="B29" s="234" t="s">
        <v>4861</v>
      </c>
      <c r="C29" s="234" t="s">
        <v>4862</v>
      </c>
      <c r="D29" s="234" t="s">
        <v>4863</v>
      </c>
      <c r="E29" s="234" t="s">
        <v>4864</v>
      </c>
      <c r="F29" s="234" t="s">
        <v>25</v>
      </c>
      <c r="G29" s="234" t="s">
        <v>25</v>
      </c>
      <c r="H29" s="234" t="s">
        <v>4865</v>
      </c>
      <c r="I29" s="234" t="s">
        <v>25</v>
      </c>
      <c r="J29" s="234" t="s">
        <v>4866</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443</v>
      </c>
      <c r="B30" s="234" t="s">
        <v>4867</v>
      </c>
      <c r="C30" s="234" t="s">
        <v>4737</v>
      </c>
      <c r="D30" s="234" t="s">
        <v>4738</v>
      </c>
      <c r="E30" s="234" t="s">
        <v>25</v>
      </c>
      <c r="F30" s="234" t="s">
        <v>4740</v>
      </c>
      <c r="G30" s="234" t="s">
        <v>25</v>
      </c>
      <c r="H30" s="234" t="s">
        <v>4868</v>
      </c>
      <c r="I30" s="234" t="s">
        <v>25</v>
      </c>
      <c r="J30" s="234" t="s">
        <v>4869</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1987</v>
      </c>
      <c r="B31" s="233" t="s">
        <v>4870</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569</v>
      </c>
      <c r="B32" s="234" t="s">
        <v>4871</v>
      </c>
      <c r="C32" s="234" t="s">
        <v>4872</v>
      </c>
      <c r="D32" s="234" t="s">
        <v>4873</v>
      </c>
      <c r="E32" s="234" t="s">
        <v>25</v>
      </c>
      <c r="F32" s="234" t="s">
        <v>25</v>
      </c>
      <c r="G32" s="234" t="s">
        <v>4874</v>
      </c>
      <c r="H32" s="234" t="s">
        <v>4875</v>
      </c>
      <c r="I32" s="234" t="s">
        <v>25</v>
      </c>
      <c r="J32" s="234" t="s">
        <v>4876</v>
      </c>
      <c r="K32" s="237">
        <f>IF(COUNTIF(L32:AY32,"&lt;&gt;")=0,"",SUMPRODUCT(((Recommendations[ImplStatus]="Implemented")+(Recommendations[ImplStatus]="Compensated"))*ISNUMBER(MATCH(Recommendations[Id],L32:AY32,0)))/COUNTIF(L32:AY32,"&lt;&gt;"))</f>
        <v>0</v>
      </c>
      <c r="L32" s="240" t="s">
        <v>76</v>
      </c>
      <c r="M32" s="240" t="s">
        <v>99</v>
      </c>
      <c r="N32" s="240" t="s">
        <v>119</v>
      </c>
      <c r="O32" s="240" t="s">
        <v>134</v>
      </c>
      <c r="P32" s="240" t="s">
        <v>148</v>
      </c>
      <c r="Q32" s="240" t="s">
        <v>166</v>
      </c>
      <c r="R32" s="240" t="s">
        <v>185</v>
      </c>
      <c r="S32" s="240" t="s">
        <v>208</v>
      </c>
      <c r="T32" s="240" t="s">
        <v>213</v>
      </c>
      <c r="U32" s="240" t="s">
        <v>219</v>
      </c>
      <c r="V32" s="240" t="s">
        <v>231</v>
      </c>
      <c r="W32" s="240" t="s">
        <v>236</v>
      </c>
      <c r="X32" s="240" t="s">
        <v>247</v>
      </c>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573</v>
      </c>
      <c r="B33" s="234" t="s">
        <v>4877</v>
      </c>
      <c r="C33" s="234" t="s">
        <v>4878</v>
      </c>
      <c r="D33" s="234" t="s">
        <v>4879</v>
      </c>
      <c r="E33" s="234" t="s">
        <v>25</v>
      </c>
      <c r="F33" s="234" t="s">
        <v>4880</v>
      </c>
      <c r="G33" s="234" t="s">
        <v>25</v>
      </c>
      <c r="H33" s="234" t="s">
        <v>4881</v>
      </c>
      <c r="I33" s="234" t="s">
        <v>4882</v>
      </c>
      <c r="J33" s="234" t="s">
        <v>4883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579</v>
      </c>
      <c r="B34" s="234" t="s">
        <v>4884</v>
      </c>
      <c r="C34" s="234" t="s">
        <v>4885</v>
      </c>
      <c r="D34" s="234" t="s">
        <v>4886</v>
      </c>
      <c r="E34" s="234" t="s">
        <v>25</v>
      </c>
      <c r="F34" s="234" t="s">
        <v>25</v>
      </c>
      <c r="G34" s="234" t="s">
        <v>25</v>
      </c>
      <c r="H34" s="234" t="s">
        <v>4887</v>
      </c>
      <c r="I34" s="234" t="s">
        <v>25</v>
      </c>
      <c r="J34" s="234" t="s">
        <v>4888</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584</v>
      </c>
      <c r="B35" s="234" t="s">
        <v>4889</v>
      </c>
      <c r="C35" s="234" t="s">
        <v>4890</v>
      </c>
      <c r="D35" s="234" t="s">
        <v>4891</v>
      </c>
      <c r="E35" s="234" t="s">
        <v>25</v>
      </c>
      <c r="F35" s="234" t="s">
        <v>4892</v>
      </c>
      <c r="G35" s="234" t="s">
        <v>25</v>
      </c>
      <c r="H35" s="234" t="s">
        <v>4893</v>
      </c>
      <c r="I35" s="234" t="s">
        <v>25</v>
      </c>
      <c r="J35" s="234" t="s">
        <v>4894</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68</v>
      </c>
      <c r="U35" s="240" t="s">
        <v>82</v>
      </c>
      <c r="V35" s="240" t="s">
        <v>87</v>
      </c>
      <c r="W35" s="240" t="s">
        <v>92</v>
      </c>
      <c r="X35" s="240" t="s">
        <v>105</v>
      </c>
      <c r="Y35" s="240" t="s">
        <v>109</v>
      </c>
      <c r="Z35" s="240" t="s">
        <v>114</v>
      </c>
      <c r="AA35" s="240" t="s">
        <v>125</v>
      </c>
      <c r="AB35" s="240" t="s">
        <v>129</v>
      </c>
      <c r="AC35" s="240" t="s">
        <v>139</v>
      </c>
      <c r="AD35" s="240" t="s">
        <v>143</v>
      </c>
      <c r="AE35" s="240" t="s">
        <v>153</v>
      </c>
      <c r="AF35" s="240" t="s">
        <v>157</v>
      </c>
      <c r="AG35" s="240" t="s">
        <v>161</v>
      </c>
      <c r="AH35" s="240" t="s">
        <v>172</v>
      </c>
      <c r="AI35" s="240" t="s">
        <v>176</v>
      </c>
      <c r="AJ35" s="240" t="s">
        <v>180</v>
      </c>
      <c r="AK35" s="240" t="s">
        <v>190</v>
      </c>
      <c r="AL35" s="240" t="s">
        <v>194</v>
      </c>
      <c r="AM35" s="240" t="s">
        <v>198</v>
      </c>
      <c r="AN35" s="240" t="s">
        <v>258</v>
      </c>
      <c r="AO35" s="240" t="s">
        <v>264</v>
      </c>
      <c r="AP35" s="240" t="s">
        <v>269</v>
      </c>
      <c r="AQ35" s="240" t="s">
        <v>298</v>
      </c>
      <c r="AR35" s="240" t="s">
        <v>304</v>
      </c>
      <c r="AS35" s="240" t="s">
        <v>380</v>
      </c>
      <c r="AT35" s="240" t="s">
        <v>408</v>
      </c>
      <c r="AU35" s="240" t="s">
        <v>414</v>
      </c>
      <c r="AV35" s="240" t="s">
        <v>420</v>
      </c>
      <c r="AW35" s="240" t="s">
        <v>425</v>
      </c>
      <c r="AX35" s="240" t="s">
        <v>430</v>
      </c>
      <c r="AY35" s="250" t="s">
        <v>437</v>
      </c>
    </row>
    <row r="36" spans="1:51" ht="60" customHeight="1" x14ac:dyDescent="0.35">
      <c r="A36" s="246" t="s">
        <v>589</v>
      </c>
      <c r="B36" s="234" t="s">
        <v>4895</v>
      </c>
      <c r="C36" s="234" t="s">
        <v>4896</v>
      </c>
      <c r="D36" s="234" t="s">
        <v>4897</v>
      </c>
      <c r="E36" s="234" t="s">
        <v>25</v>
      </c>
      <c r="F36" s="234" t="s">
        <v>25</v>
      </c>
      <c r="G36" s="234" t="s">
        <v>4898</v>
      </c>
      <c r="H36" s="234" t="s">
        <v>4899</v>
      </c>
      <c r="I36" s="234" t="s">
        <v>25</v>
      </c>
      <c r="J36" s="234" t="s">
        <v>4900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4901</v>
      </c>
      <c r="B37" s="234" t="s">
        <v>4902</v>
      </c>
      <c r="C37" s="234" t="s">
        <v>4903</v>
      </c>
      <c r="D37" s="234" t="s">
        <v>4904</v>
      </c>
      <c r="E37" s="234" t="s">
        <v>25</v>
      </c>
      <c r="F37" s="234" t="s">
        <v>4905</v>
      </c>
      <c r="G37" s="234" t="s">
        <v>4906</v>
      </c>
      <c r="H37" s="234" t="s">
        <v>4907</v>
      </c>
      <c r="I37" s="234" t="s">
        <v>25</v>
      </c>
      <c r="J37" s="234" t="s">
        <v>4908</v>
      </c>
      <c r="K37" s="237">
        <f>IF(COUNTIF(L37:AY37,"&lt;&gt;")=0,"",SUMPRODUCT(((Recommendations[ImplStatus]="Implemented")+(Recommendations[ImplStatus]="Compensated"))*ISNUMBER(MATCH(Recommendations[Id],L37:AY37,0)))/COUNTIF(L37:AY37,"&lt;&gt;"))</f>
        <v>0</v>
      </c>
      <c r="L37" s="240" t="s">
        <v>242</v>
      </c>
      <c r="M37" s="240" t="s">
        <v>252</v>
      </c>
      <c r="N37" s="240" t="s">
        <v>275</v>
      </c>
      <c r="O37" s="240" t="s">
        <v>281</v>
      </c>
      <c r="P37" s="240" t="s">
        <v>287</v>
      </c>
      <c r="Q37" s="240" t="s">
        <v>293</v>
      </c>
      <c r="R37" s="240" t="s">
        <v>309</v>
      </c>
      <c r="S37" s="240" t="s">
        <v>604</v>
      </c>
      <c r="T37" s="240" t="s">
        <v>616</v>
      </c>
      <c r="U37" s="240" t="s">
        <v>622</v>
      </c>
      <c r="V37" s="240" t="s">
        <v>628</v>
      </c>
      <c r="W37" s="240" t="s">
        <v>633</v>
      </c>
      <c r="X37" s="240" t="s">
        <v>638</v>
      </c>
      <c r="Y37" s="240" t="s">
        <v>643</v>
      </c>
      <c r="Z37" s="240" t="s">
        <v>817</v>
      </c>
      <c r="AA37" s="240" t="s">
        <v>822</v>
      </c>
      <c r="AB37" s="240" t="s">
        <v>827</v>
      </c>
      <c r="AC37" s="240" t="s">
        <v>851</v>
      </c>
      <c r="AD37" s="240" t="s">
        <v>892</v>
      </c>
      <c r="AE37" s="240" t="s">
        <v>910</v>
      </c>
      <c r="AF37" s="240" t="s">
        <v>916</v>
      </c>
      <c r="AG37" s="240" t="s">
        <v>928</v>
      </c>
      <c r="AH37" s="240" t="s">
        <v>934</v>
      </c>
      <c r="AI37" s="240" t="s">
        <v>947</v>
      </c>
      <c r="AJ37" s="240" t="s">
        <v>952</v>
      </c>
      <c r="AK37" s="240" t="s">
        <v>975</v>
      </c>
      <c r="AL37" s="240" t="s">
        <v>1181</v>
      </c>
      <c r="AM37" s="240" t="s">
        <v>1192</v>
      </c>
      <c r="AN37" s="240" t="s">
        <v>1218</v>
      </c>
      <c r="AO37" s="240" t="s">
        <v>1548</v>
      </c>
      <c r="AP37" s="240" t="s">
        <v>1554</v>
      </c>
      <c r="AQ37" s="240" t="s">
        <v>1560</v>
      </c>
      <c r="AR37" s="240" t="s">
        <v>1565</v>
      </c>
      <c r="AS37" s="240" t="s">
        <v>1570</v>
      </c>
      <c r="AT37" s="240" t="s">
        <v>1576</v>
      </c>
      <c r="AU37" s="240" t="s">
        <v>1581</v>
      </c>
      <c r="AV37" s="240" t="s">
        <v>1586</v>
      </c>
      <c r="AW37" s="240" t="s">
        <v>1591</v>
      </c>
      <c r="AX37" s="240" t="s">
        <v>1596</v>
      </c>
      <c r="AY37" s="250" t="s">
        <v>1602</v>
      </c>
    </row>
    <row r="38" spans="1:51" ht="60" customHeight="1" x14ac:dyDescent="0.35">
      <c r="A38" s="246" t="s">
        <v>4909</v>
      </c>
      <c r="B38" s="234" t="s">
        <v>4910</v>
      </c>
      <c r="C38" s="234" t="s">
        <v>4911</v>
      </c>
      <c r="D38" s="234" t="s">
        <v>4912</v>
      </c>
      <c r="E38" s="234" t="s">
        <v>25</v>
      </c>
      <c r="F38" s="234" t="s">
        <v>4905</v>
      </c>
      <c r="G38" s="234" t="s">
        <v>4913</v>
      </c>
      <c r="H38" s="234" t="s">
        <v>4914</v>
      </c>
      <c r="I38" s="234" t="s">
        <v>4915</v>
      </c>
      <c r="J38" s="234" t="s">
        <v>4916</v>
      </c>
      <c r="K38" s="237">
        <f>IF(COUNTIF(L38:AY38,"&lt;&gt;")=0,"",SUMPRODUCT(((Recommendations[ImplStatus]="Implemented")+(Recommendations[ImplStatus]="Compensated"))*ISNUMBER(MATCH(Recommendations[Id],L38:AY38,0)))/COUNTIF(L38:AY38,"&lt;&gt;"))</f>
        <v>0</v>
      </c>
      <c r="L38" s="240" t="s">
        <v>316</v>
      </c>
      <c r="M38" s="240" t="s">
        <v>321</v>
      </c>
      <c r="N38" s="240" t="s">
        <v>326</v>
      </c>
      <c r="O38" s="240" t="s">
        <v>331</v>
      </c>
      <c r="P38" s="240" t="s">
        <v>337</v>
      </c>
      <c r="Q38" s="240" t="s">
        <v>342</v>
      </c>
      <c r="R38" s="240" t="s">
        <v>521</v>
      </c>
      <c r="S38" s="240" t="s">
        <v>584</v>
      </c>
      <c r="T38" s="240" t="s">
        <v>833</v>
      </c>
      <c r="U38" s="240" t="s">
        <v>839</v>
      </c>
      <c r="V38" s="240" t="s">
        <v>845</v>
      </c>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1991</v>
      </c>
      <c r="B39" s="233" t="s">
        <v>4917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594</v>
      </c>
      <c r="B40" s="234" t="s">
        <v>4918</v>
      </c>
      <c r="C40" s="234" t="s">
        <v>4919</v>
      </c>
      <c r="D40" s="234" t="s">
        <v>4920</v>
      </c>
      <c r="E40" s="234" t="s">
        <v>25</v>
      </c>
      <c r="F40" s="234" t="s">
        <v>25</v>
      </c>
      <c r="G40" s="234" t="s">
        <v>25</v>
      </c>
      <c r="H40" s="234" t="s">
        <v>4921</v>
      </c>
      <c r="I40" s="234" t="s">
        <v>4922</v>
      </c>
      <c r="J40" s="234" t="s">
        <v>4923</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599</v>
      </c>
      <c r="B41" s="234" t="s">
        <v>4924</v>
      </c>
      <c r="C41" s="234" t="s">
        <v>4925</v>
      </c>
      <c r="D41" s="234" t="s">
        <v>25</v>
      </c>
      <c r="E41" s="234" t="s">
        <v>25</v>
      </c>
      <c r="F41" s="234" t="s">
        <v>25</v>
      </c>
      <c r="G41" s="234" t="s">
        <v>25</v>
      </c>
      <c r="H41" s="234" t="s">
        <v>4926</v>
      </c>
      <c r="I41" s="234" t="s">
        <v>25</v>
      </c>
      <c r="J41" s="234" t="s">
        <v>4927</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4928</v>
      </c>
      <c r="B42" s="232" t="s">
        <v>4929</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2014</v>
      </c>
      <c r="B43" s="233" t="s">
        <v>4930</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660</v>
      </c>
      <c r="B44" s="234" t="s">
        <v>4931</v>
      </c>
      <c r="C44" s="234" t="s">
        <v>4932</v>
      </c>
      <c r="D44" s="234" t="s">
        <v>4933</v>
      </c>
      <c r="E44" s="234" t="s">
        <v>4732</v>
      </c>
      <c r="F44" s="234" t="s">
        <v>25</v>
      </c>
      <c r="G44" s="234" t="s">
        <v>25</v>
      </c>
      <c r="H44" s="234" t="s">
        <v>4934</v>
      </c>
      <c r="I44" s="234" t="s">
        <v>25</v>
      </c>
      <c r="J44" s="234" t="s">
        <v>4935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667</v>
      </c>
      <c r="B45" s="234" t="s">
        <v>4936</v>
      </c>
      <c r="C45" s="234" t="s">
        <v>4937</v>
      </c>
      <c r="D45" s="234" t="s">
        <v>4738</v>
      </c>
      <c r="E45" s="234" t="s">
        <v>25</v>
      </c>
      <c r="F45" s="234" t="s">
        <v>4740</v>
      </c>
      <c r="G45" s="234" t="s">
        <v>25</v>
      </c>
      <c r="H45" s="234" t="s">
        <v>4938</v>
      </c>
      <c r="I45" s="234" t="s">
        <v>25</v>
      </c>
      <c r="J45" s="234" t="s">
        <v>4939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2020</v>
      </c>
      <c r="B46" s="233" t="s">
        <v>4940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680</v>
      </c>
      <c r="B47" s="234" t="s">
        <v>4941</v>
      </c>
      <c r="C47" s="234" t="s">
        <v>4942</v>
      </c>
      <c r="D47" s="234" t="s">
        <v>4943</v>
      </c>
      <c r="E47" s="234" t="s">
        <v>25</v>
      </c>
      <c r="F47" s="234" t="s">
        <v>4944</v>
      </c>
      <c r="G47" s="234" t="s">
        <v>4945</v>
      </c>
      <c r="H47" s="234" t="s">
        <v>4946</v>
      </c>
      <c r="I47" s="234" t="s">
        <v>4947</v>
      </c>
      <c r="J47" s="234" t="s">
        <v>4948</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2024</v>
      </c>
      <c r="B48" s="233" t="s">
        <v>4949</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701</v>
      </c>
      <c r="B49" s="234" t="s">
        <v>4950</v>
      </c>
      <c r="C49" s="234" t="s">
        <v>4951</v>
      </c>
      <c r="D49" s="234" t="s">
        <v>4952</v>
      </c>
      <c r="E49" s="234" t="s">
        <v>4953</v>
      </c>
      <c r="F49" s="234" t="s">
        <v>25</v>
      </c>
      <c r="G49" s="234" t="s">
        <v>25</v>
      </c>
      <c r="H49" s="234" t="s">
        <v>4954</v>
      </c>
      <c r="I49" s="234" t="s">
        <v>4955</v>
      </c>
      <c r="J49" s="234" t="s">
        <v>4956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4957</v>
      </c>
      <c r="B50" s="234" t="s">
        <v>4958</v>
      </c>
      <c r="C50" s="234" t="s">
        <v>4959</v>
      </c>
      <c r="D50" s="234" t="s">
        <v>25</v>
      </c>
      <c r="E50" s="234" t="s">
        <v>4960</v>
      </c>
      <c r="F50" s="234" t="s">
        <v>4961</v>
      </c>
      <c r="G50" s="234" t="s">
        <v>25</v>
      </c>
      <c r="H50" s="234" t="s">
        <v>4954</v>
      </c>
      <c r="I50" s="234" t="s">
        <v>4962</v>
      </c>
      <c r="J50" s="234" t="s">
        <v>4963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4964</v>
      </c>
      <c r="B51" s="234" t="s">
        <v>4965</v>
      </c>
      <c r="C51" s="234" t="s">
        <v>4966</v>
      </c>
      <c r="D51" s="234" t="s">
        <v>25</v>
      </c>
      <c r="E51" s="234" t="s">
        <v>25</v>
      </c>
      <c r="F51" s="234" t="s">
        <v>4967</v>
      </c>
      <c r="G51" s="234" t="s">
        <v>25</v>
      </c>
      <c r="H51" s="234" t="s">
        <v>4954</v>
      </c>
      <c r="I51" s="234" t="s">
        <v>4968</v>
      </c>
      <c r="J51" s="234" t="s">
        <v>4969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4970</v>
      </c>
      <c r="B52" s="234" t="s">
        <v>4971</v>
      </c>
      <c r="C52" s="234" t="s">
        <v>4972</v>
      </c>
      <c r="D52" s="234" t="s">
        <v>25</v>
      </c>
      <c r="E52" s="234" t="s">
        <v>25</v>
      </c>
      <c r="F52" s="234" t="s">
        <v>4973</v>
      </c>
      <c r="G52" s="234" t="s">
        <v>25</v>
      </c>
      <c r="H52" s="234" t="s">
        <v>4954</v>
      </c>
      <c r="I52" s="234" t="s">
        <v>4974</v>
      </c>
      <c r="J52" s="234" t="s">
        <v>4975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708</v>
      </c>
      <c r="B53" s="234" t="s">
        <v>4976</v>
      </c>
      <c r="C53" s="234" t="s">
        <v>4977</v>
      </c>
      <c r="D53" s="234" t="s">
        <v>4978</v>
      </c>
      <c r="E53" s="234" t="s">
        <v>4979</v>
      </c>
      <c r="F53" s="234" t="s">
        <v>25</v>
      </c>
      <c r="G53" s="234" t="s">
        <v>25</v>
      </c>
      <c r="H53" s="234" t="s">
        <v>4980</v>
      </c>
      <c r="I53" s="234" t="s">
        <v>25</v>
      </c>
      <c r="J53" s="234" t="s">
        <v>4981</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715</v>
      </c>
      <c r="B54" s="234" t="s">
        <v>4982</v>
      </c>
      <c r="C54" s="234" t="s">
        <v>4977</v>
      </c>
      <c r="D54" s="234" t="s">
        <v>4978</v>
      </c>
      <c r="E54" s="234" t="s">
        <v>25</v>
      </c>
      <c r="F54" s="234" t="s">
        <v>25</v>
      </c>
      <c r="G54" s="234" t="s">
        <v>25</v>
      </c>
      <c r="H54" s="234" t="s">
        <v>4983</v>
      </c>
      <c r="I54" s="234" t="s">
        <v>4984</v>
      </c>
      <c r="J54" s="234" t="s">
        <v>4985</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2028</v>
      </c>
      <c r="B55" s="233" t="s">
        <v>4986</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4987</v>
      </c>
      <c r="B56" s="234" t="s">
        <v>4988</v>
      </c>
      <c r="C56" s="234" t="s">
        <v>4989</v>
      </c>
      <c r="D56" s="234" t="s">
        <v>4990</v>
      </c>
      <c r="E56" s="234" t="s">
        <v>4991</v>
      </c>
      <c r="F56" s="234" t="s">
        <v>25</v>
      </c>
      <c r="G56" s="234" t="s">
        <v>4992</v>
      </c>
      <c r="H56" s="234" t="s">
        <v>25</v>
      </c>
      <c r="I56" s="234" t="s">
        <v>25</v>
      </c>
      <c r="J56" s="234" t="s">
        <v>4993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4994</v>
      </c>
      <c r="B57" s="234" t="s">
        <v>4995</v>
      </c>
      <c r="C57" s="234" t="s">
        <v>4996</v>
      </c>
      <c r="D57" s="234" t="s">
        <v>4997</v>
      </c>
      <c r="E57" s="234" t="s">
        <v>4998</v>
      </c>
      <c r="F57" s="234" t="s">
        <v>25</v>
      </c>
      <c r="G57" s="234" t="s">
        <v>4999</v>
      </c>
      <c r="H57" s="234" t="s">
        <v>5000</v>
      </c>
      <c r="I57" s="234" t="s">
        <v>25</v>
      </c>
      <c r="J57" s="234" t="s">
        <v>5001</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2032</v>
      </c>
      <c r="B58" s="233" t="s">
        <v>5002</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5003</v>
      </c>
      <c r="B59" s="234" t="s">
        <v>5004</v>
      </c>
      <c r="C59" s="234" t="s">
        <v>5005</v>
      </c>
      <c r="D59" s="234" t="s">
        <v>5006</v>
      </c>
      <c r="E59" s="234" t="s">
        <v>25</v>
      </c>
      <c r="F59" s="234" t="s">
        <v>25</v>
      </c>
      <c r="G59" s="234" t="s">
        <v>5007</v>
      </c>
      <c r="H59" s="234" t="s">
        <v>5008</v>
      </c>
      <c r="I59" s="234" t="s">
        <v>5009</v>
      </c>
      <c r="J59" s="234" t="s">
        <v>5010</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5011</v>
      </c>
      <c r="B60" s="234" t="s">
        <v>5012</v>
      </c>
      <c r="C60" s="234" t="s">
        <v>5013</v>
      </c>
      <c r="D60" s="234" t="s">
        <v>25</v>
      </c>
      <c r="E60" s="234" t="s">
        <v>5014</v>
      </c>
      <c r="F60" s="234" t="s">
        <v>5015</v>
      </c>
      <c r="G60" s="234" t="s">
        <v>25</v>
      </c>
      <c r="H60" s="234" t="s">
        <v>5016</v>
      </c>
      <c r="I60" s="234" t="s">
        <v>5017</v>
      </c>
      <c r="J60" s="234" t="s">
        <v>5018</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5019</v>
      </c>
      <c r="B61" s="234" t="s">
        <v>5020</v>
      </c>
      <c r="C61" s="234" t="s">
        <v>5021</v>
      </c>
      <c r="D61" s="234" t="s">
        <v>25</v>
      </c>
      <c r="E61" s="234" t="s">
        <v>25</v>
      </c>
      <c r="F61" s="234" t="s">
        <v>25</v>
      </c>
      <c r="G61" s="234" t="s">
        <v>5022</v>
      </c>
      <c r="H61" s="234" t="s">
        <v>5023</v>
      </c>
      <c r="I61" s="234" t="s">
        <v>5024</v>
      </c>
      <c r="J61" s="234" t="s">
        <v>5025</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5026</v>
      </c>
      <c r="B62" s="234" t="s">
        <v>5027</v>
      </c>
      <c r="C62" s="234" t="s">
        <v>5028</v>
      </c>
      <c r="D62" s="234" t="s">
        <v>5029</v>
      </c>
      <c r="E62" s="234" t="s">
        <v>25</v>
      </c>
      <c r="F62" s="234" t="s">
        <v>25</v>
      </c>
      <c r="G62" s="234" t="s">
        <v>25</v>
      </c>
      <c r="H62" s="234" t="s">
        <v>5030</v>
      </c>
      <c r="I62" s="234" t="s">
        <v>5031</v>
      </c>
      <c r="J62" s="234" t="s">
        <v>5032</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2036</v>
      </c>
      <c r="B63" s="233" t="s">
        <v>5033</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5034</v>
      </c>
      <c r="B64" s="234" t="s">
        <v>5035</v>
      </c>
      <c r="C64" s="234" t="s">
        <v>5036</v>
      </c>
      <c r="D64" s="234" t="s">
        <v>5037</v>
      </c>
      <c r="E64" s="234" t="s">
        <v>25</v>
      </c>
      <c r="F64" s="234" t="s">
        <v>25</v>
      </c>
      <c r="G64" s="234" t="s">
        <v>5038</v>
      </c>
      <c r="H64" s="234" t="s">
        <v>5039</v>
      </c>
      <c r="I64" s="234" t="s">
        <v>5040</v>
      </c>
      <c r="J64" s="234" t="s">
        <v>5041</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5042</v>
      </c>
      <c r="B65" s="234" t="s">
        <v>5043</v>
      </c>
      <c r="C65" s="234" t="s">
        <v>5044</v>
      </c>
      <c r="D65" s="234" t="s">
        <v>5045</v>
      </c>
      <c r="E65" s="234" t="s">
        <v>25</v>
      </c>
      <c r="F65" s="234" t="s">
        <v>25</v>
      </c>
      <c r="G65" s="234" t="s">
        <v>25</v>
      </c>
      <c r="H65" s="234" t="s">
        <v>5046</v>
      </c>
      <c r="I65" s="234" t="s">
        <v>5047</v>
      </c>
      <c r="J65" s="234" t="s">
        <v>5048</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5049</v>
      </c>
      <c r="B66" s="234" t="s">
        <v>5050</v>
      </c>
      <c r="C66" s="234" t="s">
        <v>5051</v>
      </c>
      <c r="D66" s="234" t="s">
        <v>5052</v>
      </c>
      <c r="E66" s="234" t="s">
        <v>25</v>
      </c>
      <c r="F66" s="234" t="s">
        <v>25</v>
      </c>
      <c r="G66" s="234" t="s">
        <v>25</v>
      </c>
      <c r="H66" s="234" t="s">
        <v>5053</v>
      </c>
      <c r="I66" s="234" t="s">
        <v>5054</v>
      </c>
      <c r="J66" s="234" t="s">
        <v>5055</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5056</v>
      </c>
      <c r="B67" s="234" t="s">
        <v>5057</v>
      </c>
      <c r="C67" s="234" t="s">
        <v>5058</v>
      </c>
      <c r="D67" s="234" t="s">
        <v>5059</v>
      </c>
      <c r="E67" s="234" t="s">
        <v>25</v>
      </c>
      <c r="F67" s="234" t="s">
        <v>25</v>
      </c>
      <c r="G67" s="234" t="s">
        <v>25</v>
      </c>
      <c r="H67" s="234" t="s">
        <v>5060</v>
      </c>
      <c r="I67" s="234" t="s">
        <v>25</v>
      </c>
      <c r="J67" s="234" t="s">
        <v>5061</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5062</v>
      </c>
      <c r="B68" s="234" t="s">
        <v>5063</v>
      </c>
      <c r="C68" s="234" t="s">
        <v>5064</v>
      </c>
      <c r="D68" s="234" t="s">
        <v>25</v>
      </c>
      <c r="E68" s="234" t="s">
        <v>25</v>
      </c>
      <c r="F68" s="234" t="s">
        <v>25</v>
      </c>
      <c r="G68" s="234" t="s">
        <v>25</v>
      </c>
      <c r="H68" s="234" t="s">
        <v>5065</v>
      </c>
      <c r="I68" s="234" t="s">
        <v>25</v>
      </c>
      <c r="J68" s="234" t="s">
        <v>5066</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2040</v>
      </c>
      <c r="B69" s="233" t="s">
        <v>5067</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5068</v>
      </c>
      <c r="B70" s="234" t="s">
        <v>5069</v>
      </c>
      <c r="C70" s="234" t="s">
        <v>5070</v>
      </c>
      <c r="D70" s="234" t="s">
        <v>25</v>
      </c>
      <c r="E70" s="234" t="s">
        <v>25</v>
      </c>
      <c r="F70" s="234" t="s">
        <v>25</v>
      </c>
      <c r="G70" s="234" t="s">
        <v>5071</v>
      </c>
      <c r="H70" s="234" t="s">
        <v>5072</v>
      </c>
      <c r="I70" s="234" t="s">
        <v>25</v>
      </c>
      <c r="J70" s="234" t="s">
        <v>5073</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5074</v>
      </c>
      <c r="B71" s="234" t="s">
        <v>5075</v>
      </c>
      <c r="C71" s="234" t="s">
        <v>5076</v>
      </c>
      <c r="D71" s="234" t="s">
        <v>25</v>
      </c>
      <c r="E71" s="234" t="s">
        <v>25</v>
      </c>
      <c r="F71" s="234" t="s">
        <v>25</v>
      </c>
      <c r="G71" s="234" t="s">
        <v>25</v>
      </c>
      <c r="H71" s="234" t="s">
        <v>5077</v>
      </c>
      <c r="I71" s="234" t="s">
        <v>25</v>
      </c>
      <c r="J71" s="234" t="s">
        <v>5078</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5079</v>
      </c>
      <c r="B72" s="234" t="s">
        <v>5080</v>
      </c>
      <c r="C72" s="234" t="s">
        <v>5081</v>
      </c>
      <c r="D72" s="234" t="s">
        <v>5082</v>
      </c>
      <c r="E72" s="234" t="s">
        <v>5083</v>
      </c>
      <c r="F72" s="234" t="s">
        <v>25</v>
      </c>
      <c r="G72" s="234" t="s">
        <v>25</v>
      </c>
      <c r="H72" s="234" t="s">
        <v>5084</v>
      </c>
      <c r="I72" s="234" t="s">
        <v>25</v>
      </c>
      <c r="J72" s="234" t="s">
        <v>5085</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5086</v>
      </c>
      <c r="B73" s="234" t="s">
        <v>5087</v>
      </c>
      <c r="C73" s="234" t="s">
        <v>5088</v>
      </c>
      <c r="D73" s="234" t="s">
        <v>5089</v>
      </c>
      <c r="E73" s="234" t="s">
        <v>5083</v>
      </c>
      <c r="F73" s="234" t="s">
        <v>25</v>
      </c>
      <c r="G73" s="234" t="s">
        <v>5090</v>
      </c>
      <c r="H73" s="234" t="s">
        <v>5091</v>
      </c>
      <c r="I73" s="234" t="s">
        <v>25</v>
      </c>
      <c r="J73" s="234" t="s">
        <v>5092</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5093</v>
      </c>
      <c r="B74" s="234" t="s">
        <v>5094</v>
      </c>
      <c r="C74" s="234" t="s">
        <v>5095</v>
      </c>
      <c r="D74" s="234" t="s">
        <v>5089</v>
      </c>
      <c r="E74" s="234" t="s">
        <v>5096</v>
      </c>
      <c r="F74" s="234" t="s">
        <v>25</v>
      </c>
      <c r="G74" s="234" t="s">
        <v>5097</v>
      </c>
      <c r="H74" s="234" t="s">
        <v>5098</v>
      </c>
      <c r="I74" s="234" t="s">
        <v>5099</v>
      </c>
      <c r="J74" s="234" t="s">
        <v>5100</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5101</v>
      </c>
      <c r="B75" s="234" t="s">
        <v>5102</v>
      </c>
      <c r="C75" s="234" t="s">
        <v>5103</v>
      </c>
      <c r="D75" s="234" t="s">
        <v>5104</v>
      </c>
      <c r="E75" s="234" t="s">
        <v>5096</v>
      </c>
      <c r="F75" s="234" t="s">
        <v>5105</v>
      </c>
      <c r="G75" s="234" t="s">
        <v>5106</v>
      </c>
      <c r="H75" s="234" t="s">
        <v>5107</v>
      </c>
      <c r="I75" s="234" t="s">
        <v>5108</v>
      </c>
      <c r="J75" s="234" t="s">
        <v>5109</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5110</v>
      </c>
      <c r="B76" s="234" t="s">
        <v>5111</v>
      </c>
      <c r="C76" s="234" t="s">
        <v>5112</v>
      </c>
      <c r="D76" s="234" t="s">
        <v>5113</v>
      </c>
      <c r="E76" s="234" t="s">
        <v>25</v>
      </c>
      <c r="F76" s="234" t="s">
        <v>25</v>
      </c>
      <c r="G76" s="234" t="s">
        <v>25</v>
      </c>
      <c r="H76" s="234" t="s">
        <v>5114</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5115</v>
      </c>
      <c r="B77" s="234" t="s">
        <v>5116</v>
      </c>
      <c r="C77" s="234" t="s">
        <v>5117</v>
      </c>
      <c r="D77" s="234" t="s">
        <v>25</v>
      </c>
      <c r="E77" s="234" t="s">
        <v>25</v>
      </c>
      <c r="F77" s="234" t="s">
        <v>25</v>
      </c>
      <c r="G77" s="234" t="s">
        <v>5118</v>
      </c>
      <c r="H77" s="234" t="s">
        <v>5119</v>
      </c>
      <c r="I77" s="234" t="s">
        <v>25</v>
      </c>
      <c r="J77" s="234" t="s">
        <v>5120</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5121</v>
      </c>
      <c r="B78" s="234" t="s">
        <v>5122</v>
      </c>
      <c r="C78" s="234" t="s">
        <v>5123</v>
      </c>
      <c r="D78" s="234" t="s">
        <v>25</v>
      </c>
      <c r="E78" s="234" t="s">
        <v>25</v>
      </c>
      <c r="F78" s="234" t="s">
        <v>25</v>
      </c>
      <c r="G78" s="234" t="s">
        <v>5124</v>
      </c>
      <c r="H78" s="234" t="s">
        <v>5125</v>
      </c>
      <c r="I78" s="234" t="s">
        <v>5126</v>
      </c>
      <c r="J78" s="234" t="s">
        <v>5127</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5128</v>
      </c>
      <c r="B79" s="232" t="s">
        <v>5129</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2074</v>
      </c>
      <c r="B80" s="233" t="s">
        <v>5130</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771</v>
      </c>
      <c r="B81" s="234" t="s">
        <v>5131</v>
      </c>
      <c r="C81" s="234" t="s">
        <v>5132</v>
      </c>
      <c r="D81" s="234" t="s">
        <v>4933</v>
      </c>
      <c r="E81" s="234" t="s">
        <v>5133</v>
      </c>
      <c r="F81" s="234" t="s">
        <v>25</v>
      </c>
      <c r="G81" s="234" t="s">
        <v>25</v>
      </c>
      <c r="H81" s="234" t="s">
        <v>5134</v>
      </c>
      <c r="I81" s="234" t="s">
        <v>25</v>
      </c>
      <c r="J81" s="234" t="s">
        <v>5135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777</v>
      </c>
      <c r="B82" s="234" t="s">
        <v>5136</v>
      </c>
      <c r="C82" s="234" t="s">
        <v>4737</v>
      </c>
      <c r="D82" s="234" t="s">
        <v>4738</v>
      </c>
      <c r="E82" s="234" t="s">
        <v>25</v>
      </c>
      <c r="F82" s="234" t="s">
        <v>4740</v>
      </c>
      <c r="G82" s="234" t="s">
        <v>25</v>
      </c>
      <c r="H82" s="234" t="s">
        <v>5137</v>
      </c>
      <c r="I82" s="234" t="s">
        <v>25</v>
      </c>
      <c r="J82" s="234" t="s">
        <v>5138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2079</v>
      </c>
      <c r="B83" s="233" t="s">
        <v>5139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783</v>
      </c>
      <c r="B84" s="234" t="s">
        <v>5140</v>
      </c>
      <c r="C84" s="234" t="s">
        <v>5141</v>
      </c>
      <c r="D84" s="234" t="s">
        <v>5142</v>
      </c>
      <c r="E84" s="234" t="s">
        <v>25</v>
      </c>
      <c r="F84" s="234" t="s">
        <v>5143</v>
      </c>
      <c r="G84" s="234" t="s">
        <v>5144</v>
      </c>
      <c r="H84" s="234" t="s">
        <v>5145</v>
      </c>
      <c r="I84" s="234" t="s">
        <v>5146</v>
      </c>
      <c r="J84" s="234" t="s">
        <v>5147</v>
      </c>
      <c r="K84" s="237">
        <f>IF(COUNTIF(L84:AY84,"&lt;&gt;")=0,"",SUMPRODUCT(((Recommendations[ImplStatus]="Implemented")+(Recommendations[ImplStatus]="Compensated"))*ISNUMBER(MATCH(Recommendations[Id],L84:AY84,0)))/COUNTIF(L84:AY84,"&lt;&gt;"))</f>
        <v>0</v>
      </c>
      <c r="L84" s="240" t="s">
        <v>833</v>
      </c>
      <c r="M84" s="240" t="s">
        <v>839</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5148</v>
      </c>
      <c r="B85" s="234" t="s">
        <v>5149</v>
      </c>
      <c r="C85" s="234" t="s">
        <v>5150</v>
      </c>
      <c r="D85" s="234" t="s">
        <v>5151</v>
      </c>
      <c r="E85" s="234" t="s">
        <v>25</v>
      </c>
      <c r="F85" s="234" t="s">
        <v>25</v>
      </c>
      <c r="G85" s="234" t="s">
        <v>25</v>
      </c>
      <c r="H85" s="234" t="s">
        <v>5152</v>
      </c>
      <c r="I85" s="234" t="s">
        <v>5153</v>
      </c>
      <c r="J85" s="234" t="s">
        <v>5154</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5155</v>
      </c>
      <c r="B86" s="234" t="s">
        <v>5156</v>
      </c>
      <c r="C86" s="234" t="s">
        <v>5157</v>
      </c>
      <c r="D86" s="234" t="s">
        <v>5158</v>
      </c>
      <c r="E86" s="234" t="s">
        <v>25</v>
      </c>
      <c r="F86" s="234" t="s">
        <v>25</v>
      </c>
      <c r="G86" s="234" t="s">
        <v>5159</v>
      </c>
      <c r="H86" s="234" t="s">
        <v>5160</v>
      </c>
      <c r="I86" s="234" t="s">
        <v>25</v>
      </c>
      <c r="J86" s="234" t="s">
        <v>5161</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788</v>
      </c>
      <c r="B87" s="234" t="s">
        <v>5162</v>
      </c>
      <c r="C87" s="234" t="s">
        <v>5163</v>
      </c>
      <c r="D87" s="234" t="s">
        <v>5164</v>
      </c>
      <c r="E87" s="234" t="s">
        <v>25</v>
      </c>
      <c r="F87" s="234" t="s">
        <v>5165</v>
      </c>
      <c r="G87" s="234" t="s">
        <v>25</v>
      </c>
      <c r="H87" s="234" t="s">
        <v>5166</v>
      </c>
      <c r="I87" s="234" t="s">
        <v>5167</v>
      </c>
      <c r="J87" s="234" t="s">
        <v>5168</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5169</v>
      </c>
      <c r="B88" s="232" t="s">
        <v>5170</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2126</v>
      </c>
      <c r="B89" s="233" t="s">
        <v>5171</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817</v>
      </c>
      <c r="B90" s="234" t="s">
        <v>5172</v>
      </c>
      <c r="C90" s="234" t="s">
        <v>5173</v>
      </c>
      <c r="D90" s="234" t="s">
        <v>4933</v>
      </c>
      <c r="E90" s="234" t="s">
        <v>4732</v>
      </c>
      <c r="F90" s="234" t="s">
        <v>25</v>
      </c>
      <c r="G90" s="234" t="s">
        <v>25</v>
      </c>
      <c r="H90" s="234" t="s">
        <v>5174</v>
      </c>
      <c r="I90" s="234" t="s">
        <v>25</v>
      </c>
      <c r="J90" s="234" t="s">
        <v>5175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822</v>
      </c>
      <c r="B91" s="234" t="s">
        <v>5176</v>
      </c>
      <c r="C91" s="234" t="s">
        <v>5177</v>
      </c>
      <c r="D91" s="234" t="s">
        <v>4738</v>
      </c>
      <c r="E91" s="234" t="s">
        <v>25</v>
      </c>
      <c r="F91" s="234" t="s">
        <v>4740</v>
      </c>
      <c r="G91" s="234" t="s">
        <v>25</v>
      </c>
      <c r="H91" s="234" t="s">
        <v>5178</v>
      </c>
      <c r="I91" s="234" t="s">
        <v>25</v>
      </c>
      <c r="J91" s="234" t="s">
        <v>5179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2130</v>
      </c>
      <c r="B92" s="233" t="s">
        <v>5180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947</v>
      </c>
      <c r="B93" s="234" t="s">
        <v>5181</v>
      </c>
      <c r="C93" s="234" t="s">
        <v>5182</v>
      </c>
      <c r="D93" s="234" t="s">
        <v>5183</v>
      </c>
      <c r="E93" s="234" t="s">
        <v>5184</v>
      </c>
      <c r="F93" s="234" t="s">
        <v>25</v>
      </c>
      <c r="G93" s="234" t="s">
        <v>25</v>
      </c>
      <c r="H93" s="234" t="s">
        <v>5185</v>
      </c>
      <c r="I93" s="234" t="s">
        <v>25</v>
      </c>
      <c r="J93" s="234" t="s">
        <v>5186</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952</v>
      </c>
      <c r="B94" s="234" t="s">
        <v>5187</v>
      </c>
      <c r="C94" s="234" t="s">
        <v>5188</v>
      </c>
      <c r="D94" s="234" t="s">
        <v>5189</v>
      </c>
      <c r="E94" s="234" t="s">
        <v>25</v>
      </c>
      <c r="F94" s="234" t="s">
        <v>5190</v>
      </c>
      <c r="G94" s="234" t="s">
        <v>25</v>
      </c>
      <c r="H94" s="234" t="s">
        <v>5191</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958</v>
      </c>
      <c r="B95" s="234" t="s">
        <v>5192</v>
      </c>
      <c r="C95" s="234" t="s">
        <v>5193</v>
      </c>
      <c r="D95" s="234" t="s">
        <v>5194</v>
      </c>
      <c r="E95" s="234" t="s">
        <v>25</v>
      </c>
      <c r="F95" s="234" t="s">
        <v>25</v>
      </c>
      <c r="G95" s="234" t="s">
        <v>25</v>
      </c>
      <c r="H95" s="234" t="s">
        <v>5195</v>
      </c>
      <c r="I95" s="234" t="s">
        <v>5196</v>
      </c>
      <c r="J95" s="234" t="s">
        <v>5197</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5198</v>
      </c>
      <c r="B96" s="234" t="s">
        <v>5199</v>
      </c>
      <c r="C96" s="234" t="s">
        <v>5200</v>
      </c>
      <c r="D96" s="234" t="s">
        <v>25</v>
      </c>
      <c r="E96" s="234" t="s">
        <v>25</v>
      </c>
      <c r="F96" s="234" t="s">
        <v>25</v>
      </c>
      <c r="G96" s="234" t="s">
        <v>25</v>
      </c>
      <c r="H96" s="234" t="s">
        <v>5201</v>
      </c>
      <c r="I96" s="234" t="s">
        <v>5153</v>
      </c>
      <c r="J96" s="234" t="s">
        <v>5202</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2134</v>
      </c>
      <c r="B97" s="233" t="s">
        <v>5203</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5204</v>
      </c>
      <c r="B98" s="234" t="s">
        <v>5205</v>
      </c>
      <c r="C98" s="234" t="s">
        <v>5206</v>
      </c>
      <c r="D98" s="234" t="s">
        <v>5207</v>
      </c>
      <c r="E98" s="234" t="s">
        <v>25</v>
      </c>
      <c r="F98" s="234" t="s">
        <v>25</v>
      </c>
      <c r="G98" s="234" t="s">
        <v>25</v>
      </c>
      <c r="H98" s="234" t="s">
        <v>5208</v>
      </c>
      <c r="I98" s="234" t="s">
        <v>25</v>
      </c>
      <c r="J98" s="234" t="s">
        <v>5209</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5210</v>
      </c>
      <c r="B99" s="234" t="s">
        <v>5211</v>
      </c>
      <c r="C99" s="234" t="s">
        <v>5212</v>
      </c>
      <c r="D99" s="234" t="s">
        <v>5213</v>
      </c>
      <c r="E99" s="234" t="s">
        <v>5214</v>
      </c>
      <c r="F99" s="234" t="s">
        <v>25</v>
      </c>
      <c r="G99" s="234" t="s">
        <v>25</v>
      </c>
      <c r="H99" s="234" t="s">
        <v>5215</v>
      </c>
      <c r="I99" s="234" t="s">
        <v>25</v>
      </c>
      <c r="J99" s="234" t="s">
        <v>5216</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1003</v>
      </c>
      <c r="B100" s="234" t="s">
        <v>5217</v>
      </c>
      <c r="C100" s="234" t="s">
        <v>5218</v>
      </c>
      <c r="D100" s="234" t="s">
        <v>25</v>
      </c>
      <c r="E100" s="234" t="s">
        <v>25</v>
      </c>
      <c r="F100" s="234" t="s">
        <v>25</v>
      </c>
      <c r="G100" s="234" t="s">
        <v>25</v>
      </c>
      <c r="H100" s="234" t="s">
        <v>5219</v>
      </c>
      <c r="I100" s="234" t="s">
        <v>5220</v>
      </c>
      <c r="J100" s="234" t="s">
        <v>5221</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5222</v>
      </c>
      <c r="B101" s="234" t="s">
        <v>5223</v>
      </c>
      <c r="C101" s="234" t="s">
        <v>5224</v>
      </c>
      <c r="D101" s="234" t="s">
        <v>25</v>
      </c>
      <c r="E101" s="234" t="s">
        <v>25</v>
      </c>
      <c r="F101" s="234" t="s">
        <v>25</v>
      </c>
      <c r="G101" s="234" t="s">
        <v>25</v>
      </c>
      <c r="H101" s="234" t="s">
        <v>5225</v>
      </c>
      <c r="I101" s="234" t="s">
        <v>5153</v>
      </c>
      <c r="J101" s="234" t="s">
        <v>5226</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5227</v>
      </c>
      <c r="B102" s="234" t="s">
        <v>5228</v>
      </c>
      <c r="C102" s="234" t="s">
        <v>5229</v>
      </c>
      <c r="D102" s="234" t="s">
        <v>5230</v>
      </c>
      <c r="E102" s="234" t="s">
        <v>25</v>
      </c>
      <c r="F102" s="234" t="s">
        <v>25</v>
      </c>
      <c r="G102" s="234" t="s">
        <v>25</v>
      </c>
      <c r="H102" s="234" t="s">
        <v>5231</v>
      </c>
      <c r="I102" s="234" t="s">
        <v>25</v>
      </c>
      <c r="J102" s="234" t="s">
        <v>5232</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5233</v>
      </c>
      <c r="B103" s="234" t="s">
        <v>5234</v>
      </c>
      <c r="C103" s="234" t="s">
        <v>5235</v>
      </c>
      <c r="D103" s="234" t="s">
        <v>5230</v>
      </c>
      <c r="E103" s="234" t="s">
        <v>25</v>
      </c>
      <c r="F103" s="234" t="s">
        <v>5236</v>
      </c>
      <c r="G103" s="234" t="s">
        <v>25</v>
      </c>
      <c r="H103" s="234" t="s">
        <v>5237</v>
      </c>
      <c r="I103" s="234" t="s">
        <v>5238</v>
      </c>
      <c r="J103" s="234" t="s">
        <v>5239</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2138</v>
      </c>
      <c r="B104" s="233" t="s">
        <v>5240</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5241</v>
      </c>
      <c r="B105" s="234" t="s">
        <v>5242</v>
      </c>
      <c r="C105" s="234" t="s">
        <v>5243</v>
      </c>
      <c r="D105" s="234" t="s">
        <v>5244</v>
      </c>
      <c r="E105" s="234" t="s">
        <v>5245</v>
      </c>
      <c r="F105" s="234" t="s">
        <v>25</v>
      </c>
      <c r="G105" s="234" t="s">
        <v>25</v>
      </c>
      <c r="H105" s="234" t="s">
        <v>5246</v>
      </c>
      <c r="I105" s="234" t="s">
        <v>5247</v>
      </c>
      <c r="J105" s="234" t="s">
        <v>5248</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5249</v>
      </c>
      <c r="B106" s="232" t="s">
        <v>5250</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2152</v>
      </c>
      <c r="B107" s="233" t="s">
        <v>5251</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1225</v>
      </c>
      <c r="B108" s="234" t="s">
        <v>5252</v>
      </c>
      <c r="C108" s="234" t="s">
        <v>5253</v>
      </c>
      <c r="D108" s="234" t="s">
        <v>4933</v>
      </c>
      <c r="E108" s="234" t="s">
        <v>4732</v>
      </c>
      <c r="F108" s="234" t="s">
        <v>25</v>
      </c>
      <c r="G108" s="234" t="s">
        <v>25</v>
      </c>
      <c r="H108" s="234" t="s">
        <v>5254</v>
      </c>
      <c r="I108" s="234" t="s">
        <v>25</v>
      </c>
      <c r="J108" s="234" t="s">
        <v>5255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1230</v>
      </c>
      <c r="B109" s="234" t="s">
        <v>5256</v>
      </c>
      <c r="C109" s="234" t="s">
        <v>5257</v>
      </c>
      <c r="D109" s="234" t="s">
        <v>4738</v>
      </c>
      <c r="E109" s="234" t="s">
        <v>25</v>
      </c>
      <c r="F109" s="234" t="s">
        <v>4740</v>
      </c>
      <c r="G109" s="234" t="s">
        <v>25</v>
      </c>
      <c r="H109" s="234" t="s">
        <v>5258</v>
      </c>
      <c r="I109" s="234" t="s">
        <v>25</v>
      </c>
      <c r="J109" s="234" t="s">
        <v>5259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2156</v>
      </c>
      <c r="B110" s="233" t="s">
        <v>5260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5261</v>
      </c>
      <c r="B111" s="234" t="s">
        <v>5262</v>
      </c>
      <c r="C111" s="234" t="s">
        <v>5263</v>
      </c>
      <c r="D111" s="234" t="s">
        <v>5264</v>
      </c>
      <c r="E111" s="234" t="s">
        <v>25</v>
      </c>
      <c r="F111" s="234" t="s">
        <v>5265</v>
      </c>
      <c r="G111" s="234" t="s">
        <v>25</v>
      </c>
      <c r="H111" s="234" t="s">
        <v>5266</v>
      </c>
      <c r="I111" s="234" t="s">
        <v>5267</v>
      </c>
      <c r="J111" s="234" t="s">
        <v>5268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5269</v>
      </c>
      <c r="B112" s="234" t="s">
        <v>5270</v>
      </c>
      <c r="C112" s="234" t="s">
        <v>5271</v>
      </c>
      <c r="D112" s="234" t="s">
        <v>5272</v>
      </c>
      <c r="E112" s="234" t="s">
        <v>25</v>
      </c>
      <c r="F112" s="234" t="s">
        <v>25</v>
      </c>
      <c r="G112" s="234" t="s">
        <v>25</v>
      </c>
      <c r="H112" s="234" t="s">
        <v>5273</v>
      </c>
      <c r="I112" s="234" t="s">
        <v>25</v>
      </c>
      <c r="J112" s="234" t="s">
        <v>5274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5275</v>
      </c>
      <c r="B113" s="234" t="s">
        <v>5276</v>
      </c>
      <c r="C113" s="234" t="s">
        <v>5277</v>
      </c>
      <c r="D113" s="234" t="s">
        <v>5278</v>
      </c>
      <c r="E113" s="234" t="s">
        <v>25</v>
      </c>
      <c r="F113" s="234" t="s">
        <v>25</v>
      </c>
      <c r="G113" s="234" t="s">
        <v>25</v>
      </c>
      <c r="H113" s="234" t="s">
        <v>5279</v>
      </c>
      <c r="I113" s="234" t="s">
        <v>5280</v>
      </c>
      <c r="J113" s="234" t="s">
        <v>5281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1300</v>
      </c>
      <c r="B114" s="234" t="s">
        <v>5282</v>
      </c>
      <c r="C114" s="234" t="s">
        <v>5283</v>
      </c>
      <c r="D114" s="234" t="s">
        <v>5284</v>
      </c>
      <c r="E114" s="234" t="s">
        <v>25</v>
      </c>
      <c r="F114" s="234" t="s">
        <v>25</v>
      </c>
      <c r="G114" s="234" t="s">
        <v>5285</v>
      </c>
      <c r="H114" s="234" t="s">
        <v>5286</v>
      </c>
      <c r="I114" s="234" t="s">
        <v>5287</v>
      </c>
      <c r="J114" s="234" t="s">
        <v>5288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5289</v>
      </c>
      <c r="B115" s="234" t="s">
        <v>5290</v>
      </c>
      <c r="C115" s="234" t="s">
        <v>5291</v>
      </c>
      <c r="D115" s="234" t="s">
        <v>5292</v>
      </c>
      <c r="E115" s="234" t="s">
        <v>25</v>
      </c>
      <c r="F115" s="234" t="s">
        <v>5293</v>
      </c>
      <c r="G115" s="234" t="s">
        <v>25</v>
      </c>
      <c r="H115" s="234" t="s">
        <v>5294</v>
      </c>
      <c r="I115" s="234" t="s">
        <v>5294</v>
      </c>
      <c r="J115" s="234" t="s">
        <v>5295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2160</v>
      </c>
      <c r="B116" s="233" t="s">
        <v>5296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5297</v>
      </c>
      <c r="B117" s="234" t="s">
        <v>5298</v>
      </c>
      <c r="C117" s="234" t="s">
        <v>5299</v>
      </c>
      <c r="D117" s="234" t="s">
        <v>5300</v>
      </c>
      <c r="E117" s="234" t="s">
        <v>25</v>
      </c>
      <c r="F117" s="234" t="s">
        <v>5301</v>
      </c>
      <c r="G117" s="234" t="s">
        <v>5302</v>
      </c>
      <c r="H117" s="234" t="s">
        <v>5303</v>
      </c>
      <c r="I117" s="234" t="s">
        <v>5304</v>
      </c>
      <c r="J117" s="234" t="s">
        <v>5305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5306</v>
      </c>
      <c r="B118" s="234" t="s">
        <v>5307</v>
      </c>
      <c r="C118" s="234" t="s">
        <v>5308</v>
      </c>
      <c r="D118" s="234" t="s">
        <v>5309</v>
      </c>
      <c r="E118" s="234" t="s">
        <v>25</v>
      </c>
      <c r="F118" s="234" t="s">
        <v>25</v>
      </c>
      <c r="G118" s="234" t="s">
        <v>25</v>
      </c>
      <c r="H118" s="234" t="s">
        <v>5310</v>
      </c>
      <c r="I118" s="234" t="s">
        <v>5153</v>
      </c>
      <c r="J118" s="234" t="s">
        <v>5311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5312</v>
      </c>
      <c r="B119" s="234" t="s">
        <v>5313</v>
      </c>
      <c r="C119" s="234" t="s">
        <v>5314</v>
      </c>
      <c r="D119" s="234" t="s">
        <v>5315</v>
      </c>
      <c r="E119" s="234" t="s">
        <v>25</v>
      </c>
      <c r="F119" s="234" t="s">
        <v>5316</v>
      </c>
      <c r="G119" s="234" t="s">
        <v>25</v>
      </c>
      <c r="H119" s="234" t="s">
        <v>5317</v>
      </c>
      <c r="I119" s="234" t="s">
        <v>5318</v>
      </c>
      <c r="J119" s="234" t="s">
        <v>5319</v>
      </c>
      <c r="K119" s="237">
        <f>IF(COUNTIF(L119:AY119,"&lt;&gt;")=0,"",SUMPRODUCT(((Recommendations[ImplStatus]="Implemented")+(Recommendations[ImplStatus]="Compensated"))*ISNUMBER(MATCH(Recommendations[Id],L119:AY119,0)))/COUNTIF(L119:AY119,"&lt;&gt;"))</f>
        <v>0</v>
      </c>
      <c r="L119" s="240" t="s">
        <v>225</v>
      </c>
      <c r="M119" s="240" t="s">
        <v>986</v>
      </c>
      <c r="N119" s="240" t="s">
        <v>991</v>
      </c>
      <c r="O119" s="240" t="s">
        <v>997</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2164</v>
      </c>
      <c r="B120" s="233" t="s">
        <v>5320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5321</v>
      </c>
      <c r="B121" s="234" t="s">
        <v>5322</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5323</v>
      </c>
      <c r="B122" s="234" t="s">
        <v>5324</v>
      </c>
      <c r="C122" s="234" t="s">
        <v>5325</v>
      </c>
      <c r="D122" s="234" t="s">
        <v>5326</v>
      </c>
      <c r="E122" s="234" t="s">
        <v>25</v>
      </c>
      <c r="F122" s="234" t="s">
        <v>5327</v>
      </c>
      <c r="G122" s="234" t="s">
        <v>25</v>
      </c>
      <c r="H122" s="234" t="s">
        <v>5328</v>
      </c>
      <c r="I122" s="234" t="s">
        <v>5329</v>
      </c>
      <c r="J122" s="234" t="s">
        <v>5330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5331</v>
      </c>
      <c r="B123" s="234" t="s">
        <v>5332</v>
      </c>
      <c r="C123" s="234" t="s">
        <v>5333</v>
      </c>
      <c r="D123" s="234" t="s">
        <v>5334</v>
      </c>
      <c r="E123" s="234" t="s">
        <v>25</v>
      </c>
      <c r="F123" s="234" t="s">
        <v>5335</v>
      </c>
      <c r="G123" s="234" t="s">
        <v>25</v>
      </c>
      <c r="H123" s="234" t="s">
        <v>5336</v>
      </c>
      <c r="I123" s="234" t="s">
        <v>25</v>
      </c>
      <c r="J123" s="234" t="s">
        <v>5337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2168</v>
      </c>
      <c r="B124" s="233" t="s">
        <v>5338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5339</v>
      </c>
      <c r="B125" s="234" t="s">
        <v>5340</v>
      </c>
      <c r="C125" s="234" t="s">
        <v>5341</v>
      </c>
      <c r="D125" s="234" t="s">
        <v>5342</v>
      </c>
      <c r="E125" s="234" t="s">
        <v>25</v>
      </c>
      <c r="F125" s="234" t="s">
        <v>25</v>
      </c>
      <c r="G125" s="234" t="s">
        <v>25</v>
      </c>
      <c r="H125" s="234" t="s">
        <v>5343</v>
      </c>
      <c r="I125" s="234" t="s">
        <v>25</v>
      </c>
      <c r="J125" s="234" t="s">
        <v>5344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5345</v>
      </c>
      <c r="B126" s="234" t="s">
        <v>5346</v>
      </c>
      <c r="C126" s="234" t="s">
        <v>5347</v>
      </c>
      <c r="D126" s="234" t="s">
        <v>5348</v>
      </c>
      <c r="E126" s="234" t="s">
        <v>25</v>
      </c>
      <c r="F126" s="234" t="s">
        <v>5349</v>
      </c>
      <c r="G126" s="234" t="s">
        <v>25</v>
      </c>
      <c r="H126" s="234" t="s">
        <v>5350</v>
      </c>
      <c r="I126" s="234" t="s">
        <v>5351</v>
      </c>
      <c r="J126" s="234" t="s">
        <v>5352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5353</v>
      </c>
      <c r="B127" s="234" t="s">
        <v>5354</v>
      </c>
      <c r="C127" s="234" t="s">
        <v>5355</v>
      </c>
      <c r="D127" s="234" t="s">
        <v>5356</v>
      </c>
      <c r="E127" s="234" t="s">
        <v>5357</v>
      </c>
      <c r="F127" s="234" t="s">
        <v>25</v>
      </c>
      <c r="G127" s="234" t="s">
        <v>25</v>
      </c>
      <c r="H127" s="234" t="s">
        <v>5358</v>
      </c>
      <c r="I127" s="234" t="s">
        <v>25</v>
      </c>
      <c r="J127" s="234" t="s">
        <v>5359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5360</v>
      </c>
      <c r="B128" s="234" t="s">
        <v>5361</v>
      </c>
      <c r="C128" s="234" t="s">
        <v>5362</v>
      </c>
      <c r="D128" s="234" t="s">
        <v>25</v>
      </c>
      <c r="E128" s="234" t="s">
        <v>25</v>
      </c>
      <c r="F128" s="234" t="s">
        <v>25</v>
      </c>
      <c r="G128" s="234" t="s">
        <v>25</v>
      </c>
      <c r="H128" s="234" t="s">
        <v>5363</v>
      </c>
      <c r="I128" s="234" t="s">
        <v>5364</v>
      </c>
      <c r="J128" s="234" t="s">
        <v>5365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5366</v>
      </c>
      <c r="B129" s="234" t="s">
        <v>5367</v>
      </c>
      <c r="C129" s="234" t="s">
        <v>5368</v>
      </c>
      <c r="D129" s="234" t="s">
        <v>25</v>
      </c>
      <c r="E129" s="234" t="s">
        <v>5369</v>
      </c>
      <c r="F129" s="234" t="s">
        <v>25</v>
      </c>
      <c r="G129" s="234" t="s">
        <v>25</v>
      </c>
      <c r="H129" s="234" t="s">
        <v>5370</v>
      </c>
      <c r="I129" s="234" t="s">
        <v>25</v>
      </c>
      <c r="J129" s="234" t="s">
        <v>5371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5372</v>
      </c>
      <c r="B130" s="234" t="s">
        <v>5373</v>
      </c>
      <c r="C130" s="234" t="s">
        <v>5374</v>
      </c>
      <c r="D130" s="234" t="s">
        <v>25</v>
      </c>
      <c r="E130" s="234" t="s">
        <v>25</v>
      </c>
      <c r="F130" s="234" t="s">
        <v>25</v>
      </c>
      <c r="G130" s="234" t="s">
        <v>25</v>
      </c>
      <c r="H130" s="234" t="s">
        <v>5375</v>
      </c>
      <c r="I130" s="234" t="s">
        <v>25</v>
      </c>
      <c r="J130" s="234" t="s">
        <v>5376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5377</v>
      </c>
      <c r="B131" s="232" t="s">
        <v>5378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2186</v>
      </c>
      <c r="B132" s="233" t="s">
        <v>5379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1548</v>
      </c>
      <c r="B133" s="234" t="s">
        <v>5380</v>
      </c>
      <c r="C133" s="234" t="s">
        <v>5381</v>
      </c>
      <c r="D133" s="234" t="s">
        <v>4933</v>
      </c>
      <c r="E133" s="234" t="s">
        <v>4732</v>
      </c>
      <c r="F133" s="234" t="s">
        <v>25</v>
      </c>
      <c r="G133" s="234" t="s">
        <v>25</v>
      </c>
      <c r="H133" s="234" t="s">
        <v>5382</v>
      </c>
      <c r="I133" s="234" t="s">
        <v>25</v>
      </c>
      <c r="J133" s="234" t="s">
        <v>5383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1554</v>
      </c>
      <c r="B134" s="234" t="s">
        <v>5384</v>
      </c>
      <c r="C134" s="234" t="s">
        <v>4937</v>
      </c>
      <c r="D134" s="234" t="s">
        <v>4738</v>
      </c>
      <c r="E134" s="234" t="s">
        <v>25</v>
      </c>
      <c r="F134" s="234" t="s">
        <v>4740</v>
      </c>
      <c r="G134" s="234" t="s">
        <v>25</v>
      </c>
      <c r="H134" s="234" t="s">
        <v>5385</v>
      </c>
      <c r="I134" s="234" t="s">
        <v>25</v>
      </c>
      <c r="J134" s="234" t="s">
        <v>5386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2190</v>
      </c>
      <c r="B135" s="233" t="s">
        <v>5387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1618</v>
      </c>
      <c r="B136" s="234" t="s">
        <v>5388</v>
      </c>
      <c r="C136" s="234" t="s">
        <v>5389</v>
      </c>
      <c r="D136" s="234" t="s">
        <v>5390</v>
      </c>
      <c r="E136" s="234" t="s">
        <v>5391</v>
      </c>
      <c r="F136" s="234" t="s">
        <v>5392</v>
      </c>
      <c r="G136" s="234" t="s">
        <v>25</v>
      </c>
      <c r="H136" s="234" t="s">
        <v>5393</v>
      </c>
      <c r="I136" s="234" t="s">
        <v>25</v>
      </c>
      <c r="J136" s="234" t="s">
        <v>5394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1623</v>
      </c>
      <c r="B137" s="234" t="s">
        <v>5395</v>
      </c>
      <c r="C137" s="234" t="s">
        <v>5396</v>
      </c>
      <c r="D137" s="234" t="s">
        <v>5397</v>
      </c>
      <c r="E137" s="234" t="s">
        <v>25</v>
      </c>
      <c r="F137" s="234" t="s">
        <v>25</v>
      </c>
      <c r="G137" s="234" t="s">
        <v>25</v>
      </c>
      <c r="H137" s="234" t="s">
        <v>5398</v>
      </c>
      <c r="I137" s="234" t="s">
        <v>25</v>
      </c>
      <c r="J137" s="234" t="s">
        <v>5399</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1628</v>
      </c>
      <c r="B138" s="234" t="s">
        <v>5400</v>
      </c>
      <c r="C138" s="234" t="s">
        <v>5401</v>
      </c>
      <c r="D138" s="234" t="s">
        <v>25</v>
      </c>
      <c r="E138" s="234" t="s">
        <v>25</v>
      </c>
      <c r="F138" s="234" t="s">
        <v>25</v>
      </c>
      <c r="G138" s="234" t="s">
        <v>25</v>
      </c>
      <c r="H138" s="234" t="s">
        <v>5402</v>
      </c>
      <c r="I138" s="234" t="s">
        <v>25</v>
      </c>
      <c r="J138" s="234" t="s">
        <v>5403</v>
      </c>
      <c r="K138" s="237">
        <f>IF(COUNTIF(L138:AY138,"&lt;&gt;")=0,"",SUMPRODUCT(((Recommendations[ImplStatus]="Implemented")+(Recommendations[ImplStatus]="Compensated"))*ISNUMBER(MATCH(Recommendations[Id],L138:AY138,0)))/COUNTIF(L138:AY138,"&lt;&gt;"))</f>
        <v>0</v>
      </c>
      <c r="L138" s="240" t="s">
        <v>964</v>
      </c>
      <c r="M138" s="240" t="s">
        <v>970</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1633</v>
      </c>
      <c r="B139" s="234" t="s">
        <v>5404</v>
      </c>
      <c r="C139" s="234" t="s">
        <v>5405</v>
      </c>
      <c r="D139" s="234" t="s">
        <v>5406</v>
      </c>
      <c r="E139" s="234" t="s">
        <v>25</v>
      </c>
      <c r="F139" s="234" t="s">
        <v>25</v>
      </c>
      <c r="G139" s="234" t="s">
        <v>25</v>
      </c>
      <c r="H139" s="234" t="s">
        <v>5407</v>
      </c>
      <c r="I139" s="234" t="s">
        <v>5408</v>
      </c>
      <c r="J139" s="234" t="s">
        <v>5409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1638</v>
      </c>
      <c r="B140" s="234" t="s">
        <v>5410</v>
      </c>
      <c r="C140" s="234" t="s">
        <v>5411</v>
      </c>
      <c r="D140" s="234" t="s">
        <v>5412</v>
      </c>
      <c r="E140" s="234" t="s">
        <v>25</v>
      </c>
      <c r="F140" s="234" t="s">
        <v>25</v>
      </c>
      <c r="G140" s="234" t="s">
        <v>25</v>
      </c>
      <c r="H140" s="234" t="s">
        <v>5413</v>
      </c>
      <c r="I140" s="234" t="s">
        <v>5153</v>
      </c>
      <c r="J140" s="234" t="s">
        <v>5414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5415</v>
      </c>
      <c r="B141" s="234" t="s">
        <v>5416</v>
      </c>
      <c r="C141" s="234" t="s">
        <v>5417</v>
      </c>
      <c r="D141" s="234" t="s">
        <v>25</v>
      </c>
      <c r="E141" s="234" t="s">
        <v>5418</v>
      </c>
      <c r="F141" s="234" t="s">
        <v>25</v>
      </c>
      <c r="G141" s="234" t="s">
        <v>25</v>
      </c>
      <c r="H141" s="234" t="s">
        <v>5419</v>
      </c>
      <c r="I141" s="234" t="s">
        <v>5153</v>
      </c>
      <c r="J141" s="234" t="s">
        <v>5420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1643</v>
      </c>
      <c r="B142" s="234" t="s">
        <v>5421</v>
      </c>
      <c r="C142" s="234" t="s">
        <v>5422</v>
      </c>
      <c r="D142" s="234" t="s">
        <v>5423</v>
      </c>
      <c r="E142" s="234" t="s">
        <v>5418</v>
      </c>
      <c r="F142" s="234" t="s">
        <v>25</v>
      </c>
      <c r="G142" s="234" t="s">
        <v>25</v>
      </c>
      <c r="H142" s="234" t="s">
        <v>5424</v>
      </c>
      <c r="I142" s="234" t="s">
        <v>5425</v>
      </c>
      <c r="J142" s="234" t="s">
        <v>5426</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2194</v>
      </c>
      <c r="B143" s="233" t="s">
        <v>5427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5428</v>
      </c>
      <c r="B144" s="234" t="s">
        <v>5429</v>
      </c>
      <c r="C144" s="234" t="s">
        <v>5430</v>
      </c>
      <c r="D144" s="234" t="s">
        <v>25</v>
      </c>
      <c r="E144" s="234" t="s">
        <v>25</v>
      </c>
      <c r="F144" s="234" t="s">
        <v>25</v>
      </c>
      <c r="G144" s="234" t="s">
        <v>25</v>
      </c>
      <c r="H144" s="234" t="s">
        <v>5431</v>
      </c>
      <c r="I144" s="234" t="s">
        <v>25</v>
      </c>
      <c r="J144" s="234" t="s">
        <v>5432</v>
      </c>
      <c r="K144" s="237">
        <f>IF(COUNTIF(L144:AY144,"&lt;&gt;")=0,"",SUMPRODUCT(((Recommendations[ImplStatus]="Implemented")+(Recommendations[ImplStatus]="Compensated"))*ISNUMBER(MATCH(Recommendations[Id],L144:AY144,0)))/COUNTIF(L144:AY144,"&lt;&gt;"))</f>
        <v>0</v>
      </c>
      <c r="L144" s="240" t="s">
        <v>648</v>
      </c>
      <c r="M144" s="240" t="s">
        <v>654</v>
      </c>
      <c r="N144" s="240" t="s">
        <v>851</v>
      </c>
      <c r="O144" s="240" t="s">
        <v>980</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5433</v>
      </c>
      <c r="B145" s="234" t="s">
        <v>5434</v>
      </c>
      <c r="C145" s="234" t="s">
        <v>5435</v>
      </c>
      <c r="D145" s="234" t="s">
        <v>25</v>
      </c>
      <c r="E145" s="234" t="s">
        <v>25</v>
      </c>
      <c r="F145" s="234" t="s">
        <v>25</v>
      </c>
      <c r="G145" s="234" t="s">
        <v>25</v>
      </c>
      <c r="H145" s="234" t="s">
        <v>5436</v>
      </c>
      <c r="I145" s="234" t="s">
        <v>25</v>
      </c>
      <c r="J145" s="234" t="s">
        <v>5437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5438</v>
      </c>
      <c r="B146" s="234" t="s">
        <v>5439</v>
      </c>
      <c r="C146" s="234" t="s">
        <v>5440</v>
      </c>
      <c r="D146" s="234" t="s">
        <v>5441</v>
      </c>
      <c r="E146" s="234" t="s">
        <v>25</v>
      </c>
      <c r="F146" s="234" t="s">
        <v>25</v>
      </c>
      <c r="G146" s="234" t="s">
        <v>25</v>
      </c>
      <c r="H146" s="234" t="s">
        <v>5442</v>
      </c>
      <c r="I146" s="234" t="s">
        <v>25</v>
      </c>
      <c r="J146" s="234" t="s">
        <v>5443</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5444</v>
      </c>
      <c r="B147" s="232" t="s">
        <v>5445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2216</v>
      </c>
      <c r="B148" s="233" t="s">
        <v>5446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5447</v>
      </c>
      <c r="B149" s="234" t="s">
        <v>5448</v>
      </c>
      <c r="C149" s="234" t="s">
        <v>5449</v>
      </c>
      <c r="D149" s="234" t="s">
        <v>4933</v>
      </c>
      <c r="E149" s="234" t="s">
        <v>4732</v>
      </c>
      <c r="F149" s="234" t="s">
        <v>25</v>
      </c>
      <c r="G149" s="234" t="s">
        <v>25</v>
      </c>
      <c r="H149" s="234" t="s">
        <v>5450</v>
      </c>
      <c r="I149" s="234" t="s">
        <v>25</v>
      </c>
      <c r="J149" s="234" t="s">
        <v>5451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5452</v>
      </c>
      <c r="B150" s="234" t="s">
        <v>5453</v>
      </c>
      <c r="C150" s="234" t="s">
        <v>4737</v>
      </c>
      <c r="D150" s="234" t="s">
        <v>4738</v>
      </c>
      <c r="E150" s="234" t="s">
        <v>25</v>
      </c>
      <c r="F150" s="234" t="s">
        <v>4740</v>
      </c>
      <c r="G150" s="234" t="s">
        <v>25</v>
      </c>
      <c r="H150" s="234" t="s">
        <v>5454</v>
      </c>
      <c r="I150" s="234" t="s">
        <v>25</v>
      </c>
      <c r="J150" s="234" t="s">
        <v>5455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2220</v>
      </c>
      <c r="B151" s="233" t="s">
        <v>5456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5457</v>
      </c>
      <c r="B152" s="234" t="s">
        <v>5458</v>
      </c>
      <c r="C152" s="234" t="s">
        <v>5459</v>
      </c>
      <c r="D152" s="234" t="s">
        <v>25</v>
      </c>
      <c r="E152" s="234" t="s">
        <v>25</v>
      </c>
      <c r="F152" s="234" t="s">
        <v>25</v>
      </c>
      <c r="G152" s="234" t="s">
        <v>25</v>
      </c>
      <c r="H152" s="234" t="s">
        <v>5460</v>
      </c>
      <c r="I152" s="234" t="s">
        <v>5461</v>
      </c>
      <c r="J152" s="234" t="s">
        <v>5462</v>
      </c>
      <c r="K152" s="237">
        <f>IF(COUNTIF(L152:AY152,"&lt;&gt;")=0,"",SUMPRODUCT(((Recommendations[ImplStatus]="Implemented")+(Recommendations[ImplStatus]="Compensated"))*ISNUMBER(MATCH(Recommendations[Id],L152:AY152,0)))/COUNTIF(L152:AY152,"&lt;&gt;"))</f>
        <v>0</v>
      </c>
      <c r="L152" s="240" t="s">
        <v>1166</v>
      </c>
      <c r="M152" s="240" t="s">
        <v>1171</v>
      </c>
      <c r="N152" s="240" t="s">
        <v>1176</v>
      </c>
      <c r="O152" s="240" t="s">
        <v>1198</v>
      </c>
      <c r="P152" s="240" t="s">
        <v>1618</v>
      </c>
      <c r="Q152" s="240" t="s">
        <v>1628</v>
      </c>
      <c r="R152" s="240" t="s">
        <v>1633</v>
      </c>
      <c r="S152" s="240" t="s">
        <v>1638</v>
      </c>
      <c r="T152" s="240" t="s">
        <v>1643</v>
      </c>
      <c r="U152" s="240" t="s">
        <v>1648</v>
      </c>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5463</v>
      </c>
      <c r="B153" s="234" t="s">
        <v>5464</v>
      </c>
      <c r="C153" s="234" t="s">
        <v>5465</v>
      </c>
      <c r="D153" s="234" t="s">
        <v>5466</v>
      </c>
      <c r="E153" s="234" t="s">
        <v>25</v>
      </c>
      <c r="F153" s="234" t="s">
        <v>5467</v>
      </c>
      <c r="G153" s="234" t="s">
        <v>25</v>
      </c>
      <c r="H153" s="234" t="s">
        <v>5468</v>
      </c>
      <c r="I153" s="234" t="s">
        <v>5469</v>
      </c>
      <c r="J153" s="234" t="s">
        <v>5470</v>
      </c>
      <c r="K153" s="237">
        <f>IF(COUNTIF(L153:AY153,"&lt;&gt;")=0,"",SUMPRODUCT(((Recommendations[ImplStatus]="Implemented")+(Recommendations[ImplStatus]="Compensated"))*ISNUMBER(MATCH(Recommendations[Id],L153:AY153,0)))/COUNTIF(L153:AY153,"&lt;&gt;"))</f>
        <v>0</v>
      </c>
      <c r="L153" s="240" t="s">
        <v>1643</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5471</v>
      </c>
      <c r="B154" s="234" t="s">
        <v>5472</v>
      </c>
      <c r="C154" s="234" t="s">
        <v>5473</v>
      </c>
      <c r="D154" s="234" t="s">
        <v>25</v>
      </c>
      <c r="E154" s="234" t="s">
        <v>25</v>
      </c>
      <c r="F154" s="234" t="s">
        <v>5474</v>
      </c>
      <c r="G154" s="234" t="s">
        <v>25</v>
      </c>
      <c r="H154" s="234" t="s">
        <v>5475</v>
      </c>
      <c r="I154" s="234" t="s">
        <v>25</v>
      </c>
      <c r="J154" s="234" t="s">
        <v>5476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5477</v>
      </c>
      <c r="B155" s="234" t="s">
        <v>5478</v>
      </c>
      <c r="C155" s="234" t="s">
        <v>5479</v>
      </c>
      <c r="D155" s="234" t="s">
        <v>25</v>
      </c>
      <c r="E155" s="234" t="s">
        <v>25</v>
      </c>
      <c r="F155" s="234" t="s">
        <v>25</v>
      </c>
      <c r="G155" s="234" t="s">
        <v>25</v>
      </c>
      <c r="H155" s="234" t="s">
        <v>5480</v>
      </c>
      <c r="I155" s="234" t="s">
        <v>5481</v>
      </c>
      <c r="J155" s="234" t="s">
        <v>5482</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5483</v>
      </c>
      <c r="B156" s="234" t="s">
        <v>5484</v>
      </c>
      <c r="C156" s="234" t="s">
        <v>5485</v>
      </c>
      <c r="D156" s="234" t="s">
        <v>25</v>
      </c>
      <c r="E156" s="234" t="s">
        <v>25</v>
      </c>
      <c r="F156" s="234" t="s">
        <v>25</v>
      </c>
      <c r="G156" s="234" t="s">
        <v>25</v>
      </c>
      <c r="H156" s="234" t="s">
        <v>5486</v>
      </c>
      <c r="I156" s="234" t="s">
        <v>25</v>
      </c>
      <c r="J156" s="234" t="s">
        <v>5487</v>
      </c>
      <c r="K156" s="237">
        <f>IF(COUNTIF(L156:AY156,"&lt;&gt;")=0,"",SUMPRODUCT(((Recommendations[ImplStatus]="Implemented")+(Recommendations[ImplStatus]="Compensated"))*ISNUMBER(MATCH(Recommendations[Id],L156:AY156,0)))/COUNTIF(L156:AY156,"&lt;&gt;"))</f>
        <v>0</v>
      </c>
      <c r="L156" s="240" t="s">
        <v>1203</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5488</v>
      </c>
      <c r="B157" s="234" t="s">
        <v>5489</v>
      </c>
      <c r="C157" s="234" t="s">
        <v>5490</v>
      </c>
      <c r="D157" s="234" t="s">
        <v>5491</v>
      </c>
      <c r="E157" s="234" t="s">
        <v>25</v>
      </c>
      <c r="F157" s="234" t="s">
        <v>25</v>
      </c>
      <c r="G157" s="234" t="s">
        <v>25</v>
      </c>
      <c r="H157" s="234" t="s">
        <v>5492</v>
      </c>
      <c r="I157" s="234" t="s">
        <v>25</v>
      </c>
      <c r="J157" s="234" t="s">
        <v>5493</v>
      </c>
      <c r="K157" s="237">
        <f>IF(COUNTIF(L157:AY157,"&lt;&gt;")=0,"",SUMPRODUCT(((Recommendations[ImplStatus]="Implemented")+(Recommendations[ImplStatus]="Compensated"))*ISNUMBER(MATCH(Recommendations[Id],L157:AY157,0)))/COUNTIF(L157:AY157,"&lt;&gt;"))</f>
        <v>0</v>
      </c>
      <c r="L157" s="240" t="s">
        <v>1154</v>
      </c>
      <c r="M157" s="240" t="s">
        <v>1203</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5494</v>
      </c>
      <c r="B158" s="234" t="s">
        <v>5495</v>
      </c>
      <c r="C158" s="234" t="s">
        <v>5496</v>
      </c>
      <c r="D158" s="234" t="s">
        <v>5497</v>
      </c>
      <c r="E158" s="234" t="s">
        <v>25</v>
      </c>
      <c r="F158" s="234" t="s">
        <v>25</v>
      </c>
      <c r="G158" s="234" t="s">
        <v>25</v>
      </c>
      <c r="H158" s="234" t="s">
        <v>25</v>
      </c>
      <c r="I158" s="234" t="s">
        <v>25</v>
      </c>
      <c r="J158" s="234" t="s">
        <v>5498</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5499</v>
      </c>
      <c r="B159" s="234" t="s">
        <v>5500</v>
      </c>
      <c r="C159" s="234" t="s">
        <v>5501</v>
      </c>
      <c r="D159" s="234" t="s">
        <v>5502</v>
      </c>
      <c r="E159" s="234" t="s">
        <v>25</v>
      </c>
      <c r="F159" s="234" t="s">
        <v>5503</v>
      </c>
      <c r="G159" s="234" t="s">
        <v>25</v>
      </c>
      <c r="H159" s="234" t="s">
        <v>5504</v>
      </c>
      <c r="I159" s="234" t="s">
        <v>5505</v>
      </c>
      <c r="J159" s="234" t="s">
        <v>5506</v>
      </c>
      <c r="K159" s="237">
        <f>IF(COUNTIF(L159:AY159,"&lt;&gt;")=0,"",SUMPRODUCT(((Recommendations[ImplStatus]="Implemented")+(Recommendations[ImplStatus]="Compensated"))*ISNUMBER(MATCH(Recommendations[Id],L159:AY159,0)))/COUNTIF(L159:AY159,"&lt;&gt;"))</f>
        <v>0</v>
      </c>
      <c r="L159" s="240" t="s">
        <v>398</v>
      </c>
      <c r="M159" s="240" t="s">
        <v>403</v>
      </c>
      <c r="N159" s="240" t="s">
        <v>862</v>
      </c>
      <c r="O159" s="240" t="s">
        <v>1213</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2224</v>
      </c>
      <c r="B160" s="233" t="s">
        <v>5507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5508</v>
      </c>
      <c r="B161" s="234" t="s">
        <v>5509</v>
      </c>
      <c r="C161" s="234" t="s">
        <v>5510</v>
      </c>
      <c r="D161" s="234" t="s">
        <v>5511</v>
      </c>
      <c r="E161" s="234" t="s">
        <v>25</v>
      </c>
      <c r="F161" s="234" t="s">
        <v>25</v>
      </c>
      <c r="G161" s="234" t="s">
        <v>5512</v>
      </c>
      <c r="H161" s="234" t="s">
        <v>5513</v>
      </c>
      <c r="I161" s="234" t="s">
        <v>5514</v>
      </c>
      <c r="J161" s="234" t="s">
        <v>5515</v>
      </c>
      <c r="K161" s="237">
        <f>IF(COUNTIF(L161:AY161,"&lt;&gt;")=0,"",SUMPRODUCT(((Recommendations[ImplStatus]="Implemented")+(Recommendations[ImplStatus]="Compensated"))*ISNUMBER(MATCH(Recommendations[Id],L161:AY161,0)))/COUNTIF(L161:AY161,"&lt;&gt;"))</f>
        <v>0</v>
      </c>
      <c r="L161" s="240" t="s">
        <v>880</v>
      </c>
      <c r="M161" s="240" t="s">
        <v>886</v>
      </c>
      <c r="N161" s="240" t="s">
        <v>940</v>
      </c>
      <c r="O161" s="240" t="s">
        <v>1003</v>
      </c>
      <c r="P161" s="240" t="s">
        <v>1024</v>
      </c>
      <c r="Q161" s="240" t="s">
        <v>1123</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5516</v>
      </c>
      <c r="B162" s="234" t="s">
        <v>5517</v>
      </c>
      <c r="C162" s="234" t="s">
        <v>5518</v>
      </c>
      <c r="D162" s="234" t="s">
        <v>5519</v>
      </c>
      <c r="E162" s="234" t="s">
        <v>25</v>
      </c>
      <c r="F162" s="234" t="s">
        <v>25</v>
      </c>
      <c r="G162" s="234" t="s">
        <v>25</v>
      </c>
      <c r="H162" s="234" t="s">
        <v>5520</v>
      </c>
      <c r="I162" s="234" t="s">
        <v>25</v>
      </c>
      <c r="J162" s="234" t="s">
        <v>5521</v>
      </c>
      <c r="K162" s="237">
        <f>IF(COUNTIF(L162:AY162,"&lt;&gt;")=0,"",SUMPRODUCT(((Recommendations[ImplStatus]="Implemented")+(Recommendations[ImplStatus]="Compensated"))*ISNUMBER(MATCH(Recommendations[Id],L162:AY162,0)))/COUNTIF(L162:AY162,"&lt;&gt;"))</f>
        <v>0</v>
      </c>
      <c r="L162" s="240" t="s">
        <v>1118</v>
      </c>
      <c r="M162" s="240" t="s">
        <v>1148</v>
      </c>
      <c r="N162" s="240" t="s">
        <v>1570</v>
      </c>
      <c r="O162" s="240" t="s">
        <v>1576</v>
      </c>
      <c r="P162" s="240" t="s">
        <v>1581</v>
      </c>
      <c r="Q162" s="240" t="s">
        <v>1586</v>
      </c>
      <c r="R162" s="240" t="s">
        <v>1596</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5522</v>
      </c>
      <c r="B163" s="234" t="s">
        <v>5523</v>
      </c>
      <c r="C163" s="234" t="s">
        <v>5524</v>
      </c>
      <c r="D163" s="234" t="s">
        <v>5519</v>
      </c>
      <c r="E163" s="234" t="s">
        <v>25</v>
      </c>
      <c r="F163" s="234" t="s">
        <v>5525</v>
      </c>
      <c r="G163" s="234" t="s">
        <v>25</v>
      </c>
      <c r="H163" s="234" t="s">
        <v>5526</v>
      </c>
      <c r="I163" s="234" t="s">
        <v>25</v>
      </c>
      <c r="J163" s="234" t="s">
        <v>5527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5528</v>
      </c>
      <c r="B164" s="234" t="s">
        <v>5529</v>
      </c>
      <c r="C164" s="234" t="s">
        <v>5530</v>
      </c>
      <c r="D164" s="234" t="s">
        <v>5531</v>
      </c>
      <c r="E164" s="234" t="s">
        <v>25</v>
      </c>
      <c r="F164" s="234" t="s">
        <v>25</v>
      </c>
      <c r="G164" s="234" t="s">
        <v>25</v>
      </c>
      <c r="H164" s="234" t="s">
        <v>5532</v>
      </c>
      <c r="I164" s="234" t="s">
        <v>5533</v>
      </c>
      <c r="J164" s="234" t="s">
        <v>5534</v>
      </c>
      <c r="K164" s="237">
        <f>IF(COUNTIF(L164:AY164,"&lt;&gt;")=0,"",SUMPRODUCT(((Recommendations[ImplStatus]="Implemented")+(Recommendations[ImplStatus]="Compensated"))*ISNUMBER(MATCH(Recommendations[Id],L164:AY164,0)))/COUNTIF(L164:AY164,"&lt;&gt;"))</f>
        <v>0</v>
      </c>
      <c r="L164" s="240" t="s">
        <v>904</v>
      </c>
      <c r="M164" s="240" t="s">
        <v>1009</v>
      </c>
      <c r="N164" s="240" t="s">
        <v>1030</v>
      </c>
      <c r="O164" s="240" t="s">
        <v>1036</v>
      </c>
      <c r="P164" s="240" t="s">
        <v>1043</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5535</v>
      </c>
      <c r="B165" s="234" t="s">
        <v>5536</v>
      </c>
      <c r="C165" s="234" t="s">
        <v>5537</v>
      </c>
      <c r="D165" s="234" t="s">
        <v>25</v>
      </c>
      <c r="E165" s="234" t="s">
        <v>25</v>
      </c>
      <c r="F165" s="234" t="s">
        <v>25</v>
      </c>
      <c r="G165" s="234" t="s">
        <v>25</v>
      </c>
      <c r="H165" s="234" t="s">
        <v>5538</v>
      </c>
      <c r="I165" s="234" t="s">
        <v>25</v>
      </c>
      <c r="J165" s="234" t="s">
        <v>5539</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5540</v>
      </c>
      <c r="B166" s="234" t="s">
        <v>5541</v>
      </c>
      <c r="C166" s="234" t="s">
        <v>5542</v>
      </c>
      <c r="D166" s="234" t="s">
        <v>5543</v>
      </c>
      <c r="E166" s="234" t="s">
        <v>25</v>
      </c>
      <c r="F166" s="234" t="s">
        <v>25</v>
      </c>
      <c r="G166" s="234" t="s">
        <v>25</v>
      </c>
      <c r="H166" s="234" t="s">
        <v>5544</v>
      </c>
      <c r="I166" s="234" t="s">
        <v>5545</v>
      </c>
      <c r="J166" s="234" t="s">
        <v>5546</v>
      </c>
      <c r="K166" s="237">
        <f>IF(COUNTIF(L166:AY166,"&lt;&gt;")=0,"",SUMPRODUCT(((Recommendations[ImplStatus]="Implemented")+(Recommendations[ImplStatus]="Compensated"))*ISNUMBER(MATCH(Recommendations[Id],L166:AY166,0)))/COUNTIF(L166:AY166,"&lt;&gt;"))</f>
        <v>0</v>
      </c>
      <c r="L166" s="240" t="s">
        <v>922</v>
      </c>
      <c r="M166" s="240" t="s">
        <v>1014</v>
      </c>
      <c r="N166" s="240" t="s">
        <v>1050</v>
      </c>
      <c r="O166" s="240" t="s">
        <v>1056</v>
      </c>
      <c r="P166" s="240" t="s">
        <v>1062</v>
      </c>
      <c r="Q166" s="240" t="s">
        <v>1068</v>
      </c>
      <c r="R166" s="240" t="s">
        <v>1074</v>
      </c>
      <c r="S166" s="240" t="s">
        <v>1080</v>
      </c>
      <c r="T166" s="240" t="s">
        <v>1086</v>
      </c>
      <c r="U166" s="240" t="s">
        <v>1108</v>
      </c>
      <c r="V166" s="240" t="s">
        <v>1623</v>
      </c>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5547</v>
      </c>
      <c r="B167" s="234" t="s">
        <v>5548</v>
      </c>
      <c r="C167" s="234" t="s">
        <v>5549</v>
      </c>
      <c r="D167" s="234" t="s">
        <v>25</v>
      </c>
      <c r="E167" s="234" t="s">
        <v>25</v>
      </c>
      <c r="F167" s="234" t="s">
        <v>25</v>
      </c>
      <c r="G167" s="234" t="s">
        <v>25</v>
      </c>
      <c r="H167" s="234" t="s">
        <v>5550</v>
      </c>
      <c r="I167" s="234" t="s">
        <v>5551</v>
      </c>
      <c r="J167" s="234" t="s">
        <v>5552</v>
      </c>
      <c r="K167" s="237">
        <f>IF(COUNTIF(L167:AY167,"&lt;&gt;")=0,"",SUMPRODUCT(((Recommendations[ImplStatus]="Implemented")+(Recommendations[ImplStatus]="Compensated"))*ISNUMBER(MATCH(Recommendations[Id],L167:AY167,0)))/COUNTIF(L167:AY167,"&lt;&gt;"))</f>
        <v>0</v>
      </c>
      <c r="L167" s="240" t="s">
        <v>1019</v>
      </c>
      <c r="M167" s="240" t="s">
        <v>1092</v>
      </c>
      <c r="N167" s="240" t="s">
        <v>1097</v>
      </c>
      <c r="O167" s="240" t="s">
        <v>1102</v>
      </c>
      <c r="P167" s="240" t="s">
        <v>1113</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5553</v>
      </c>
      <c r="B168" s="234" t="s">
        <v>5554</v>
      </c>
      <c r="C168" s="234" t="s">
        <v>5555</v>
      </c>
      <c r="D168" s="234" t="s">
        <v>5556</v>
      </c>
      <c r="E168" s="234" t="s">
        <v>25</v>
      </c>
      <c r="F168" s="234" t="s">
        <v>25</v>
      </c>
      <c r="G168" s="234" t="s">
        <v>25</v>
      </c>
      <c r="H168" s="234" t="s">
        <v>5557</v>
      </c>
      <c r="I168" s="234" t="s">
        <v>25</v>
      </c>
      <c r="J168" s="234" t="s">
        <v>5558</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5559</v>
      </c>
      <c r="B169" s="234" t="s">
        <v>5560</v>
      </c>
      <c r="C169" s="234" t="s">
        <v>5561</v>
      </c>
      <c r="D169" s="234" t="s">
        <v>5562</v>
      </c>
      <c r="E169" s="234" t="s">
        <v>25</v>
      </c>
      <c r="F169" s="234" t="s">
        <v>25</v>
      </c>
      <c r="G169" s="234" t="s">
        <v>5563</v>
      </c>
      <c r="H169" s="234" t="s">
        <v>5564</v>
      </c>
      <c r="I169" s="234" t="s">
        <v>5565</v>
      </c>
      <c r="J169" s="234" t="s">
        <v>5566</v>
      </c>
      <c r="K169" s="237">
        <f>IF(COUNTIF(L169:AY169,"&lt;&gt;")=0,"",SUMPRODUCT(((Recommendations[ImplStatus]="Implemented")+(Recommendations[ImplStatus]="Compensated"))*ISNUMBER(MATCH(Recommendations[Id],L169:AY169,0)))/COUNTIF(L169:AY169,"&lt;&gt;"))</f>
        <v>0</v>
      </c>
      <c r="L169" s="240" t="s">
        <v>1128</v>
      </c>
      <c r="M169" s="240" t="s">
        <v>1135</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5567</v>
      </c>
      <c r="B170" s="234" t="s">
        <v>5568</v>
      </c>
      <c r="C170" s="234" t="s">
        <v>5569</v>
      </c>
      <c r="D170" s="234" t="s">
        <v>5570</v>
      </c>
      <c r="E170" s="234" t="s">
        <v>25</v>
      </c>
      <c r="F170" s="234" t="s">
        <v>25</v>
      </c>
      <c r="G170" s="234" t="s">
        <v>25</v>
      </c>
      <c r="H170" s="234" t="s">
        <v>5571</v>
      </c>
      <c r="I170" s="234" t="s">
        <v>5572</v>
      </c>
      <c r="J170" s="234" t="s">
        <v>5573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5574</v>
      </c>
      <c r="B171" s="234" t="s">
        <v>5575</v>
      </c>
      <c r="C171" s="234" t="s">
        <v>5569</v>
      </c>
      <c r="D171" s="234" t="s">
        <v>5576</v>
      </c>
      <c r="E171" s="234" t="s">
        <v>25</v>
      </c>
      <c r="F171" s="234" t="s">
        <v>25</v>
      </c>
      <c r="G171" s="234" t="s">
        <v>5577</v>
      </c>
      <c r="H171" s="234" t="s">
        <v>5571</v>
      </c>
      <c r="I171" s="234" t="s">
        <v>5578</v>
      </c>
      <c r="J171" s="234" t="s">
        <v>5579</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5580</v>
      </c>
      <c r="B172" s="234" t="s">
        <v>5581</v>
      </c>
      <c r="C172" s="234" t="s">
        <v>5582</v>
      </c>
      <c r="D172" s="234" t="s">
        <v>5583</v>
      </c>
      <c r="E172" s="234" t="s">
        <v>25</v>
      </c>
      <c r="F172" s="234" t="s">
        <v>25</v>
      </c>
      <c r="G172" s="234" t="s">
        <v>25</v>
      </c>
      <c r="H172" s="234" t="s">
        <v>5584</v>
      </c>
      <c r="I172" s="234" t="s">
        <v>25</v>
      </c>
      <c r="J172" s="234" t="s">
        <v>5585</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2228</v>
      </c>
      <c r="B173" s="233" t="s">
        <v>5586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5587</v>
      </c>
      <c r="B174" s="234" t="s">
        <v>5588</v>
      </c>
      <c r="C174" s="234" t="s">
        <v>5589</v>
      </c>
      <c r="D174" s="234" t="s">
        <v>5590</v>
      </c>
      <c r="E174" s="234" t="s">
        <v>5591</v>
      </c>
      <c r="F174" s="234" t="s">
        <v>25</v>
      </c>
      <c r="G174" s="234" t="s">
        <v>25</v>
      </c>
      <c r="H174" s="234" t="s">
        <v>5592</v>
      </c>
      <c r="I174" s="234" t="s">
        <v>5593</v>
      </c>
      <c r="J174" s="234" t="s">
        <v>5594</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5595</v>
      </c>
      <c r="B175" s="234" t="s">
        <v>5596</v>
      </c>
      <c r="C175" s="234" t="s">
        <v>5597</v>
      </c>
      <c r="D175" s="234" t="s">
        <v>25</v>
      </c>
      <c r="E175" s="234" t="s">
        <v>5598</v>
      </c>
      <c r="F175" s="234" t="s">
        <v>25</v>
      </c>
      <c r="G175" s="234" t="s">
        <v>25</v>
      </c>
      <c r="H175" s="234" t="s">
        <v>5599</v>
      </c>
      <c r="I175" s="234" t="s">
        <v>25</v>
      </c>
      <c r="J175" s="234" t="s">
        <v>5600</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5601</v>
      </c>
      <c r="B176" s="234" t="s">
        <v>5602</v>
      </c>
      <c r="C176" s="234" t="s">
        <v>5603</v>
      </c>
      <c r="D176" s="234" t="s">
        <v>25</v>
      </c>
      <c r="E176" s="234" t="s">
        <v>5604</v>
      </c>
      <c r="F176" s="234" t="s">
        <v>25</v>
      </c>
      <c r="G176" s="234" t="s">
        <v>25</v>
      </c>
      <c r="H176" s="234" t="s">
        <v>5605</v>
      </c>
      <c r="I176" s="234" t="s">
        <v>5606</v>
      </c>
      <c r="J176" s="234" t="s">
        <v>5607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2233</v>
      </c>
      <c r="B177" s="233" t="s">
        <v>5608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5609</v>
      </c>
      <c r="B178" s="234" t="s">
        <v>5610</v>
      </c>
      <c r="C178" s="234" t="s">
        <v>5611</v>
      </c>
      <c r="D178" s="234" t="s">
        <v>5612</v>
      </c>
      <c r="E178" s="234" t="s">
        <v>5613</v>
      </c>
      <c r="F178" s="234" t="s">
        <v>5614</v>
      </c>
      <c r="G178" s="234" t="s">
        <v>25</v>
      </c>
      <c r="H178" s="234" t="s">
        <v>5615</v>
      </c>
      <c r="I178" s="234" t="s">
        <v>5616</v>
      </c>
      <c r="J178" s="234" t="s">
        <v>5617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2237</v>
      </c>
      <c r="B179" s="233" t="s">
        <v>5618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5619</v>
      </c>
      <c r="B180" s="234" t="s">
        <v>5620</v>
      </c>
      <c r="C180" s="234" t="s">
        <v>5621</v>
      </c>
      <c r="D180" s="234" t="s">
        <v>5612</v>
      </c>
      <c r="E180" s="234" t="s">
        <v>5622</v>
      </c>
      <c r="F180" s="234" t="s">
        <v>25</v>
      </c>
      <c r="G180" s="234" t="s">
        <v>25</v>
      </c>
      <c r="H180" s="234" t="s">
        <v>5623</v>
      </c>
      <c r="I180" s="234" t="s">
        <v>5153</v>
      </c>
      <c r="J180" s="234" t="s">
        <v>5624</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5625</v>
      </c>
      <c r="B181" s="234" t="s">
        <v>5626</v>
      </c>
      <c r="C181" s="234" t="s">
        <v>5627</v>
      </c>
      <c r="D181" s="234" t="s">
        <v>5628</v>
      </c>
      <c r="E181" s="234" t="s">
        <v>25</v>
      </c>
      <c r="F181" s="234" t="s">
        <v>25</v>
      </c>
      <c r="G181" s="234" t="s">
        <v>25</v>
      </c>
      <c r="H181" s="234" t="s">
        <v>5629</v>
      </c>
      <c r="I181" s="234" t="s">
        <v>5630</v>
      </c>
      <c r="J181" s="234" t="s">
        <v>5631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5632</v>
      </c>
      <c r="B182" s="234" t="s">
        <v>5633</v>
      </c>
      <c r="C182" s="234" t="s">
        <v>5634</v>
      </c>
      <c r="D182" s="234" t="s">
        <v>5635</v>
      </c>
      <c r="E182" s="234" t="s">
        <v>25</v>
      </c>
      <c r="F182" s="234" t="s">
        <v>25</v>
      </c>
      <c r="G182" s="234" t="s">
        <v>25</v>
      </c>
      <c r="H182" s="234" t="s">
        <v>5636</v>
      </c>
      <c r="I182" s="234" t="s">
        <v>5153</v>
      </c>
      <c r="J182" s="234" t="s">
        <v>5637</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5638</v>
      </c>
      <c r="B183" s="232" t="s">
        <v>5639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2267</v>
      </c>
      <c r="B184" s="233" t="s">
        <v>5640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5641</v>
      </c>
      <c r="B185" s="234" t="s">
        <v>5642</v>
      </c>
      <c r="C185" s="234" t="s">
        <v>5643</v>
      </c>
      <c r="D185" s="234" t="s">
        <v>4933</v>
      </c>
      <c r="E185" s="234" t="s">
        <v>5644</v>
      </c>
      <c r="F185" s="234" t="s">
        <v>25</v>
      </c>
      <c r="G185" s="234" t="s">
        <v>25</v>
      </c>
      <c r="H185" s="234" t="s">
        <v>5645</v>
      </c>
      <c r="I185" s="234" t="s">
        <v>25</v>
      </c>
      <c r="J185" s="234" t="s">
        <v>5646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5647</v>
      </c>
      <c r="B186" s="234" t="s">
        <v>5648</v>
      </c>
      <c r="C186" s="234" t="s">
        <v>4937</v>
      </c>
      <c r="D186" s="234" t="s">
        <v>5649</v>
      </c>
      <c r="E186" s="234" t="s">
        <v>25</v>
      </c>
      <c r="F186" s="234" t="s">
        <v>25</v>
      </c>
      <c r="G186" s="234" t="s">
        <v>25</v>
      </c>
      <c r="H186" s="234" t="s">
        <v>5650</v>
      </c>
      <c r="I186" s="234" t="s">
        <v>25</v>
      </c>
      <c r="J186" s="234" t="s">
        <v>5651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2271</v>
      </c>
      <c r="B187" s="233" t="s">
        <v>5652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5653</v>
      </c>
      <c r="B188" s="234" t="s">
        <v>5654</v>
      </c>
      <c r="C188" s="234" t="s">
        <v>5655</v>
      </c>
      <c r="D188" s="234" t="s">
        <v>5656</v>
      </c>
      <c r="E188" s="234" t="s">
        <v>25</v>
      </c>
      <c r="F188" s="234" t="s">
        <v>5657</v>
      </c>
      <c r="G188" s="234" t="s">
        <v>25</v>
      </c>
      <c r="H188" s="234" t="s">
        <v>5658</v>
      </c>
      <c r="I188" s="234" t="s">
        <v>5659</v>
      </c>
      <c r="J188" s="234" t="s">
        <v>5660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5661</v>
      </c>
      <c r="B189" s="234" t="s">
        <v>5662</v>
      </c>
      <c r="C189" s="234" t="s">
        <v>5663</v>
      </c>
      <c r="D189" s="234" t="s">
        <v>5664</v>
      </c>
      <c r="E189" s="234" t="s">
        <v>25</v>
      </c>
      <c r="F189" s="234" t="s">
        <v>25</v>
      </c>
      <c r="G189" s="234" t="s">
        <v>25</v>
      </c>
      <c r="H189" s="234" t="s">
        <v>5665</v>
      </c>
      <c r="I189" s="234" t="s">
        <v>25</v>
      </c>
      <c r="J189" s="234" t="s">
        <v>5666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5667</v>
      </c>
      <c r="B190" s="234" t="s">
        <v>5668</v>
      </c>
      <c r="C190" s="234" t="s">
        <v>5669</v>
      </c>
      <c r="D190" s="234" t="s">
        <v>5670</v>
      </c>
      <c r="E190" s="234" t="s">
        <v>25</v>
      </c>
      <c r="F190" s="234" t="s">
        <v>5671</v>
      </c>
      <c r="G190" s="234" t="s">
        <v>25</v>
      </c>
      <c r="H190" s="234" t="s">
        <v>5672</v>
      </c>
      <c r="I190" s="234" t="s">
        <v>25</v>
      </c>
      <c r="J190" s="234" t="s">
        <v>5673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5674</v>
      </c>
      <c r="B191" s="234" t="s">
        <v>5675</v>
      </c>
      <c r="C191" s="234" t="s">
        <v>5676</v>
      </c>
      <c r="D191" s="234" t="s">
        <v>25</v>
      </c>
      <c r="E191" s="234" t="s">
        <v>25</v>
      </c>
      <c r="F191" s="234" t="s">
        <v>25</v>
      </c>
      <c r="G191" s="234" t="s">
        <v>25</v>
      </c>
      <c r="H191" s="234" t="s">
        <v>5677</v>
      </c>
      <c r="I191" s="234" t="s">
        <v>25</v>
      </c>
      <c r="J191" s="234" t="s">
        <v>5678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5679</v>
      </c>
      <c r="B192" s="234" t="s">
        <v>5680</v>
      </c>
      <c r="C192" s="234" t="s">
        <v>5681</v>
      </c>
      <c r="D192" s="234" t="s">
        <v>5682</v>
      </c>
      <c r="E192" s="234" t="s">
        <v>5683</v>
      </c>
      <c r="F192" s="234" t="s">
        <v>25</v>
      </c>
      <c r="G192" s="234" t="s">
        <v>25</v>
      </c>
      <c r="H192" s="234" t="s">
        <v>5684</v>
      </c>
      <c r="I192" s="234" t="s">
        <v>25</v>
      </c>
      <c r="J192" s="234" t="s">
        <v>5685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2275</v>
      </c>
      <c r="B193" s="233" t="s">
        <v>5686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5687</v>
      </c>
      <c r="B194" s="234" t="s">
        <v>5688</v>
      </c>
      <c r="C194" s="234" t="s">
        <v>5689</v>
      </c>
      <c r="D194" s="234" t="s">
        <v>5682</v>
      </c>
      <c r="E194" s="234" t="s">
        <v>5683</v>
      </c>
      <c r="F194" s="234" t="s">
        <v>5690</v>
      </c>
      <c r="G194" s="234" t="s">
        <v>25</v>
      </c>
      <c r="H194" s="234" t="s">
        <v>5691</v>
      </c>
      <c r="I194" s="234" t="s">
        <v>25</v>
      </c>
      <c r="J194" s="234" t="s">
        <v>5692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5693</v>
      </c>
      <c r="B195" s="234" t="s">
        <v>5694</v>
      </c>
      <c r="C195" s="234" t="s">
        <v>5695</v>
      </c>
      <c r="D195" s="234" t="s">
        <v>5696</v>
      </c>
      <c r="E195" s="234" t="s">
        <v>25</v>
      </c>
      <c r="F195" s="234" t="s">
        <v>25</v>
      </c>
      <c r="G195" s="234" t="s">
        <v>25</v>
      </c>
      <c r="H195" s="234" t="s">
        <v>5697</v>
      </c>
      <c r="I195" s="234" t="s">
        <v>25</v>
      </c>
      <c r="J195" s="234" t="s">
        <v>5698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5699</v>
      </c>
      <c r="B196" s="234" t="s">
        <v>5700</v>
      </c>
      <c r="C196" s="234" t="s">
        <v>5701</v>
      </c>
      <c r="D196" s="234" t="s">
        <v>25</v>
      </c>
      <c r="E196" s="234" t="s">
        <v>5702</v>
      </c>
      <c r="F196" s="234" t="s">
        <v>25</v>
      </c>
      <c r="G196" s="234" t="s">
        <v>25</v>
      </c>
      <c r="H196" s="234" t="s">
        <v>5703</v>
      </c>
      <c r="I196" s="234" t="s">
        <v>25</v>
      </c>
      <c r="J196" s="234" t="s">
        <v>5704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5705</v>
      </c>
      <c r="B197" s="234" t="s">
        <v>5706</v>
      </c>
      <c r="C197" s="234" t="s">
        <v>5707</v>
      </c>
      <c r="D197" s="234" t="s">
        <v>25</v>
      </c>
      <c r="E197" s="234" t="s">
        <v>25</v>
      </c>
      <c r="F197" s="234" t="s">
        <v>25</v>
      </c>
      <c r="G197" s="234" t="s">
        <v>25</v>
      </c>
      <c r="H197" s="234" t="s">
        <v>5708</v>
      </c>
      <c r="I197" s="234" t="s">
        <v>25</v>
      </c>
      <c r="J197" s="234" t="s">
        <v>5709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5710</v>
      </c>
      <c r="B198" s="234" t="s">
        <v>5711</v>
      </c>
      <c r="C198" s="234" t="s">
        <v>5712</v>
      </c>
      <c r="D198" s="234" t="s">
        <v>5713</v>
      </c>
      <c r="E198" s="234" t="s">
        <v>25</v>
      </c>
      <c r="F198" s="234" t="s">
        <v>25</v>
      </c>
      <c r="G198" s="234" t="s">
        <v>25</v>
      </c>
      <c r="H198" s="234" t="s">
        <v>5714</v>
      </c>
      <c r="I198" s="234" t="s">
        <v>25</v>
      </c>
      <c r="J198" s="234" t="s">
        <v>5715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2279</v>
      </c>
      <c r="B199" s="233" t="s">
        <v>5716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5717</v>
      </c>
      <c r="B200" s="234" t="s">
        <v>5718</v>
      </c>
      <c r="C200" s="234" t="s">
        <v>5719</v>
      </c>
      <c r="D200" s="234" t="s">
        <v>25</v>
      </c>
      <c r="E200" s="234" t="s">
        <v>25</v>
      </c>
      <c r="F200" s="234" t="s">
        <v>25</v>
      </c>
      <c r="G200" s="234" t="s">
        <v>25</v>
      </c>
      <c r="H200" s="234" t="s">
        <v>5720</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5721</v>
      </c>
      <c r="B201" s="234" t="s">
        <v>5722</v>
      </c>
      <c r="C201" s="234" t="s">
        <v>5723</v>
      </c>
      <c r="D201" s="234" t="s">
        <v>5724</v>
      </c>
      <c r="E201" s="234" t="s">
        <v>25</v>
      </c>
      <c r="F201" s="234" t="s">
        <v>25</v>
      </c>
      <c r="G201" s="234" t="s">
        <v>25</v>
      </c>
      <c r="H201" s="234" t="s">
        <v>5725</v>
      </c>
      <c r="I201" s="234" t="s">
        <v>25</v>
      </c>
      <c r="J201" s="234" t="s">
        <v>5726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5727</v>
      </c>
      <c r="B202" s="234" t="s">
        <v>5728</v>
      </c>
      <c r="C202" s="234" t="s">
        <v>5729</v>
      </c>
      <c r="D202" s="234" t="s">
        <v>25</v>
      </c>
      <c r="E202" s="234" t="s">
        <v>25</v>
      </c>
      <c r="F202" s="234" t="s">
        <v>25</v>
      </c>
      <c r="G202" s="234" t="s">
        <v>25</v>
      </c>
      <c r="H202" s="234" t="s">
        <v>5730</v>
      </c>
      <c r="I202" s="234" t="s">
        <v>25</v>
      </c>
      <c r="J202" s="234" t="s">
        <v>5731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5732</v>
      </c>
      <c r="B203" s="234" t="s">
        <v>5733</v>
      </c>
      <c r="C203" s="234" t="s">
        <v>5734</v>
      </c>
      <c r="D203" s="234" t="s">
        <v>5735</v>
      </c>
      <c r="E203" s="234" t="s">
        <v>25</v>
      </c>
      <c r="F203" s="234" t="s">
        <v>25</v>
      </c>
      <c r="G203" s="234" t="s">
        <v>25</v>
      </c>
      <c r="H203" s="234" t="s">
        <v>5736</v>
      </c>
      <c r="I203" s="234" t="s">
        <v>25</v>
      </c>
      <c r="J203" s="234" t="s">
        <v>5737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5738</v>
      </c>
      <c r="B204" s="234" t="s">
        <v>5739</v>
      </c>
      <c r="C204" s="234" t="s">
        <v>5740</v>
      </c>
      <c r="D204" s="234" t="s">
        <v>25</v>
      </c>
      <c r="E204" s="234" t="s">
        <v>25</v>
      </c>
      <c r="F204" s="234" t="s">
        <v>25</v>
      </c>
      <c r="G204" s="234" t="s">
        <v>25</v>
      </c>
      <c r="H204" s="234" t="s">
        <v>5741</v>
      </c>
      <c r="I204" s="234" t="s">
        <v>25</v>
      </c>
      <c r="J204" s="234" t="s">
        <v>5742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5743</v>
      </c>
      <c r="B205" s="234" t="s">
        <v>5744</v>
      </c>
      <c r="C205" s="234" t="s">
        <v>5745</v>
      </c>
      <c r="D205" s="234" t="s">
        <v>25</v>
      </c>
      <c r="E205" s="234" t="s">
        <v>25</v>
      </c>
      <c r="F205" s="234" t="s">
        <v>25</v>
      </c>
      <c r="G205" s="234" t="s">
        <v>25</v>
      </c>
      <c r="H205" s="234" t="s">
        <v>5746</v>
      </c>
      <c r="I205" s="234" t="s">
        <v>5747</v>
      </c>
      <c r="J205" s="234" t="s">
        <v>5748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5749</v>
      </c>
      <c r="B206" s="234" t="s">
        <v>5750</v>
      </c>
      <c r="C206" s="234" t="s">
        <v>5751</v>
      </c>
      <c r="D206" s="234" t="s">
        <v>25</v>
      </c>
      <c r="E206" s="234" t="s">
        <v>25</v>
      </c>
      <c r="F206" s="234" t="s">
        <v>25</v>
      </c>
      <c r="G206" s="234" t="s">
        <v>25</v>
      </c>
      <c r="H206" s="234" t="s">
        <v>5752</v>
      </c>
      <c r="I206" s="234" t="s">
        <v>25</v>
      </c>
      <c r="J206" s="234" t="s">
        <v>5753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5754</v>
      </c>
      <c r="B207" s="234" t="s">
        <v>5755</v>
      </c>
      <c r="C207" s="234" t="s">
        <v>5751</v>
      </c>
      <c r="D207" s="234" t="s">
        <v>5756</v>
      </c>
      <c r="E207" s="234" t="s">
        <v>25</v>
      </c>
      <c r="F207" s="234" t="s">
        <v>25</v>
      </c>
      <c r="G207" s="234" t="s">
        <v>25</v>
      </c>
      <c r="H207" s="234" t="s">
        <v>5757</v>
      </c>
      <c r="I207" s="234" t="s">
        <v>25</v>
      </c>
      <c r="J207" s="234" t="s">
        <v>5758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5759</v>
      </c>
      <c r="B208" s="234" t="s">
        <v>5760</v>
      </c>
      <c r="C208" s="234" t="s">
        <v>5761</v>
      </c>
      <c r="D208" s="234" t="s">
        <v>5756</v>
      </c>
      <c r="E208" s="234" t="s">
        <v>25</v>
      </c>
      <c r="F208" s="234" t="s">
        <v>5762</v>
      </c>
      <c r="G208" s="234" t="s">
        <v>5763</v>
      </c>
      <c r="H208" s="234" t="s">
        <v>5764</v>
      </c>
      <c r="I208" s="234" t="s">
        <v>5765</v>
      </c>
      <c r="J208" s="234" t="s">
        <v>5766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5767</v>
      </c>
      <c r="B209" s="234" t="s">
        <v>5768</v>
      </c>
      <c r="C209" s="234" t="s">
        <v>5769</v>
      </c>
      <c r="D209" s="234" t="s">
        <v>5770</v>
      </c>
      <c r="E209" s="234" t="s">
        <v>25</v>
      </c>
      <c r="F209" s="234" t="s">
        <v>5762</v>
      </c>
      <c r="G209" s="234" t="s">
        <v>5771</v>
      </c>
      <c r="H209" s="234" t="s">
        <v>5772</v>
      </c>
      <c r="I209" s="234" t="s">
        <v>5765</v>
      </c>
      <c r="J209" s="234" t="s">
        <v>5773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2283</v>
      </c>
      <c r="B210" s="233" t="s">
        <v>5774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5775</v>
      </c>
      <c r="B211" s="234" t="s">
        <v>5776</v>
      </c>
      <c r="C211" s="234" t="s">
        <v>5777</v>
      </c>
      <c r="D211" s="234" t="s">
        <v>5778</v>
      </c>
      <c r="E211" s="234" t="s">
        <v>25</v>
      </c>
      <c r="F211" s="234" t="s">
        <v>25</v>
      </c>
      <c r="G211" s="234" t="s">
        <v>5779</v>
      </c>
      <c r="H211" s="234" t="s">
        <v>5780</v>
      </c>
      <c r="I211" s="234" t="s">
        <v>5781</v>
      </c>
      <c r="J211" s="234" t="s">
        <v>5782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5783</v>
      </c>
      <c r="B212" s="234" t="s">
        <v>5784</v>
      </c>
      <c r="C212" s="234" t="s">
        <v>5785</v>
      </c>
      <c r="D212" s="234" t="s">
        <v>5786</v>
      </c>
      <c r="E212" s="234" t="s">
        <v>25</v>
      </c>
      <c r="F212" s="234" t="s">
        <v>5787</v>
      </c>
      <c r="G212" s="234" t="s">
        <v>25</v>
      </c>
      <c r="H212" s="234" t="s">
        <v>25</v>
      </c>
      <c r="I212" s="234" t="s">
        <v>25</v>
      </c>
      <c r="J212" s="234" t="s">
        <v>5788</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5789</v>
      </c>
      <c r="B213" s="234" t="s">
        <v>5790</v>
      </c>
      <c r="C213" s="234" t="s">
        <v>5791</v>
      </c>
      <c r="D213" s="234" t="s">
        <v>5792</v>
      </c>
      <c r="E213" s="234" t="s">
        <v>25</v>
      </c>
      <c r="F213" s="234" t="s">
        <v>5793</v>
      </c>
      <c r="G213" s="234" t="s">
        <v>25</v>
      </c>
      <c r="H213" s="234" t="s">
        <v>5794</v>
      </c>
      <c r="I213" s="234" t="s">
        <v>25</v>
      </c>
      <c r="J213" s="234" t="s">
        <v>5795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5796</v>
      </c>
      <c r="B214" s="234" t="s">
        <v>5797</v>
      </c>
      <c r="C214" s="234" t="s">
        <v>5798</v>
      </c>
      <c r="D214" s="234" t="s">
        <v>5799</v>
      </c>
      <c r="E214" s="234" t="s">
        <v>25</v>
      </c>
      <c r="F214" s="234" t="s">
        <v>25</v>
      </c>
      <c r="G214" s="234" t="s">
        <v>25</v>
      </c>
      <c r="H214" s="234" t="s">
        <v>5800</v>
      </c>
      <c r="I214" s="234" t="s">
        <v>5153</v>
      </c>
      <c r="J214" s="234" t="s">
        <v>5801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5802</v>
      </c>
      <c r="B215" s="234" t="s">
        <v>5803</v>
      </c>
      <c r="C215" s="234" t="s">
        <v>5804</v>
      </c>
      <c r="D215" s="234" t="s">
        <v>5805</v>
      </c>
      <c r="E215" s="234" t="s">
        <v>25</v>
      </c>
      <c r="F215" s="234" t="s">
        <v>25</v>
      </c>
      <c r="G215" s="234" t="s">
        <v>25</v>
      </c>
      <c r="H215" s="234" t="s">
        <v>5806</v>
      </c>
      <c r="I215" s="234" t="s">
        <v>25</v>
      </c>
      <c r="J215" s="234" t="s">
        <v>5807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5808</v>
      </c>
      <c r="B216" s="232" t="s">
        <v>5809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2297</v>
      </c>
      <c r="B217" s="233" t="s">
        <v>5810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5811</v>
      </c>
      <c r="B218" s="234" t="s">
        <v>5812</v>
      </c>
      <c r="C218" s="234" t="s">
        <v>5813</v>
      </c>
      <c r="D218" s="234" t="s">
        <v>4933</v>
      </c>
      <c r="E218" s="234" t="s">
        <v>4732</v>
      </c>
      <c r="F218" s="234" t="s">
        <v>25</v>
      </c>
      <c r="G218" s="234" t="s">
        <v>25</v>
      </c>
      <c r="H218" s="234" t="s">
        <v>5814</v>
      </c>
      <c r="I218" s="234" t="s">
        <v>25</v>
      </c>
      <c r="J218" s="234" t="s">
        <v>5815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5816</v>
      </c>
      <c r="B219" s="234" t="s">
        <v>5817</v>
      </c>
      <c r="C219" s="234" t="s">
        <v>4737</v>
      </c>
      <c r="D219" s="234" t="s">
        <v>4738</v>
      </c>
      <c r="E219" s="234" t="s">
        <v>25</v>
      </c>
      <c r="F219" s="234" t="s">
        <v>4740</v>
      </c>
      <c r="G219" s="234" t="s">
        <v>25</v>
      </c>
      <c r="H219" s="234" t="s">
        <v>5818</v>
      </c>
      <c r="I219" s="234" t="s">
        <v>25</v>
      </c>
      <c r="J219" s="234" t="s">
        <v>5819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2301</v>
      </c>
      <c r="B220" s="233" t="s">
        <v>5820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5821</v>
      </c>
      <c r="B221" s="234" t="s">
        <v>5822</v>
      </c>
      <c r="C221" s="234" t="s">
        <v>5823</v>
      </c>
      <c r="D221" s="234" t="s">
        <v>5824</v>
      </c>
      <c r="E221" s="234" t="s">
        <v>25</v>
      </c>
      <c r="F221" s="234" t="s">
        <v>25</v>
      </c>
      <c r="G221" s="234" t="s">
        <v>25</v>
      </c>
      <c r="H221" s="234" t="s">
        <v>5825</v>
      </c>
      <c r="I221" s="234" t="s">
        <v>25</v>
      </c>
      <c r="J221" s="234" t="s">
        <v>5826</v>
      </c>
      <c r="K221" s="237">
        <f>IF(COUNTIF(L221:AY221,"&lt;&gt;")=0,"",SUMPRODUCT(((Recommendations[ImplStatus]="Implemented")+(Recommendations[ImplStatus]="Compensated"))*ISNUMBER(MATCH(Recommendations[Id],L221:AY221,0)))/COUNTIF(L221:AY221,"&lt;&gt;"))</f>
        <v>0</v>
      </c>
      <c r="L221" s="240" t="s">
        <v>752</v>
      </c>
      <c r="M221" s="240" t="s">
        <v>1241</v>
      </c>
      <c r="N221" s="240" t="s">
        <v>1256</v>
      </c>
      <c r="O221" s="240" t="s">
        <v>1300</v>
      </c>
      <c r="P221" s="240" t="s">
        <v>1306</v>
      </c>
      <c r="Q221" s="240" t="s">
        <v>1311</v>
      </c>
      <c r="R221" s="240" t="s">
        <v>1322</v>
      </c>
      <c r="S221" s="240" t="s">
        <v>1349</v>
      </c>
      <c r="T221" s="240" t="s">
        <v>1354</v>
      </c>
      <c r="U221" s="240" t="s">
        <v>1364</v>
      </c>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5827</v>
      </c>
      <c r="B222" s="234" t="s">
        <v>5828</v>
      </c>
      <c r="C222" s="234" t="s">
        <v>5829</v>
      </c>
      <c r="D222" s="234" t="s">
        <v>5830</v>
      </c>
      <c r="E222" s="234" t="s">
        <v>25</v>
      </c>
      <c r="F222" s="234" t="s">
        <v>25</v>
      </c>
      <c r="G222" s="234" t="s">
        <v>25</v>
      </c>
      <c r="H222" s="234" t="s">
        <v>5831</v>
      </c>
      <c r="I222" s="234" t="s">
        <v>25</v>
      </c>
      <c r="J222" s="234" t="s">
        <v>5832</v>
      </c>
      <c r="K222" s="237">
        <f>IF(COUNTIF(L222:AY222,"&lt;&gt;")=0,"",SUMPRODUCT(((Recommendations[ImplStatus]="Implemented")+(Recommendations[ImplStatus]="Compensated"))*ISNUMBER(MATCH(Recommendations[Id],L222:AY222,0)))/COUNTIF(L222:AY222,"&lt;&gt;"))</f>
        <v>0</v>
      </c>
      <c r="L222" s="240" t="s">
        <v>1447</v>
      </c>
      <c r="M222" s="240" t="s">
        <v>1452</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5833</v>
      </c>
      <c r="B223" s="234" t="s">
        <v>5834</v>
      </c>
      <c r="C223" s="234" t="s">
        <v>5835</v>
      </c>
      <c r="D223" s="234" t="s">
        <v>25</v>
      </c>
      <c r="E223" s="234" t="s">
        <v>5836</v>
      </c>
      <c r="F223" s="234" t="s">
        <v>25</v>
      </c>
      <c r="G223" s="234" t="s">
        <v>25</v>
      </c>
      <c r="H223" s="234" t="s">
        <v>5837</v>
      </c>
      <c r="I223" s="234" t="s">
        <v>25</v>
      </c>
      <c r="J223" s="234" t="s">
        <v>5838</v>
      </c>
      <c r="K223" s="237">
        <f>IF(COUNTIF(L223:AY223,"&lt;&gt;")=0,"",SUMPRODUCT(((Recommendations[ImplStatus]="Implemented")+(Recommendations[ImplStatus]="Compensated"))*ISNUMBER(MATCH(Recommendations[Id],L223:AY223,0)))/COUNTIF(L223:AY223,"&lt;&gt;"))</f>
        <v>0</v>
      </c>
      <c r="L223" s="240" t="s">
        <v>958</v>
      </c>
      <c r="M223" s="240" t="s">
        <v>1396</v>
      </c>
      <c r="N223" s="240" t="s">
        <v>1401</v>
      </c>
      <c r="O223" s="240" t="s">
        <v>1421</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5839</v>
      </c>
      <c r="B224" s="234" t="s">
        <v>5840</v>
      </c>
      <c r="C224" s="234" t="s">
        <v>5841</v>
      </c>
      <c r="D224" s="234" t="s">
        <v>25</v>
      </c>
      <c r="E224" s="234" t="s">
        <v>25</v>
      </c>
      <c r="F224" s="234" t="s">
        <v>25</v>
      </c>
      <c r="G224" s="234" t="s">
        <v>25</v>
      </c>
      <c r="H224" s="234" t="s">
        <v>5842</v>
      </c>
      <c r="I224" s="234" t="s">
        <v>25</v>
      </c>
      <c r="J224" s="234" t="s">
        <v>5843</v>
      </c>
      <c r="K224" s="237">
        <f>IF(COUNTIF(L224:AY224,"&lt;&gt;")=0,"",SUMPRODUCT(((Recommendations[ImplStatus]="Implemented")+(Recommendations[ImplStatus]="Compensated"))*ISNUMBER(MATCH(Recommendations[Id],L224:AY224,0)))/COUNTIF(L224:AY224,"&lt;&gt;"))</f>
        <v>0</v>
      </c>
      <c r="L224" s="240" t="s">
        <v>1437</v>
      </c>
      <c r="M224" s="240" t="s">
        <v>1467</v>
      </c>
      <c r="N224" s="240" t="s">
        <v>1472</v>
      </c>
      <c r="O224" s="240" t="s">
        <v>1477</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5844</v>
      </c>
      <c r="B225" s="234" t="s">
        <v>5845</v>
      </c>
      <c r="C225" s="234" t="s">
        <v>5846</v>
      </c>
      <c r="D225" s="234" t="s">
        <v>25</v>
      </c>
      <c r="E225" s="234" t="s">
        <v>25</v>
      </c>
      <c r="F225" s="234" t="s">
        <v>25</v>
      </c>
      <c r="G225" s="234" t="s">
        <v>25</v>
      </c>
      <c r="H225" s="234" t="s">
        <v>5847</v>
      </c>
      <c r="I225" s="234" t="s">
        <v>25</v>
      </c>
      <c r="J225" s="234" t="s">
        <v>25</v>
      </c>
      <c r="K225" s="237">
        <f>IF(COUNTIF(L225:AY225,"&lt;&gt;")=0,"",SUMPRODUCT(((Recommendations[ImplStatus]="Implemented")+(Recommendations[ImplStatus]="Compensated"))*ISNUMBER(MATCH(Recommendations[Id],L225:AY225,0)))/COUNTIF(L225:AY225,"&lt;&gt;"))</f>
        <v>0</v>
      </c>
      <c r="L225" s="240" t="s">
        <v>1427</v>
      </c>
      <c r="M225" s="240" t="s">
        <v>1452</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5848</v>
      </c>
      <c r="B226" s="234" t="s">
        <v>5849</v>
      </c>
      <c r="C226" s="234" t="s">
        <v>5850</v>
      </c>
      <c r="D226" s="234" t="s">
        <v>25</v>
      </c>
      <c r="E226" s="234" t="s">
        <v>25</v>
      </c>
      <c r="F226" s="234" t="s">
        <v>25</v>
      </c>
      <c r="G226" s="234" t="s">
        <v>25</v>
      </c>
      <c r="H226" s="234" t="s">
        <v>5851</v>
      </c>
      <c r="I226" s="234" t="s">
        <v>25</v>
      </c>
      <c r="J226" s="234" t="s">
        <v>5852</v>
      </c>
      <c r="K226" s="237">
        <f>IF(COUNTIF(L226:AY226,"&lt;&gt;")=0,"",SUMPRODUCT(((Recommendations[ImplStatus]="Implemented")+(Recommendations[ImplStatus]="Compensated"))*ISNUMBER(MATCH(Recommendations[Id],L226:AY226,0)))/COUNTIF(L226:AY226,"&lt;&gt;"))</f>
        <v>0</v>
      </c>
      <c r="L226" s="240" t="s">
        <v>1432</v>
      </c>
      <c r="M226" s="240" t="s">
        <v>1482</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5853</v>
      </c>
      <c r="B227" s="234" t="s">
        <v>5854</v>
      </c>
      <c r="C227" s="234" t="s">
        <v>5855</v>
      </c>
      <c r="D227" s="234" t="s">
        <v>25</v>
      </c>
      <c r="E227" s="234" t="s">
        <v>25</v>
      </c>
      <c r="F227" s="234" t="s">
        <v>25</v>
      </c>
      <c r="G227" s="234" t="s">
        <v>25</v>
      </c>
      <c r="H227" s="234" t="s">
        <v>5856</v>
      </c>
      <c r="I227" s="234" t="s">
        <v>25</v>
      </c>
      <c r="J227" s="234" t="s">
        <v>5857</v>
      </c>
      <c r="K227" s="237">
        <f>IF(COUNTIF(L227:AY227,"&lt;&gt;")=0,"",SUMPRODUCT(((Recommendations[ImplStatus]="Implemented")+(Recommendations[ImplStatus]="Compensated"))*ISNUMBER(MATCH(Recommendations[Id],L227:AY227,0)))/COUNTIF(L227:AY227,"&lt;&gt;"))</f>
        <v>0</v>
      </c>
      <c r="L227" s="240" t="s">
        <v>1411</v>
      </c>
      <c r="M227" s="240" t="s">
        <v>1416</v>
      </c>
      <c r="N227" s="240" t="s">
        <v>1442</v>
      </c>
      <c r="O227" s="240" t="s">
        <v>1462</v>
      </c>
      <c r="P227" s="240" t="s">
        <v>1487</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5858</v>
      </c>
      <c r="B228" s="234" t="s">
        <v>5859</v>
      </c>
      <c r="C228" s="234" t="s">
        <v>5860</v>
      </c>
      <c r="D228" s="234" t="s">
        <v>25</v>
      </c>
      <c r="E228" s="234" t="s">
        <v>25</v>
      </c>
      <c r="F228" s="234" t="s">
        <v>25</v>
      </c>
      <c r="G228" s="234" t="s">
        <v>25</v>
      </c>
      <c r="H228" s="234" t="s">
        <v>5861</v>
      </c>
      <c r="I228" s="234" t="s">
        <v>25</v>
      </c>
      <c r="J228" s="234" t="s">
        <v>5862</v>
      </c>
      <c r="K228" s="237">
        <f>IF(COUNTIF(L228:AY228,"&lt;&gt;")=0,"",SUMPRODUCT(((Recommendations[ImplStatus]="Implemented")+(Recommendations[ImplStatus]="Compensated"))*ISNUMBER(MATCH(Recommendations[Id],L228:AY228,0)))/COUNTIF(L228:AY228,"&lt;&gt;"))</f>
        <v>0</v>
      </c>
      <c r="L228" s="240" t="s">
        <v>1457</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5863</v>
      </c>
      <c r="B229" s="234" t="s">
        <v>5864</v>
      </c>
      <c r="C229" s="234" t="s">
        <v>5865</v>
      </c>
      <c r="D229" s="234" t="s">
        <v>25</v>
      </c>
      <c r="E229" s="234" t="s">
        <v>25</v>
      </c>
      <c r="F229" s="234" t="s">
        <v>25</v>
      </c>
      <c r="G229" s="234" t="s">
        <v>25</v>
      </c>
      <c r="H229" s="234" t="s">
        <v>5866</v>
      </c>
      <c r="I229" s="234" t="s">
        <v>25</v>
      </c>
      <c r="J229" s="234" t="s">
        <v>5867</v>
      </c>
      <c r="K229" s="237">
        <f>IF(COUNTIF(L229:AY229,"&lt;&gt;")=0,"",SUMPRODUCT(((Recommendations[ImplStatus]="Implemented")+(Recommendations[ImplStatus]="Compensated"))*ISNUMBER(MATCH(Recommendations[Id],L229:AY229,0)))/COUNTIF(L229:AY229,"&lt;&gt;"))</f>
        <v>0</v>
      </c>
      <c r="L229" s="240" t="s">
        <v>898</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2305</v>
      </c>
      <c r="B230" s="233" t="s">
        <v>5868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5869</v>
      </c>
      <c r="B231" s="234" t="s">
        <v>5870</v>
      </c>
      <c r="C231" s="234" t="s">
        <v>5871</v>
      </c>
      <c r="D231" s="234" t="s">
        <v>5872</v>
      </c>
      <c r="E231" s="234" t="s">
        <v>25</v>
      </c>
      <c r="F231" s="234" t="s">
        <v>25</v>
      </c>
      <c r="G231" s="234" t="s">
        <v>25</v>
      </c>
      <c r="H231" s="234" t="s">
        <v>5873</v>
      </c>
      <c r="I231" s="234" t="s">
        <v>25</v>
      </c>
      <c r="J231" s="234" t="s">
        <v>5874</v>
      </c>
      <c r="K231" s="237">
        <f>IF(COUNTIF(L231:AY231,"&lt;&gt;")=0,"",SUMPRODUCT(((Recommendations[ImplStatus]="Implemented")+(Recommendations[ImplStatus]="Compensated"))*ISNUMBER(MATCH(Recommendations[Id],L231:AY231,0)))/COUNTIF(L231:AY231,"&lt;&gt;"))</f>
        <v>0</v>
      </c>
      <c r="L231" s="240" t="s">
        <v>1246</v>
      </c>
      <c r="M231" s="240" t="s">
        <v>1343</v>
      </c>
      <c r="N231" s="240" t="s">
        <v>1503</v>
      </c>
      <c r="O231" s="240" t="s">
        <v>1509</v>
      </c>
      <c r="P231" s="240" t="s">
        <v>1514</v>
      </c>
      <c r="Q231" s="240" t="s">
        <v>1518</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5875</v>
      </c>
      <c r="B232" s="234" t="s">
        <v>5876</v>
      </c>
      <c r="C232" s="234" t="s">
        <v>5877</v>
      </c>
      <c r="D232" s="234" t="s">
        <v>5878</v>
      </c>
      <c r="E232" s="234" t="s">
        <v>25</v>
      </c>
      <c r="F232" s="234" t="s">
        <v>25</v>
      </c>
      <c r="G232" s="234" t="s">
        <v>25</v>
      </c>
      <c r="H232" s="234" t="s">
        <v>5879</v>
      </c>
      <c r="I232" s="234" t="s">
        <v>25</v>
      </c>
      <c r="J232" s="234" t="s">
        <v>5880</v>
      </c>
      <c r="K232" s="237">
        <f>IF(COUNTIF(L232:AY232,"&lt;&gt;")=0,"",SUMPRODUCT(((Recommendations[ImplStatus]="Implemented")+(Recommendations[ImplStatus]="Compensated"))*ISNUMBER(MATCH(Recommendations[Id],L232:AY232,0)))/COUNTIF(L232:AY232,"&lt;&gt;"))</f>
        <v>0</v>
      </c>
      <c r="L232" s="240" t="s">
        <v>166</v>
      </c>
      <c r="M232" s="240" t="s">
        <v>185</v>
      </c>
      <c r="N232" s="240" t="s">
        <v>1246</v>
      </c>
      <c r="O232" s="240" t="s">
        <v>1317</v>
      </c>
      <c r="P232" s="240" t="s">
        <v>1343</v>
      </c>
      <c r="Q232" s="240" t="s">
        <v>1492</v>
      </c>
      <c r="R232" s="240" t="s">
        <v>1497</v>
      </c>
      <c r="S232" s="240" t="s">
        <v>1503</v>
      </c>
      <c r="T232" s="240" t="s">
        <v>1509</v>
      </c>
      <c r="U232" s="240" t="s">
        <v>1514</v>
      </c>
      <c r="V232" s="240" t="s">
        <v>1518</v>
      </c>
      <c r="W232" s="240" t="s">
        <v>1522</v>
      </c>
      <c r="X232" s="240" t="s">
        <v>1527</v>
      </c>
      <c r="Y232" s="240" t="s">
        <v>1531</v>
      </c>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5881</v>
      </c>
      <c r="B233" s="234" t="s">
        <v>5882</v>
      </c>
      <c r="C233" s="234" t="s">
        <v>5883</v>
      </c>
      <c r="D233" s="234" t="s">
        <v>5884</v>
      </c>
      <c r="E233" s="234" t="s">
        <v>25</v>
      </c>
      <c r="F233" s="234" t="s">
        <v>25</v>
      </c>
      <c r="G233" s="234" t="s">
        <v>25</v>
      </c>
      <c r="H233" s="234" t="s">
        <v>5885</v>
      </c>
      <c r="I233" s="234" t="s">
        <v>25</v>
      </c>
      <c r="J233" s="234" t="s">
        <v>5886</v>
      </c>
      <c r="K233" s="237">
        <f>IF(COUNTIF(L233:AY233,"&lt;&gt;")=0,"",SUMPRODUCT(((Recommendations[ImplStatus]="Implemented")+(Recommendations[ImplStatus]="Compensated"))*ISNUMBER(MATCH(Recommendations[Id],L233:AY233,0)))/COUNTIF(L233:AY233,"&lt;&gt;"))</f>
        <v>0</v>
      </c>
      <c r="L233" s="240" t="s">
        <v>1535</v>
      </c>
      <c r="M233" s="240" t="s">
        <v>1539</v>
      </c>
      <c r="N233" s="240" t="s">
        <v>1543</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5887</v>
      </c>
      <c r="B234" s="234" t="s">
        <v>5888</v>
      </c>
      <c r="C234" s="234" t="s">
        <v>5889</v>
      </c>
      <c r="D234" s="234" t="s">
        <v>5890</v>
      </c>
      <c r="E234" s="234" t="s">
        <v>25</v>
      </c>
      <c r="F234" s="234" t="s">
        <v>25</v>
      </c>
      <c r="G234" s="234" t="s">
        <v>25</v>
      </c>
      <c r="H234" s="234" t="s">
        <v>5891</v>
      </c>
      <c r="I234" s="234" t="s">
        <v>25</v>
      </c>
      <c r="J234" s="234" t="s">
        <v>5892</v>
      </c>
      <c r="K234" s="237">
        <f>IF(COUNTIF(L234:AY234,"&lt;&gt;")=0,"",SUMPRODUCT(((Recommendations[ImplStatus]="Implemented")+(Recommendations[ImplStatus]="Compensated"))*ISNUMBER(MATCH(Recommendations[Id],L234:AY234,0)))/COUNTIF(L234:AY234,"&lt;&gt;"))</f>
        <v>0</v>
      </c>
      <c r="L234" s="240" t="s">
        <v>1235</v>
      </c>
      <c r="M234" s="240" t="s">
        <v>1406</v>
      </c>
      <c r="N234" s="240" t="s">
        <v>1492</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2309</v>
      </c>
      <c r="B235" s="233" t="s">
        <v>5893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5894</v>
      </c>
      <c r="B236" s="234" t="s">
        <v>5895</v>
      </c>
      <c r="C236" s="234" t="s">
        <v>5896</v>
      </c>
      <c r="D236" s="234" t="s">
        <v>5897</v>
      </c>
      <c r="E236" s="234" t="s">
        <v>25</v>
      </c>
      <c r="F236" s="234" t="s">
        <v>25</v>
      </c>
      <c r="G236" s="234" t="s">
        <v>25</v>
      </c>
      <c r="H236" s="234" t="s">
        <v>5898</v>
      </c>
      <c r="I236" s="234" t="s">
        <v>25</v>
      </c>
      <c r="J236" s="234" t="s">
        <v>5899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5900</v>
      </c>
      <c r="B237" s="234" t="s">
        <v>5901</v>
      </c>
      <c r="C237" s="234" t="s">
        <v>5902</v>
      </c>
      <c r="D237" s="234" t="s">
        <v>5903</v>
      </c>
      <c r="E237" s="234" t="s">
        <v>25</v>
      </c>
      <c r="F237" s="234" t="s">
        <v>25</v>
      </c>
      <c r="G237" s="234" t="s">
        <v>5904</v>
      </c>
      <c r="H237" s="234" t="s">
        <v>5905</v>
      </c>
      <c r="I237" s="234" t="s">
        <v>5153</v>
      </c>
      <c r="J237" s="234" t="s">
        <v>5906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5907</v>
      </c>
      <c r="B238" s="234" t="s">
        <v>5908</v>
      </c>
      <c r="C238" s="234" t="s">
        <v>5909</v>
      </c>
      <c r="D238" s="234" t="s">
        <v>25</v>
      </c>
      <c r="E238" s="234" t="s">
        <v>25</v>
      </c>
      <c r="F238" s="234" t="s">
        <v>25</v>
      </c>
      <c r="G238" s="234" t="s">
        <v>25</v>
      </c>
      <c r="H238" s="234" t="s">
        <v>5910</v>
      </c>
      <c r="I238" s="234" t="s">
        <v>5911</v>
      </c>
      <c r="J238" s="234" t="s">
        <v>5912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5913</v>
      </c>
      <c r="B239" s="234" t="s">
        <v>5914</v>
      </c>
      <c r="C239" s="234" t="s">
        <v>5915</v>
      </c>
      <c r="D239" s="234" t="s">
        <v>25</v>
      </c>
      <c r="E239" s="234" t="s">
        <v>25</v>
      </c>
      <c r="F239" s="234" t="s">
        <v>25</v>
      </c>
      <c r="G239" s="234" t="s">
        <v>25</v>
      </c>
      <c r="H239" s="234" t="s">
        <v>5916</v>
      </c>
      <c r="I239" s="234" t="s">
        <v>5153</v>
      </c>
      <c r="J239" s="234" t="s">
        <v>5917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5918</v>
      </c>
      <c r="B240" s="234" t="s">
        <v>5919</v>
      </c>
      <c r="C240" s="234" t="s">
        <v>5920</v>
      </c>
      <c r="D240" s="234" t="s">
        <v>5921</v>
      </c>
      <c r="E240" s="234" t="s">
        <v>25</v>
      </c>
      <c r="F240" s="234" t="s">
        <v>25</v>
      </c>
      <c r="G240" s="234" t="s">
        <v>25</v>
      </c>
      <c r="H240" s="234" t="s">
        <v>5922</v>
      </c>
      <c r="I240" s="234" t="s">
        <v>25</v>
      </c>
      <c r="J240" s="234" t="s">
        <v>5923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2313</v>
      </c>
      <c r="B241" s="233" t="s">
        <v>5924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5925</v>
      </c>
      <c r="B242" s="234" t="s">
        <v>5926</v>
      </c>
      <c r="C242" s="234" t="s">
        <v>5927</v>
      </c>
      <c r="D242" s="234" t="s">
        <v>25</v>
      </c>
      <c r="E242" s="234" t="s">
        <v>25</v>
      </c>
      <c r="F242" s="234" t="s">
        <v>5928</v>
      </c>
      <c r="G242" s="234" t="s">
        <v>25</v>
      </c>
      <c r="H242" s="234" t="s">
        <v>5929</v>
      </c>
      <c r="I242" s="234" t="s">
        <v>25</v>
      </c>
      <c r="J242" s="234" t="s">
        <v>5930</v>
      </c>
      <c r="K242" s="237">
        <f>IF(COUNTIF(L242:AY242,"&lt;&gt;")=0,"",SUMPRODUCT(((Recommendations[ImplStatus]="Implemented")+(Recommendations[ImplStatus]="Compensated"))*ISNUMBER(MATCH(Recommendations[Id],L242:AY242,0)))/COUNTIF(L242:AY242,"&lt;&gt;"))</f>
        <v>0</v>
      </c>
      <c r="L242" s="240" t="s">
        <v>1251</v>
      </c>
      <c r="M242" s="240" t="s">
        <v>1263</v>
      </c>
      <c r="N242" s="240" t="s">
        <v>1268</v>
      </c>
      <c r="O242" s="240" t="s">
        <v>1273</v>
      </c>
      <c r="P242" s="240" t="s">
        <v>1289</v>
      </c>
      <c r="Q242" s="240" t="s">
        <v>1294</v>
      </c>
      <c r="R242" s="240" t="s">
        <v>1327</v>
      </c>
      <c r="S242" s="240" t="s">
        <v>1337</v>
      </c>
      <c r="T242" s="240" t="s">
        <v>1359</v>
      </c>
      <c r="U242" s="240" t="s">
        <v>1370</v>
      </c>
      <c r="V242" s="240" t="s">
        <v>1376</v>
      </c>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2317</v>
      </c>
      <c r="B243" s="233" t="s">
        <v>5931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5932</v>
      </c>
      <c r="B244" s="234" t="s">
        <v>5933</v>
      </c>
      <c r="C244" s="234" t="s">
        <v>5934</v>
      </c>
      <c r="D244" s="234" t="s">
        <v>25</v>
      </c>
      <c r="E244" s="234" t="s">
        <v>25</v>
      </c>
      <c r="F244" s="234" t="s">
        <v>5935</v>
      </c>
      <c r="G244" s="234" t="s">
        <v>25</v>
      </c>
      <c r="H244" s="234" t="s">
        <v>5936</v>
      </c>
      <c r="I244" s="234" t="s">
        <v>5937</v>
      </c>
      <c r="J244" s="234" t="s">
        <v>5938</v>
      </c>
      <c r="K244" s="237">
        <f>IF(COUNTIF(L244:AY244,"&lt;&gt;")=0,"",SUMPRODUCT(((Recommendations[ImplStatus]="Implemented")+(Recommendations[ImplStatus]="Compensated"))*ISNUMBER(MATCH(Recommendations[Id],L244:AY244,0)))/COUNTIF(L244:AY244,"&lt;&gt;"))</f>
        <v>0</v>
      </c>
      <c r="L244" s="240" t="s">
        <v>594</v>
      </c>
      <c r="M244" s="240" t="s">
        <v>599</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5939</v>
      </c>
      <c r="B245" s="234" t="s">
        <v>5940</v>
      </c>
      <c r="C245" s="234" t="s">
        <v>5941</v>
      </c>
      <c r="D245" s="234" t="s">
        <v>5942</v>
      </c>
      <c r="E245" s="234" t="s">
        <v>25</v>
      </c>
      <c r="F245" s="234" t="s">
        <v>25</v>
      </c>
      <c r="G245" s="234" t="s">
        <v>25</v>
      </c>
      <c r="H245" s="234" t="s">
        <v>5943</v>
      </c>
      <c r="I245" s="234" t="s">
        <v>25</v>
      </c>
      <c r="J245" s="234" t="s">
        <v>5944</v>
      </c>
      <c r="K245" s="237">
        <f>IF(COUNTIF(L245:AY245,"&lt;&gt;")=0,"",SUMPRODUCT(((Recommendations[ImplStatus]="Implemented")+(Recommendations[ImplStatus]="Compensated"))*ISNUMBER(MATCH(Recommendations[Id],L245:AY245,0)))/COUNTIF(L245:AY245,"&lt;&gt;"))</f>
        <v>0</v>
      </c>
      <c r="L245" s="240" t="s">
        <v>599</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5945</v>
      </c>
      <c r="B246" s="234" t="s">
        <v>5946</v>
      </c>
      <c r="C246" s="234" t="s">
        <v>5947</v>
      </c>
      <c r="D246" s="234" t="s">
        <v>25</v>
      </c>
      <c r="E246" s="234" t="s">
        <v>25</v>
      </c>
      <c r="F246" s="234" t="s">
        <v>25</v>
      </c>
      <c r="G246" s="234" t="s">
        <v>25</v>
      </c>
      <c r="H246" s="234" t="s">
        <v>5948</v>
      </c>
      <c r="I246" s="234" t="s">
        <v>25</v>
      </c>
      <c r="J246" s="234" t="s">
        <v>5949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2321</v>
      </c>
      <c r="B247" s="233" t="s">
        <v>5950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5951</v>
      </c>
      <c r="B248" s="234" t="s">
        <v>5952</v>
      </c>
      <c r="C248" s="234" t="s">
        <v>5953</v>
      </c>
      <c r="D248" s="234" t="s">
        <v>5954</v>
      </c>
      <c r="E248" s="234" t="s">
        <v>25</v>
      </c>
      <c r="F248" s="234" t="s">
        <v>25</v>
      </c>
      <c r="G248" s="234" t="s">
        <v>25</v>
      </c>
      <c r="H248" s="234" t="s">
        <v>5955</v>
      </c>
      <c r="I248" s="234" t="s">
        <v>5956</v>
      </c>
      <c r="J248" s="234" t="s">
        <v>5957</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5958</v>
      </c>
      <c r="B249" s="234" t="s">
        <v>5959</v>
      </c>
      <c r="C249" s="234" t="s">
        <v>5953</v>
      </c>
      <c r="D249" s="234" t="s">
        <v>5960</v>
      </c>
      <c r="E249" s="234" t="s">
        <v>25</v>
      </c>
      <c r="F249" s="234" t="s">
        <v>25</v>
      </c>
      <c r="G249" s="234" t="s">
        <v>25</v>
      </c>
      <c r="H249" s="234" t="s">
        <v>5955</v>
      </c>
      <c r="I249" s="234" t="s">
        <v>5961</v>
      </c>
      <c r="J249" s="234" t="s">
        <v>5962</v>
      </c>
      <c r="K249" s="237">
        <f>IF(COUNTIF(L249:AY249,"&lt;&gt;")=0,"",SUMPRODUCT(((Recommendations[ImplStatus]="Implemented")+(Recommendations[ImplStatus]="Compensated"))*ISNUMBER(MATCH(Recommendations[Id],L249:AY249,0)))/COUNTIF(L249:AY249,"&lt;&gt;"))</f>
        <v>0</v>
      </c>
      <c r="L249" s="240" t="s">
        <v>1382</v>
      </c>
      <c r="M249" s="240" t="s">
        <v>1388</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5963</v>
      </c>
      <c r="B250" s="234" t="s">
        <v>5964</v>
      </c>
      <c r="C250" s="234" t="s">
        <v>5965</v>
      </c>
      <c r="D250" s="234" t="s">
        <v>5966</v>
      </c>
      <c r="E250" s="234" t="s">
        <v>25</v>
      </c>
      <c r="F250" s="234" t="s">
        <v>25</v>
      </c>
      <c r="G250" s="234" t="s">
        <v>25</v>
      </c>
      <c r="H250" s="234" t="s">
        <v>5967</v>
      </c>
      <c r="I250" s="234" t="s">
        <v>25</v>
      </c>
      <c r="J250" s="234" t="s">
        <v>5968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5969</v>
      </c>
      <c r="B251" s="232" t="s">
        <v>5970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2327</v>
      </c>
      <c r="B252" s="233" t="s">
        <v>5971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5972</v>
      </c>
      <c r="B253" s="234" t="s">
        <v>5973</v>
      </c>
      <c r="C253" s="234" t="s">
        <v>5974</v>
      </c>
      <c r="D253" s="234" t="s">
        <v>4933</v>
      </c>
      <c r="E253" s="234" t="s">
        <v>4732</v>
      </c>
      <c r="F253" s="234" t="s">
        <v>25</v>
      </c>
      <c r="G253" s="234" t="s">
        <v>25</v>
      </c>
      <c r="H253" s="234" t="s">
        <v>5975</v>
      </c>
      <c r="I253" s="234" t="s">
        <v>25</v>
      </c>
      <c r="J253" s="234" t="s">
        <v>5976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5977</v>
      </c>
      <c r="B254" s="234" t="s">
        <v>5978</v>
      </c>
      <c r="C254" s="234" t="s">
        <v>4737</v>
      </c>
      <c r="D254" s="234" t="s">
        <v>4738</v>
      </c>
      <c r="E254" s="234" t="s">
        <v>25</v>
      </c>
      <c r="F254" s="234" t="s">
        <v>4740</v>
      </c>
      <c r="G254" s="234" t="s">
        <v>25</v>
      </c>
      <c r="H254" s="234" t="s">
        <v>5979</v>
      </c>
      <c r="I254" s="234" t="s">
        <v>25</v>
      </c>
      <c r="J254" s="234" t="s">
        <v>5980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2331</v>
      </c>
      <c r="B255" s="233" t="s">
        <v>5981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5982</v>
      </c>
      <c r="B256" s="234" t="s">
        <v>5983</v>
      </c>
      <c r="C256" s="234" t="s">
        <v>5984</v>
      </c>
      <c r="D256" s="234" t="s">
        <v>5985</v>
      </c>
      <c r="E256" s="234" t="s">
        <v>5986</v>
      </c>
      <c r="F256" s="234" t="s">
        <v>5987</v>
      </c>
      <c r="G256" s="234" t="s">
        <v>25</v>
      </c>
      <c r="H256" s="234" t="s">
        <v>5988</v>
      </c>
      <c r="I256" s="234" t="s">
        <v>25</v>
      </c>
      <c r="J256" s="234" t="s">
        <v>5989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5990</v>
      </c>
      <c r="B257" s="234" t="s">
        <v>5991</v>
      </c>
      <c r="C257" s="234" t="s">
        <v>5992</v>
      </c>
      <c r="D257" s="234" t="s">
        <v>5993</v>
      </c>
      <c r="E257" s="234" t="s">
        <v>25</v>
      </c>
      <c r="F257" s="234" t="s">
        <v>25</v>
      </c>
      <c r="G257" s="234" t="s">
        <v>25</v>
      </c>
      <c r="H257" s="234" t="s">
        <v>5994</v>
      </c>
      <c r="I257" s="234" t="s">
        <v>25</v>
      </c>
      <c r="J257" s="234" t="s">
        <v>5995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2336</v>
      </c>
      <c r="B258" s="233" t="s">
        <v>5996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5997</v>
      </c>
      <c r="B259" s="234" t="s">
        <v>5998</v>
      </c>
      <c r="C259" s="234" t="s">
        <v>5999</v>
      </c>
      <c r="D259" s="234" t="s">
        <v>6000</v>
      </c>
      <c r="E259" s="234" t="s">
        <v>6001</v>
      </c>
      <c r="F259" s="234" t="s">
        <v>25</v>
      </c>
      <c r="G259" s="234" t="s">
        <v>25</v>
      </c>
      <c r="H259" s="234" t="s">
        <v>6002</v>
      </c>
      <c r="I259" s="234" t="s">
        <v>25</v>
      </c>
      <c r="J259" s="234" t="s">
        <v>6003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6004</v>
      </c>
      <c r="B260" s="234" t="s">
        <v>6005</v>
      </c>
      <c r="C260" s="234" t="s">
        <v>6006</v>
      </c>
      <c r="D260" s="234" t="s">
        <v>25</v>
      </c>
      <c r="E260" s="234" t="s">
        <v>25</v>
      </c>
      <c r="F260" s="234" t="s">
        <v>25</v>
      </c>
      <c r="G260" s="234" t="s">
        <v>25</v>
      </c>
      <c r="H260" s="234" t="s">
        <v>6007</v>
      </c>
      <c r="I260" s="234" t="s">
        <v>6008</v>
      </c>
      <c r="J260" s="234" t="s">
        <v>6009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6010</v>
      </c>
      <c r="B261" s="234" t="s">
        <v>6011</v>
      </c>
      <c r="C261" s="234" t="s">
        <v>6012</v>
      </c>
      <c r="D261" s="234" t="s">
        <v>6013</v>
      </c>
      <c r="E261" s="234" t="s">
        <v>25</v>
      </c>
      <c r="F261" s="234" t="s">
        <v>25</v>
      </c>
      <c r="G261" s="234" t="s">
        <v>25</v>
      </c>
      <c r="H261" s="234" t="s">
        <v>6014</v>
      </c>
      <c r="I261" s="234" t="s">
        <v>6015</v>
      </c>
      <c r="J261" s="234" t="s">
        <v>6016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6017</v>
      </c>
      <c r="B262" s="234" t="s">
        <v>6018</v>
      </c>
      <c r="C262" s="234" t="s">
        <v>6019</v>
      </c>
      <c r="D262" s="234" t="s">
        <v>6020</v>
      </c>
      <c r="E262" s="234" t="s">
        <v>25</v>
      </c>
      <c r="F262" s="234" t="s">
        <v>25</v>
      </c>
      <c r="G262" s="234" t="s">
        <v>25</v>
      </c>
      <c r="H262" s="234" t="s">
        <v>6021</v>
      </c>
      <c r="I262" s="234" t="s">
        <v>6022</v>
      </c>
      <c r="J262" s="234" t="s">
        <v>6023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6024</v>
      </c>
      <c r="B263" s="234" t="s">
        <v>6025</v>
      </c>
      <c r="C263" s="234" t="s">
        <v>6026</v>
      </c>
      <c r="D263" s="234" t="s">
        <v>6027</v>
      </c>
      <c r="E263" s="234" t="s">
        <v>25</v>
      </c>
      <c r="F263" s="234" t="s">
        <v>25</v>
      </c>
      <c r="G263" s="234" t="s">
        <v>6028</v>
      </c>
      <c r="H263" s="234" t="s">
        <v>4954</v>
      </c>
      <c r="I263" s="234" t="s">
        <v>6029</v>
      </c>
      <c r="J263" s="234" t="s">
        <v>6030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6031</v>
      </c>
      <c r="B264" s="234" t="s">
        <v>6032</v>
      </c>
      <c r="C264" s="234" t="s">
        <v>6019</v>
      </c>
      <c r="D264" s="234" t="s">
        <v>6033</v>
      </c>
      <c r="E264" s="234" t="s">
        <v>25</v>
      </c>
      <c r="F264" s="234" t="s">
        <v>25</v>
      </c>
      <c r="G264" s="234" t="s">
        <v>25</v>
      </c>
      <c r="H264" s="234" t="s">
        <v>6034</v>
      </c>
      <c r="I264" s="234" t="s">
        <v>25</v>
      </c>
      <c r="J264" s="234" t="s">
        <v>6035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2340</v>
      </c>
      <c r="B265" s="233" t="s">
        <v>6036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6037</v>
      </c>
      <c r="B266" s="234" t="s">
        <v>6038</v>
      </c>
      <c r="C266" s="234" t="s">
        <v>6039</v>
      </c>
      <c r="D266" s="234" t="s">
        <v>6040</v>
      </c>
      <c r="E266" s="234" t="s">
        <v>6041</v>
      </c>
      <c r="F266" s="234" t="s">
        <v>25</v>
      </c>
      <c r="G266" s="234" t="s">
        <v>6042</v>
      </c>
      <c r="H266" s="234" t="s">
        <v>6043</v>
      </c>
      <c r="I266" s="234" t="s">
        <v>6044</v>
      </c>
      <c r="J266" s="234" t="s">
        <v>6045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6046</v>
      </c>
      <c r="B267" s="234" t="s">
        <v>6047</v>
      </c>
      <c r="C267" s="234" t="s">
        <v>6048</v>
      </c>
      <c r="D267" s="234" t="s">
        <v>6049</v>
      </c>
      <c r="E267" s="234" t="s">
        <v>25</v>
      </c>
      <c r="F267" s="234" t="s">
        <v>25</v>
      </c>
      <c r="G267" s="234" t="s">
        <v>25</v>
      </c>
      <c r="H267" s="234" t="s">
        <v>6050</v>
      </c>
      <c r="I267" s="234" t="s">
        <v>25</v>
      </c>
      <c r="J267" s="234" t="s">
        <v>6051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6052</v>
      </c>
      <c r="B268" s="234" t="s">
        <v>6053</v>
      </c>
      <c r="C268" s="234" t="s">
        <v>6054</v>
      </c>
      <c r="D268" s="234" t="s">
        <v>6049</v>
      </c>
      <c r="E268" s="234" t="s">
        <v>25</v>
      </c>
      <c r="F268" s="234" t="s">
        <v>25</v>
      </c>
      <c r="G268" s="234" t="s">
        <v>6055</v>
      </c>
      <c r="H268" s="234" t="s">
        <v>6056</v>
      </c>
      <c r="I268" s="234" t="s">
        <v>25</v>
      </c>
      <c r="J268" s="234" t="s">
        <v>6057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6058</v>
      </c>
      <c r="B269" s="234" t="s">
        <v>6059</v>
      </c>
      <c r="C269" s="234" t="s">
        <v>6054</v>
      </c>
      <c r="D269" s="234" t="s">
        <v>6060</v>
      </c>
      <c r="E269" s="234" t="s">
        <v>25</v>
      </c>
      <c r="F269" s="234" t="s">
        <v>25</v>
      </c>
      <c r="G269" s="234" t="s">
        <v>25</v>
      </c>
      <c r="H269" s="234" t="s">
        <v>6061</v>
      </c>
      <c r="I269" s="234" t="s">
        <v>25</v>
      </c>
      <c r="J269" s="234" t="s">
        <v>6062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6063</v>
      </c>
      <c r="B270" s="234" t="s">
        <v>6064</v>
      </c>
      <c r="C270" s="234" t="s">
        <v>6065</v>
      </c>
      <c r="D270" s="234" t="s">
        <v>6066</v>
      </c>
      <c r="E270" s="234" t="s">
        <v>25</v>
      </c>
      <c r="F270" s="234" t="s">
        <v>25</v>
      </c>
      <c r="G270" s="234" t="s">
        <v>25</v>
      </c>
      <c r="H270" s="234" t="s">
        <v>6067</v>
      </c>
      <c r="I270" s="234" t="s">
        <v>25</v>
      </c>
      <c r="J270" s="234" t="s">
        <v>6068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6069</v>
      </c>
      <c r="B271" s="234" t="s">
        <v>6070</v>
      </c>
      <c r="C271" s="234" t="s">
        <v>6071</v>
      </c>
      <c r="D271" s="234" t="s">
        <v>6072</v>
      </c>
      <c r="E271" s="234" t="s">
        <v>25</v>
      </c>
      <c r="F271" s="234" t="s">
        <v>25</v>
      </c>
      <c r="G271" s="234" t="s">
        <v>25</v>
      </c>
      <c r="H271" s="234" t="s">
        <v>6073</v>
      </c>
      <c r="I271" s="234" t="s">
        <v>6074</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6075</v>
      </c>
      <c r="B272" s="234" t="s">
        <v>6076</v>
      </c>
      <c r="C272" s="234" t="s">
        <v>6077</v>
      </c>
      <c r="D272" s="234" t="s">
        <v>6078</v>
      </c>
      <c r="E272" s="234" t="s">
        <v>25</v>
      </c>
      <c r="F272" s="234" t="s">
        <v>25</v>
      </c>
      <c r="G272" s="234" t="s">
        <v>25</v>
      </c>
      <c r="H272" s="234" t="s">
        <v>6079</v>
      </c>
      <c r="I272" s="234" t="s">
        <v>6080</v>
      </c>
      <c r="J272" s="234" t="s">
        <v>6081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2344</v>
      </c>
      <c r="B273" s="233" t="s">
        <v>6082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6083</v>
      </c>
      <c r="B274" s="234" t="s">
        <v>6084</v>
      </c>
      <c r="C274" s="234" t="s">
        <v>6085</v>
      </c>
      <c r="D274" s="234" t="s">
        <v>6078</v>
      </c>
      <c r="E274" s="234" t="s">
        <v>6086</v>
      </c>
      <c r="F274" s="234" t="s">
        <v>25</v>
      </c>
      <c r="G274" s="234" t="s">
        <v>25</v>
      </c>
      <c r="H274" s="234" t="s">
        <v>6087</v>
      </c>
      <c r="I274" s="234" t="s">
        <v>25</v>
      </c>
      <c r="J274" s="234" t="s">
        <v>6088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6089</v>
      </c>
      <c r="B275" s="234" t="s">
        <v>6090</v>
      </c>
      <c r="C275" s="234" t="s">
        <v>6091</v>
      </c>
      <c r="D275" s="234" t="s">
        <v>6092</v>
      </c>
      <c r="E275" s="234" t="s">
        <v>25</v>
      </c>
      <c r="F275" s="234" t="s">
        <v>25</v>
      </c>
      <c r="G275" s="234" t="s">
        <v>25</v>
      </c>
      <c r="H275" s="234" t="s">
        <v>6093</v>
      </c>
      <c r="I275" s="234" t="s">
        <v>25</v>
      </c>
      <c r="J275" s="234" t="s">
        <v>6094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6095</v>
      </c>
      <c r="B276" s="234" t="s">
        <v>6096</v>
      </c>
      <c r="C276" s="234" t="s">
        <v>6097</v>
      </c>
      <c r="D276" s="234" t="s">
        <v>6098</v>
      </c>
      <c r="E276" s="234" t="s">
        <v>25</v>
      </c>
      <c r="F276" s="234" t="s">
        <v>6099</v>
      </c>
      <c r="G276" s="234" t="s">
        <v>25</v>
      </c>
      <c r="H276" s="234" t="s">
        <v>6100</v>
      </c>
      <c r="I276" s="234" t="s">
        <v>6101</v>
      </c>
      <c r="J276" s="234" t="s">
        <v>6102</v>
      </c>
      <c r="K276" s="237">
        <f>IF(COUNTIF(L276:AY276,"&lt;&gt;")=0,"",SUMPRODUCT(((Recommendations[ImplStatus]="Implemented")+(Recommendations[ImplStatus]="Compensated"))*ISNUMBER(MATCH(Recommendations[Id],L276:AY276,0)))/COUNTIF(L276:AY276,"&lt;&gt;"))</f>
        <v>0</v>
      </c>
      <c r="L276" s="240" t="s">
        <v>1225</v>
      </c>
      <c r="M276" s="240" t="s">
        <v>1230</v>
      </c>
      <c r="N276" s="240" t="s">
        <v>1235</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6103</v>
      </c>
      <c r="B277" s="233" t="s">
        <v>6104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6105</v>
      </c>
      <c r="B278" s="234" t="s">
        <v>6106</v>
      </c>
      <c r="C278" s="234" t="s">
        <v>6107</v>
      </c>
      <c r="D278" s="234" t="s">
        <v>6108</v>
      </c>
      <c r="E278" s="234" t="s">
        <v>25</v>
      </c>
      <c r="F278" s="234" t="s">
        <v>6109</v>
      </c>
      <c r="G278" s="234" t="s">
        <v>25</v>
      </c>
      <c r="H278" s="234" t="s">
        <v>6110</v>
      </c>
      <c r="I278" s="234" t="s">
        <v>25</v>
      </c>
      <c r="J278" s="234" t="s">
        <v>6111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6112</v>
      </c>
      <c r="B279" s="232" t="s">
        <v>6113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2350</v>
      </c>
      <c r="B280" s="233" t="s">
        <v>6114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6115</v>
      </c>
      <c r="B281" s="234" t="s">
        <v>6116</v>
      </c>
      <c r="C281" s="234" t="s">
        <v>6117</v>
      </c>
      <c r="D281" s="234" t="s">
        <v>6118</v>
      </c>
      <c r="E281" s="234" t="s">
        <v>6119</v>
      </c>
      <c r="F281" s="234" t="s">
        <v>25</v>
      </c>
      <c r="G281" s="234" t="s">
        <v>25</v>
      </c>
      <c r="H281" s="234" t="s">
        <v>6120</v>
      </c>
      <c r="I281" s="234" t="s">
        <v>25</v>
      </c>
      <c r="J281" s="234" t="s">
        <v>6121</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6122</v>
      </c>
      <c r="B282" s="234" t="s">
        <v>6123</v>
      </c>
      <c r="C282" s="234" t="s">
        <v>6124</v>
      </c>
      <c r="D282" s="234" t="s">
        <v>25</v>
      </c>
      <c r="E282" s="234" t="s">
        <v>25</v>
      </c>
      <c r="F282" s="234" t="s">
        <v>25</v>
      </c>
      <c r="G282" s="234" t="s">
        <v>25</v>
      </c>
      <c r="H282" s="234" t="s">
        <v>6125</v>
      </c>
      <c r="I282" s="234" t="s">
        <v>25</v>
      </c>
      <c r="J282" s="234" t="s">
        <v>6126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6127</v>
      </c>
      <c r="B283" s="234" t="s">
        <v>6128</v>
      </c>
      <c r="C283" s="234" t="s">
        <v>6129</v>
      </c>
      <c r="D283" s="234" t="s">
        <v>25</v>
      </c>
      <c r="E283" s="234" t="s">
        <v>25</v>
      </c>
      <c r="F283" s="234" t="s">
        <v>25</v>
      </c>
      <c r="G283" s="234" t="s">
        <v>25</v>
      </c>
      <c r="H283" s="234" t="s">
        <v>6130</v>
      </c>
      <c r="I283" s="234" t="s">
        <v>25</v>
      </c>
      <c r="J283" s="234" t="s">
        <v>6131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6132</v>
      </c>
      <c r="B284" s="234" t="s">
        <v>6133</v>
      </c>
      <c r="C284" s="234" t="s">
        <v>6134</v>
      </c>
      <c r="D284" s="234" t="s">
        <v>6135</v>
      </c>
      <c r="E284" s="234" t="s">
        <v>25</v>
      </c>
      <c r="F284" s="234" t="s">
        <v>25</v>
      </c>
      <c r="G284" s="234" t="s">
        <v>25</v>
      </c>
      <c r="H284" s="234" t="s">
        <v>6136</v>
      </c>
      <c r="I284" s="234" t="s">
        <v>25</v>
      </c>
      <c r="J284" s="234" t="s">
        <v>6137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2354</v>
      </c>
      <c r="B285" s="233" t="s">
        <v>6138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6139</v>
      </c>
      <c r="B286" s="234" t="s">
        <v>6140</v>
      </c>
      <c r="C286" s="234" t="s">
        <v>6141</v>
      </c>
      <c r="D286" s="234" t="s">
        <v>6142</v>
      </c>
      <c r="E286" s="234" t="s">
        <v>25</v>
      </c>
      <c r="F286" s="234" t="s">
        <v>25</v>
      </c>
      <c r="G286" s="234" t="s">
        <v>25</v>
      </c>
      <c r="H286" s="234" t="s">
        <v>6143</v>
      </c>
      <c r="I286" s="234" t="s">
        <v>6144</v>
      </c>
      <c r="J286" s="234" t="s">
        <v>6145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2358</v>
      </c>
      <c r="B287" s="233" t="s">
        <v>6146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6147</v>
      </c>
      <c r="B288" s="234" t="s">
        <v>6148</v>
      </c>
      <c r="C288" s="234" t="s">
        <v>6149</v>
      </c>
      <c r="D288" s="234" t="s">
        <v>6150</v>
      </c>
      <c r="E288" s="234" t="s">
        <v>6151</v>
      </c>
      <c r="F288" s="234" t="s">
        <v>6152</v>
      </c>
      <c r="G288" s="234" t="s">
        <v>6153</v>
      </c>
      <c r="H288" s="234" t="s">
        <v>6154</v>
      </c>
      <c r="I288" s="234" t="s">
        <v>5153</v>
      </c>
      <c r="J288" s="234" t="s">
        <v>6155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6156</v>
      </c>
      <c r="B289" s="234" t="s">
        <v>6157</v>
      </c>
      <c r="C289" s="234" t="s">
        <v>6158</v>
      </c>
      <c r="D289" s="234" t="s">
        <v>25</v>
      </c>
      <c r="E289" s="234" t="s">
        <v>6151</v>
      </c>
      <c r="F289" s="234" t="s">
        <v>25</v>
      </c>
      <c r="G289" s="234" t="s">
        <v>6159</v>
      </c>
      <c r="H289" s="234" t="s">
        <v>6160</v>
      </c>
      <c r="I289" s="234" t="s">
        <v>6161</v>
      </c>
      <c r="J289" s="234" t="s">
        <v>6162</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6163</v>
      </c>
      <c r="B290" s="234" t="s">
        <v>6164</v>
      </c>
      <c r="C290" s="234" t="s">
        <v>6165</v>
      </c>
      <c r="D290" s="234" t="s">
        <v>25</v>
      </c>
      <c r="E290" s="234" t="s">
        <v>6166</v>
      </c>
      <c r="F290" s="234" t="s">
        <v>25</v>
      </c>
      <c r="G290" s="234" t="s">
        <v>6167</v>
      </c>
      <c r="H290" s="234" t="s">
        <v>6168</v>
      </c>
      <c r="I290" s="234" t="s">
        <v>6169</v>
      </c>
      <c r="J290" s="234" t="s">
        <v>6170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6171</v>
      </c>
      <c r="B291" s="234" t="s">
        <v>6172</v>
      </c>
      <c r="C291" s="234" t="s">
        <v>6173</v>
      </c>
      <c r="D291" s="234" t="s">
        <v>25</v>
      </c>
      <c r="E291" s="234" t="s">
        <v>25</v>
      </c>
      <c r="F291" s="234" t="s">
        <v>25</v>
      </c>
      <c r="G291" s="234" t="s">
        <v>25</v>
      </c>
      <c r="H291" s="234" t="s">
        <v>6174</v>
      </c>
      <c r="I291" s="234" t="s">
        <v>5153</v>
      </c>
      <c r="J291" s="234" t="s">
        <v>6175</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2362</v>
      </c>
      <c r="B292" s="233" t="s">
        <v>6176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6177</v>
      </c>
      <c r="B293" s="234" t="s">
        <v>6178</v>
      </c>
      <c r="C293" s="234" t="s">
        <v>6179</v>
      </c>
      <c r="D293" s="234" t="s">
        <v>6180</v>
      </c>
      <c r="E293" s="234" t="s">
        <v>25</v>
      </c>
      <c r="F293" s="234" t="s">
        <v>25</v>
      </c>
      <c r="G293" s="234" t="s">
        <v>25</v>
      </c>
      <c r="H293" s="234" t="s">
        <v>6181</v>
      </c>
      <c r="I293" s="234" t="s">
        <v>6182</v>
      </c>
      <c r="J293" s="234" t="s">
        <v>6183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6184</v>
      </c>
      <c r="B294" s="234" t="s">
        <v>6185</v>
      </c>
      <c r="C294" s="234" t="s">
        <v>6186</v>
      </c>
      <c r="D294" s="234" t="s">
        <v>6180</v>
      </c>
      <c r="E294" s="234" t="s">
        <v>25</v>
      </c>
      <c r="F294" s="234" t="s">
        <v>6187</v>
      </c>
      <c r="G294" s="234" t="s">
        <v>25</v>
      </c>
      <c r="H294" s="234" t="s">
        <v>6188</v>
      </c>
      <c r="I294" s="234" t="s">
        <v>5126</v>
      </c>
      <c r="J294" s="234" t="s">
        <v>6189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6190</v>
      </c>
      <c r="B295" s="234" t="s">
        <v>6191</v>
      </c>
      <c r="C295" s="234" t="s">
        <v>6192</v>
      </c>
      <c r="D295" s="234" t="s">
        <v>6193</v>
      </c>
      <c r="E295" s="234" t="s">
        <v>25</v>
      </c>
      <c r="F295" s="234" t="s">
        <v>25</v>
      </c>
      <c r="G295" s="234" t="s">
        <v>25</v>
      </c>
      <c r="H295" s="234" t="s">
        <v>6194</v>
      </c>
      <c r="I295" s="234" t="s">
        <v>5126</v>
      </c>
      <c r="J295" s="234" t="s">
        <v>6195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2366</v>
      </c>
      <c r="B296" s="233" t="s">
        <v>6196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6197</v>
      </c>
      <c r="B297" s="234" t="s">
        <v>6198</v>
      </c>
      <c r="C297" s="234" t="s">
        <v>6199</v>
      </c>
      <c r="D297" s="234" t="s">
        <v>6193</v>
      </c>
      <c r="E297" s="234" t="s">
        <v>25</v>
      </c>
      <c r="F297" s="234" t="s">
        <v>6200</v>
      </c>
      <c r="G297" s="234" t="s">
        <v>25</v>
      </c>
      <c r="H297" s="234" t="s">
        <v>6201</v>
      </c>
      <c r="I297" s="234" t="s">
        <v>25</v>
      </c>
      <c r="J297" s="234" t="s">
        <v>6202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6203</v>
      </c>
      <c r="B298" s="234" t="s">
        <v>6204</v>
      </c>
      <c r="C298" s="234" t="s">
        <v>6205</v>
      </c>
      <c r="D298" s="234" t="s">
        <v>6206</v>
      </c>
      <c r="E298" s="234" t="s">
        <v>25</v>
      </c>
      <c r="F298" s="234" t="s">
        <v>25</v>
      </c>
      <c r="G298" s="234" t="s">
        <v>6207</v>
      </c>
      <c r="H298" s="234" t="s">
        <v>6208</v>
      </c>
      <c r="I298" s="234" t="s">
        <v>6208</v>
      </c>
      <c r="J298" s="234" t="s">
        <v>6209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6210</v>
      </c>
      <c r="B299" s="234" t="s">
        <v>6211</v>
      </c>
      <c r="C299" s="234" t="s">
        <v>6212</v>
      </c>
      <c r="D299" s="234" t="s">
        <v>25</v>
      </c>
      <c r="E299" s="234" t="s">
        <v>25</v>
      </c>
      <c r="F299" s="234" t="s">
        <v>25</v>
      </c>
      <c r="G299" s="234" t="s">
        <v>25</v>
      </c>
      <c r="H299" s="234" t="s">
        <v>6213</v>
      </c>
      <c r="I299" s="234" t="s">
        <v>6214</v>
      </c>
      <c r="J299" s="234" t="s">
        <v>6215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6216</v>
      </c>
      <c r="B300" s="234" t="s">
        <v>6217</v>
      </c>
      <c r="C300" s="234" t="s">
        <v>6218</v>
      </c>
      <c r="D300" s="234" t="s">
        <v>25</v>
      </c>
      <c r="E300" s="234" t="s">
        <v>25</v>
      </c>
      <c r="F300" s="234" t="s">
        <v>6219</v>
      </c>
      <c r="G300" s="234" t="s">
        <v>25</v>
      </c>
      <c r="H300" s="234" t="s">
        <v>6220</v>
      </c>
      <c r="I300" s="234" t="s">
        <v>6214</v>
      </c>
      <c r="J300" s="234" t="s">
        <v>6221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2370</v>
      </c>
      <c r="B301" s="233" t="s">
        <v>6222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6223</v>
      </c>
      <c r="B302" s="234" t="s">
        <v>6224</v>
      </c>
      <c r="C302" s="234" t="s">
        <v>6225</v>
      </c>
      <c r="D302" s="234" t="s">
        <v>25</v>
      </c>
      <c r="E302" s="234" t="s">
        <v>25</v>
      </c>
      <c r="F302" s="234" t="s">
        <v>25</v>
      </c>
      <c r="G302" s="234" t="s">
        <v>25</v>
      </c>
      <c r="H302" s="234" t="s">
        <v>6226</v>
      </c>
      <c r="I302" s="234" t="s">
        <v>25</v>
      </c>
      <c r="J302" s="234" t="s">
        <v>6227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6228</v>
      </c>
      <c r="B303" s="234" t="s">
        <v>6229</v>
      </c>
      <c r="C303" s="234" t="s">
        <v>6230</v>
      </c>
      <c r="D303" s="234" t="s">
        <v>6231</v>
      </c>
      <c r="E303" s="234" t="s">
        <v>25</v>
      </c>
      <c r="F303" s="234" t="s">
        <v>25</v>
      </c>
      <c r="G303" s="234" t="s">
        <v>25</v>
      </c>
      <c r="H303" s="234" t="s">
        <v>6232</v>
      </c>
      <c r="I303" s="234" t="s">
        <v>5153</v>
      </c>
      <c r="J303" s="234" t="s">
        <v>6233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6234</v>
      </c>
      <c r="B304" s="234" t="s">
        <v>6235</v>
      </c>
      <c r="C304" s="234" t="s">
        <v>6236</v>
      </c>
      <c r="D304" s="234" t="s">
        <v>6231</v>
      </c>
      <c r="E304" s="234" t="s">
        <v>25</v>
      </c>
      <c r="F304" s="234" t="s">
        <v>6237</v>
      </c>
      <c r="G304" s="234" t="s">
        <v>25</v>
      </c>
      <c r="H304" s="234" t="s">
        <v>6238</v>
      </c>
      <c r="I304" s="234" t="s">
        <v>25</v>
      </c>
      <c r="J304" s="234" t="s">
        <v>6239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6240</v>
      </c>
      <c r="B305" s="234" t="s">
        <v>6241</v>
      </c>
      <c r="C305" s="234" t="s">
        <v>6242</v>
      </c>
      <c r="D305" s="234" t="s">
        <v>6243</v>
      </c>
      <c r="E305" s="234" t="s">
        <v>25</v>
      </c>
      <c r="F305" s="234" t="s">
        <v>25</v>
      </c>
      <c r="G305" s="234" t="s">
        <v>25</v>
      </c>
      <c r="H305" s="234" t="s">
        <v>6244</v>
      </c>
      <c r="I305" s="234" t="s">
        <v>6245</v>
      </c>
      <c r="J305" s="234" t="s">
        <v>6246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6247</v>
      </c>
      <c r="B306" s="234" t="s">
        <v>6248</v>
      </c>
      <c r="C306" s="234" t="s">
        <v>6249</v>
      </c>
      <c r="D306" s="234" t="s">
        <v>6250</v>
      </c>
      <c r="E306" s="234" t="s">
        <v>25</v>
      </c>
      <c r="F306" s="234" t="s">
        <v>25</v>
      </c>
      <c r="G306" s="234" t="s">
        <v>25</v>
      </c>
      <c r="H306" s="234" t="s">
        <v>6251</v>
      </c>
      <c r="I306" s="234" t="s">
        <v>5153</v>
      </c>
      <c r="J306" s="234" t="s">
        <v>6252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2374</v>
      </c>
      <c r="B307" s="233" t="s">
        <v>6253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6254</v>
      </c>
      <c r="B308" s="234" t="s">
        <v>6255</v>
      </c>
      <c r="C308" s="234" t="s">
        <v>6256</v>
      </c>
      <c r="D308" s="234" t="s">
        <v>6250</v>
      </c>
      <c r="E308" s="234" t="s">
        <v>25</v>
      </c>
      <c r="F308" s="234" t="s">
        <v>6257</v>
      </c>
      <c r="G308" s="234" t="s">
        <v>25</v>
      </c>
      <c r="H308" s="234" t="s">
        <v>6258</v>
      </c>
      <c r="I308" s="234" t="s">
        <v>6259</v>
      </c>
      <c r="J308" s="234" t="s">
        <v>6260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2378</v>
      </c>
      <c r="B309" s="233" t="s">
        <v>6261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6262</v>
      </c>
      <c r="B310" s="234" t="s">
        <v>6263</v>
      </c>
      <c r="C310" s="234" t="s">
        <v>6264</v>
      </c>
      <c r="D310" s="234" t="s">
        <v>25</v>
      </c>
      <c r="E310" s="234" t="s">
        <v>25</v>
      </c>
      <c r="F310" s="234" t="s">
        <v>6265</v>
      </c>
      <c r="G310" s="234" t="s">
        <v>25</v>
      </c>
      <c r="H310" s="234" t="s">
        <v>6266</v>
      </c>
      <c r="I310" s="234" t="s">
        <v>6267</v>
      </c>
      <c r="J310" s="234" t="s">
        <v>6268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6269</v>
      </c>
      <c r="B311" s="234" t="s">
        <v>6270</v>
      </c>
      <c r="C311" s="234" t="s">
        <v>6271</v>
      </c>
      <c r="D311" s="234" t="s">
        <v>6272</v>
      </c>
      <c r="E311" s="234" t="s">
        <v>25</v>
      </c>
      <c r="F311" s="234" t="s">
        <v>25</v>
      </c>
      <c r="G311" s="234" t="s">
        <v>6273</v>
      </c>
      <c r="H311" s="234" t="s">
        <v>6274</v>
      </c>
      <c r="I311" s="234" t="s">
        <v>25</v>
      </c>
      <c r="J311" s="234" t="s">
        <v>6275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6276</v>
      </c>
      <c r="B312" s="234" t="s">
        <v>6277</v>
      </c>
      <c r="C312" s="234" t="s">
        <v>6278</v>
      </c>
      <c r="D312" s="234" t="s">
        <v>6279</v>
      </c>
      <c r="E312" s="234" t="s">
        <v>25</v>
      </c>
      <c r="F312" s="234" t="s">
        <v>25</v>
      </c>
      <c r="G312" s="234" t="s">
        <v>25</v>
      </c>
      <c r="H312" s="234" t="s">
        <v>6280</v>
      </c>
      <c r="I312" s="234" t="s">
        <v>25</v>
      </c>
      <c r="J312" s="234" t="s">
        <v>6281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6282</v>
      </c>
      <c r="B313" s="234" t="s">
        <v>6283</v>
      </c>
      <c r="C313" s="234" t="s">
        <v>6284</v>
      </c>
      <c r="D313" s="234" t="s">
        <v>6285</v>
      </c>
      <c r="E313" s="234" t="s">
        <v>25</v>
      </c>
      <c r="F313" s="234" t="s">
        <v>25</v>
      </c>
      <c r="G313" s="234" t="s">
        <v>6286</v>
      </c>
      <c r="H313" s="234" t="s">
        <v>6287</v>
      </c>
      <c r="I313" s="234" t="s">
        <v>6288</v>
      </c>
      <c r="J313" s="234" t="s">
        <v>6289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6290</v>
      </c>
      <c r="B314" s="234" t="s">
        <v>6291</v>
      </c>
      <c r="C314" s="234" t="s">
        <v>6292</v>
      </c>
      <c r="D314" s="234" t="s">
        <v>6293</v>
      </c>
      <c r="E314" s="234" t="s">
        <v>25</v>
      </c>
      <c r="F314" s="234" t="s">
        <v>25</v>
      </c>
      <c r="G314" s="234" t="s">
        <v>6294</v>
      </c>
      <c r="H314" s="234" t="s">
        <v>6295</v>
      </c>
      <c r="I314" s="234" t="s">
        <v>6296</v>
      </c>
      <c r="J314" s="234" t="s">
        <v>6297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6298</v>
      </c>
      <c r="B315" s="233" t="s">
        <v>6299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6300</v>
      </c>
      <c r="B316" s="234" t="s">
        <v>6301</v>
      </c>
      <c r="C316" s="234" t="s">
        <v>6302</v>
      </c>
      <c r="D316" s="234" t="s">
        <v>25</v>
      </c>
      <c r="E316" s="234" t="s">
        <v>25</v>
      </c>
      <c r="F316" s="234" t="s">
        <v>25</v>
      </c>
      <c r="G316" s="234" t="s">
        <v>25</v>
      </c>
      <c r="H316" s="234" t="s">
        <v>6303</v>
      </c>
      <c r="I316" s="234" t="s">
        <v>6304</v>
      </c>
      <c r="J316" s="234" t="s">
        <v>6305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6306</v>
      </c>
      <c r="B317" s="234" t="s">
        <v>6307</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6308</v>
      </c>
      <c r="B318" s="233" t="s">
        <v>6309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6310</v>
      </c>
      <c r="B319" s="234" t="s">
        <v>6311</v>
      </c>
      <c r="C319" s="234" t="s">
        <v>6312</v>
      </c>
      <c r="D319" s="234" t="s">
        <v>6313</v>
      </c>
      <c r="E319" s="234" t="s">
        <v>25</v>
      </c>
      <c r="F319" s="234" t="s">
        <v>6314</v>
      </c>
      <c r="G319" s="234" t="s">
        <v>6315</v>
      </c>
      <c r="H319" s="234" t="s">
        <v>6316</v>
      </c>
      <c r="I319" s="234" t="s">
        <v>25</v>
      </c>
      <c r="J319" s="234" t="s">
        <v>6317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6318</v>
      </c>
      <c r="B320" s="234" t="s">
        <v>6319</v>
      </c>
      <c r="C320" s="234" t="s">
        <v>6320</v>
      </c>
      <c r="D320" s="234" t="s">
        <v>6321</v>
      </c>
      <c r="E320" s="234" t="s">
        <v>25</v>
      </c>
      <c r="F320" s="234" t="s">
        <v>25</v>
      </c>
      <c r="G320" s="234" t="s">
        <v>25</v>
      </c>
      <c r="H320" s="234" t="s">
        <v>6322</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6323</v>
      </c>
      <c r="B321" s="234" t="s">
        <v>6324</v>
      </c>
      <c r="C321" s="234" t="s">
        <v>6325</v>
      </c>
      <c r="D321" s="234" t="s">
        <v>6326</v>
      </c>
      <c r="E321" s="234" t="s">
        <v>25</v>
      </c>
      <c r="F321" s="234" t="s">
        <v>25</v>
      </c>
      <c r="G321" s="234" t="s">
        <v>25</v>
      </c>
      <c r="H321" s="234" t="s">
        <v>6327</v>
      </c>
      <c r="I321" s="234" t="s">
        <v>25</v>
      </c>
      <c r="J321" s="234" t="s">
        <v>6328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6329</v>
      </c>
      <c r="B322" s="234" t="s">
        <v>6330</v>
      </c>
      <c r="C322" s="234" t="s">
        <v>6331</v>
      </c>
      <c r="D322" s="234" t="s">
        <v>6332</v>
      </c>
      <c r="E322" s="234" t="s">
        <v>25</v>
      </c>
      <c r="F322" s="234" t="s">
        <v>25</v>
      </c>
      <c r="G322" s="234" t="s">
        <v>25</v>
      </c>
      <c r="H322" s="234" t="s">
        <v>6333</v>
      </c>
      <c r="I322" s="234" t="s">
        <v>25</v>
      </c>
      <c r="J322" s="234" t="s">
        <v>6334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6335</v>
      </c>
      <c r="B323" s="234" t="s">
        <v>6336</v>
      </c>
      <c r="C323" s="234" t="s">
        <v>6337</v>
      </c>
      <c r="D323" s="234" t="s">
        <v>25</v>
      </c>
      <c r="E323" s="234" t="s">
        <v>25</v>
      </c>
      <c r="F323" s="234" t="s">
        <v>25</v>
      </c>
      <c r="G323" s="234" t="s">
        <v>25</v>
      </c>
      <c r="H323" s="234" t="s">
        <v>6338</v>
      </c>
      <c r="I323" s="234" t="s">
        <v>5153</v>
      </c>
      <c r="J323" s="234" t="s">
        <v>6339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6340</v>
      </c>
      <c r="B324" s="234" t="s">
        <v>6341</v>
      </c>
      <c r="C324" s="234" t="s">
        <v>6342</v>
      </c>
      <c r="D324" s="234" t="s">
        <v>25</v>
      </c>
      <c r="E324" s="234" t="s">
        <v>25</v>
      </c>
      <c r="F324" s="234" t="s">
        <v>25</v>
      </c>
      <c r="G324" s="234" t="s">
        <v>25</v>
      </c>
      <c r="H324" s="234" t="s">
        <v>6343</v>
      </c>
      <c r="I324" s="234" t="s">
        <v>6344</v>
      </c>
      <c r="J324" s="234" t="s">
        <v>6345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6346</v>
      </c>
      <c r="B325" s="234" t="s">
        <v>6347</v>
      </c>
      <c r="C325" s="234" t="s">
        <v>6348</v>
      </c>
      <c r="D325" s="234" t="s">
        <v>6349</v>
      </c>
      <c r="E325" s="234" t="s">
        <v>25</v>
      </c>
      <c r="F325" s="234" t="s">
        <v>25</v>
      </c>
      <c r="G325" s="234" t="s">
        <v>25</v>
      </c>
      <c r="H325" s="234" t="s">
        <v>6350</v>
      </c>
      <c r="I325" s="234" t="s">
        <v>25</v>
      </c>
      <c r="J325" s="234" t="s">
        <v>6351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6352</v>
      </c>
      <c r="B326" s="241" t="s">
        <v>6353</v>
      </c>
      <c r="C326" s="241" t="s">
        <v>6354</v>
      </c>
      <c r="D326" s="241" t="s">
        <v>6355</v>
      </c>
      <c r="E326" s="241" t="s">
        <v>25</v>
      </c>
      <c r="F326" s="241" t="s">
        <v>25</v>
      </c>
      <c r="G326" s="241" t="s">
        <v>25</v>
      </c>
      <c r="H326" s="241" t="s">
        <v>6356</v>
      </c>
      <c r="I326" s="241" t="s">
        <v>5153</v>
      </c>
      <c r="J326" s="241" t="s">
        <v>6357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1663</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IFERROR(INDEX('Recommendations'!$I$2:$I$298, MATCH(L2,'Recommendations'!$B$2:$B$298,0))="Implemented", FALSE))</xm:f>
            <x14:dxf>
              <font>
                <color rgb="FF000000"/>
              </font>
              <fill>
                <patternFill>
                  <bgColor rgb="FF3C7D22"/>
                </patternFill>
              </fill>
            </x14:dxf>
          </x14:cfRule>
          <x14:cfRule type="expression" priority="2" id="{00000000-000E-0000-0A00-000002000000}">
            <xm:f>AND(L2&lt;&gt;"", IFERROR(INDEX('Recommendations'!$I$2:$I$298, MATCH(L2,'Recommendations'!$B$2:$B$298,0))="Compensated", FALSE))</xm:f>
            <x14:dxf>
              <font>
                <color rgb="FF000000"/>
              </font>
              <fill>
                <patternFill>
                  <bgColor rgb="FFC6E0B4"/>
                </patternFill>
              </fill>
            </x14:dxf>
          </x14:cfRule>
          <x14:cfRule type="expression" priority="3" id="{00000000-000E-0000-0A00-000003000000}">
            <xm:f>AND(L2&lt;&gt;"", IFERROR(INDEX('Recommendations'!$I$2:$I$298, MATCH(L2,'Recommendations'!$B$2:$B$298,0))="Testing", FALSE))</xm:f>
            <x14:dxf>
              <font>
                <color rgb="FF000000"/>
              </font>
              <fill>
                <patternFill>
                  <bgColor rgb="FFFFC000"/>
                </patternFill>
              </fill>
            </x14:dxf>
          </x14:cfRule>
          <x14:cfRule type="expression" priority="4" id="{00000000-000E-0000-0A00-000004000000}">
            <xm:f>AND(L2&lt;&gt;"", IFERROR(INDEX('Recommendations'!$I$2:$I$298, MATCH(L2,'Recommendations'!$B$2:$B$298,0))="Failed", FALSE))</xm:f>
            <x14:dxf>
              <font>
                <color rgb="FF000000"/>
              </font>
              <fill>
                <patternFill>
                  <bgColor rgb="FFD82891"/>
                </patternFill>
              </fill>
            </x14:dxf>
          </x14:cfRule>
          <x14:cfRule type="expression" priority="5" id="{00000000-000E-0000-0A00-000005000000}">
            <xm:f>AND(L2&lt;&gt;"", IFERROR(INDEX('Recommendations'!$I$2:$I$298, MATCH(L2,'Recommendations'!$B$2:$B$298,0))="Risk Accepted", FALSE))</xm:f>
            <x14:dxf>
              <font>
                <color rgb="FF000000"/>
              </font>
              <fill>
                <patternFill>
                  <bgColor rgb="FFD9D9D9"/>
                </patternFill>
              </fill>
            </x14:dxf>
          </x14:cfRule>
          <x14:cfRule type="expression" priority="6" id="{00000000-000E-0000-0A00-000006000000}">
            <xm:f>AND(L2&lt;&gt;"", IFERROR(INDEX('Recommendations'!$I$2:$I$298, MATCH(L2,'Recommendations'!$B$2:$B$298,0))="N/A",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3545</v>
      </c>
      <c r="B1" s="286" t="s">
        <v>4430</v>
      </c>
      <c r="C1" s="286" t="s">
        <v>1</v>
      </c>
      <c r="D1" s="286" t="s">
        <v>1908</v>
      </c>
      <c r="E1" s="286" t="s">
        <v>6358</v>
      </c>
      <c r="F1" s="286" t="s">
        <v>6359</v>
      </c>
      <c r="G1" s="286" t="s">
        <v>1913</v>
      </c>
      <c r="H1" s="286" t="s">
        <v>1914</v>
      </c>
      <c r="I1" s="286" t="s">
        <v>1915</v>
      </c>
      <c r="J1" s="286" t="s">
        <v>1916</v>
      </c>
      <c r="K1" s="286" t="s">
        <v>1917</v>
      </c>
      <c r="L1" s="286" t="s">
        <v>1918</v>
      </c>
      <c r="M1" s="286" t="s">
        <v>1919</v>
      </c>
      <c r="N1" s="286" t="s">
        <v>1920</v>
      </c>
      <c r="O1" s="286" t="s">
        <v>1921</v>
      </c>
      <c r="P1" s="286" t="s">
        <v>1922</v>
      </c>
      <c r="Q1" s="286" t="s">
        <v>1923</v>
      </c>
      <c r="R1" s="286" t="s">
        <v>1924</v>
      </c>
      <c r="S1" s="286" t="s">
        <v>1925</v>
      </c>
      <c r="T1" s="286" t="s">
        <v>1926</v>
      </c>
      <c r="U1" s="286" t="s">
        <v>1927</v>
      </c>
      <c r="V1" s="286" t="s">
        <v>1928</v>
      </c>
      <c r="W1" s="286" t="s">
        <v>1929</v>
      </c>
      <c r="X1" s="286" t="s">
        <v>1930</v>
      </c>
      <c r="Y1" s="286" t="s">
        <v>1931</v>
      </c>
      <c r="Z1" s="286" t="s">
        <v>1932</v>
      </c>
      <c r="AA1" s="286" t="s">
        <v>1933</v>
      </c>
      <c r="AB1" s="286" t="s">
        <v>1934</v>
      </c>
      <c r="AC1" s="286" t="s">
        <v>1935</v>
      </c>
      <c r="AD1" s="286" t="s">
        <v>1936</v>
      </c>
      <c r="AE1" s="286" t="s">
        <v>1937</v>
      </c>
      <c r="AF1" s="286" t="s">
        <v>1938</v>
      </c>
      <c r="AG1" s="286" t="s">
        <v>1939</v>
      </c>
      <c r="AH1" s="286" t="s">
        <v>1940</v>
      </c>
      <c r="AI1" s="286" t="s">
        <v>1941</v>
      </c>
      <c r="AJ1" s="286" t="s">
        <v>1942</v>
      </c>
      <c r="AK1" s="286" t="s">
        <v>1943</v>
      </c>
      <c r="AL1" s="286" t="s">
        <v>1944</v>
      </c>
      <c r="AM1" s="286" t="s">
        <v>1945</v>
      </c>
      <c r="AN1" s="286" t="s">
        <v>1946</v>
      </c>
      <c r="AO1" s="286" t="s">
        <v>1947</v>
      </c>
      <c r="AP1" s="286" t="s">
        <v>1948</v>
      </c>
      <c r="AQ1" s="286" t="s">
        <v>1949</v>
      </c>
      <c r="AR1" s="286" t="s">
        <v>1950</v>
      </c>
      <c r="AS1" s="286" t="s">
        <v>1951</v>
      </c>
      <c r="AT1" s="286" t="s">
        <v>1952</v>
      </c>
      <c r="AU1" s="287" t="s">
        <v>1953</v>
      </c>
    </row>
    <row r="2" spans="1:47" ht="60" customHeight="1" outlineLevel="1" x14ac:dyDescent="0.35">
      <c r="A2" s="277" t="s">
        <v>6360</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6360</v>
      </c>
      <c r="B3" s="256" t="s">
        <v>6361</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6360</v>
      </c>
      <c r="B4" s="257" t="s">
        <v>6361</v>
      </c>
      <c r="C4" s="258" t="s">
        <v>6362</v>
      </c>
      <c r="D4" s="261" t="s">
        <v>6363</v>
      </c>
      <c r="E4" s="262" t="s">
        <v>6364</v>
      </c>
      <c r="F4" s="265" t="s">
        <v>6365</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6360</v>
      </c>
      <c r="B5" s="257" t="s">
        <v>6361</v>
      </c>
      <c r="C5" s="258" t="s">
        <v>6366</v>
      </c>
      <c r="D5" s="261" t="s">
        <v>6367</v>
      </c>
      <c r="E5" s="262" t="s">
        <v>6364</v>
      </c>
      <c r="F5" s="265" t="s">
        <v>6365</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6360</v>
      </c>
      <c r="B6" s="257" t="s">
        <v>6361</v>
      </c>
      <c r="C6" s="258" t="s">
        <v>6368</v>
      </c>
      <c r="D6" s="261" t="s">
        <v>6369</v>
      </c>
      <c r="E6" s="262" t="s">
        <v>6364</v>
      </c>
      <c r="F6" s="265" t="s">
        <v>6365</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6360</v>
      </c>
      <c r="B7" s="257" t="s">
        <v>6361</v>
      </c>
      <c r="C7" s="258" t="s">
        <v>6370</v>
      </c>
      <c r="D7" s="261" t="s">
        <v>6371</v>
      </c>
      <c r="E7" s="262" t="s">
        <v>6364</v>
      </c>
      <c r="F7" s="265" t="s">
        <v>6365</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6360</v>
      </c>
      <c r="B8" s="257" t="s">
        <v>6361</v>
      </c>
      <c r="C8" s="258" t="s">
        <v>6372</v>
      </c>
      <c r="D8" s="261" t="s">
        <v>6373</v>
      </c>
      <c r="E8" s="262" t="s">
        <v>6364</v>
      </c>
      <c r="F8" s="265" t="s">
        <v>6365</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6360</v>
      </c>
      <c r="B9" s="257" t="s">
        <v>6361</v>
      </c>
      <c r="C9" s="258" t="s">
        <v>6374</v>
      </c>
      <c r="D9" s="261" t="s">
        <v>6375</v>
      </c>
      <c r="E9" s="262" t="s">
        <v>6364</v>
      </c>
      <c r="F9" s="265" t="s">
        <v>6365</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6360</v>
      </c>
      <c r="B10" s="257" t="s">
        <v>6361</v>
      </c>
      <c r="C10" s="258" t="s">
        <v>6376</v>
      </c>
      <c r="D10" s="261" t="s">
        <v>6377</v>
      </c>
      <c r="E10" s="262" t="s">
        <v>6364</v>
      </c>
      <c r="F10" s="265" t="s">
        <v>6365</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6360</v>
      </c>
      <c r="B11" s="257" t="s">
        <v>6361</v>
      </c>
      <c r="C11" s="258" t="s">
        <v>6378</v>
      </c>
      <c r="D11" s="261" t="s">
        <v>6379</v>
      </c>
      <c r="E11" s="262" t="s">
        <v>6364</v>
      </c>
      <c r="F11" s="265" t="s">
        <v>6365</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6360</v>
      </c>
      <c r="B12" s="257" t="s">
        <v>6361</v>
      </c>
      <c r="C12" s="258" t="s">
        <v>6380</v>
      </c>
      <c r="D12" s="261" t="s">
        <v>6381</v>
      </c>
      <c r="E12" s="262" t="s">
        <v>6364</v>
      </c>
      <c r="F12" s="265" t="s">
        <v>6365</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6360</v>
      </c>
      <c r="B13" s="257" t="s">
        <v>6361</v>
      </c>
      <c r="C13" s="258" t="s">
        <v>6382</v>
      </c>
      <c r="D13" s="261" t="s">
        <v>6383</v>
      </c>
      <c r="E13" s="262" t="s">
        <v>6364</v>
      </c>
      <c r="F13" s="265" t="s">
        <v>6365</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6360</v>
      </c>
      <c r="B14" s="257" t="s">
        <v>6361</v>
      </c>
      <c r="C14" s="258" t="s">
        <v>6384</v>
      </c>
      <c r="D14" s="261" t="s">
        <v>6385</v>
      </c>
      <c r="E14" s="262" t="s">
        <v>6364</v>
      </c>
      <c r="F14" s="265" t="s">
        <v>6365</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6360</v>
      </c>
      <c r="B15" s="257" t="s">
        <v>6361</v>
      </c>
      <c r="C15" s="258" t="s">
        <v>6386</v>
      </c>
      <c r="D15" s="261" t="s">
        <v>6387</v>
      </c>
      <c r="E15" s="262" t="s">
        <v>6364</v>
      </c>
      <c r="F15" s="265" t="s">
        <v>6365</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6360</v>
      </c>
      <c r="B16" s="257" t="s">
        <v>6361</v>
      </c>
      <c r="C16" s="258" t="s">
        <v>6388</v>
      </c>
      <c r="D16" s="261" t="s">
        <v>6389</v>
      </c>
      <c r="E16" s="262" t="s">
        <v>6364</v>
      </c>
      <c r="F16" s="265" t="s">
        <v>6365</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6360</v>
      </c>
      <c r="B17" s="256" t="s">
        <v>6390</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6360</v>
      </c>
      <c r="B18" s="257" t="s">
        <v>6390</v>
      </c>
      <c r="C18" s="258" t="s">
        <v>6391</v>
      </c>
      <c r="D18" s="261" t="s">
        <v>6392</v>
      </c>
      <c r="E18" s="262" t="s">
        <v>6393</v>
      </c>
      <c r="F18" s="265" t="s">
        <v>6394</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6360</v>
      </c>
      <c r="B19" s="257" t="s">
        <v>6390</v>
      </c>
      <c r="C19" s="258" t="s">
        <v>6395</v>
      </c>
      <c r="D19" s="261" t="s">
        <v>6396</v>
      </c>
      <c r="E19" s="262" t="s">
        <v>6393</v>
      </c>
      <c r="F19" s="265" t="s">
        <v>6394</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6360</v>
      </c>
      <c r="B20" s="257" t="s">
        <v>6390</v>
      </c>
      <c r="C20" s="258" t="s">
        <v>6397</v>
      </c>
      <c r="D20" s="261" t="s">
        <v>6398</v>
      </c>
      <c r="E20" s="262" t="s">
        <v>6393</v>
      </c>
      <c r="F20" s="265" t="s">
        <v>6394</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6360</v>
      </c>
      <c r="B21" s="257" t="s">
        <v>6390</v>
      </c>
      <c r="C21" s="258" t="s">
        <v>6399</v>
      </c>
      <c r="D21" s="261" t="s">
        <v>6400</v>
      </c>
      <c r="E21" s="262" t="s">
        <v>6393</v>
      </c>
      <c r="F21" s="265" t="s">
        <v>6394</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6360</v>
      </c>
      <c r="B22" s="257" t="s">
        <v>6390</v>
      </c>
      <c r="C22" s="258" t="s">
        <v>6401</v>
      </c>
      <c r="D22" s="261" t="s">
        <v>6402</v>
      </c>
      <c r="E22" s="262" t="s">
        <v>6393</v>
      </c>
      <c r="F22" s="265" t="s">
        <v>6394</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6360</v>
      </c>
      <c r="B23" s="257" t="s">
        <v>6390</v>
      </c>
      <c r="C23" s="258" t="s">
        <v>6403</v>
      </c>
      <c r="D23" s="261" t="s">
        <v>6404</v>
      </c>
      <c r="E23" s="262" t="s">
        <v>6364</v>
      </c>
      <c r="F23" s="265" t="s">
        <v>6365</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6360</v>
      </c>
      <c r="B24" s="257" t="s">
        <v>6390</v>
      </c>
      <c r="C24" s="258" t="s">
        <v>6405</v>
      </c>
      <c r="D24" s="261" t="s">
        <v>6406</v>
      </c>
      <c r="E24" s="262" t="s">
        <v>6364</v>
      </c>
      <c r="F24" s="265" t="s">
        <v>6365</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6360</v>
      </c>
      <c r="B25" s="257" t="s">
        <v>6390</v>
      </c>
      <c r="C25" s="258" t="s">
        <v>6407</v>
      </c>
      <c r="D25" s="261" t="s">
        <v>6408</v>
      </c>
      <c r="E25" s="262" t="s">
        <v>6364</v>
      </c>
      <c r="F25" s="265" t="s">
        <v>6409</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6360</v>
      </c>
      <c r="B26" s="257" t="s">
        <v>6390</v>
      </c>
      <c r="C26" s="258" t="s">
        <v>6410</v>
      </c>
      <c r="D26" s="261" t="s">
        <v>6411</v>
      </c>
      <c r="E26" s="262" t="s">
        <v>6364</v>
      </c>
      <c r="F26" s="265" t="s">
        <v>6409</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6360</v>
      </c>
      <c r="B27" s="257" t="s">
        <v>6390</v>
      </c>
      <c r="C27" s="258" t="s">
        <v>6412</v>
      </c>
      <c r="D27" s="261" t="s">
        <v>6413</v>
      </c>
      <c r="E27" s="262" t="s">
        <v>6364</v>
      </c>
      <c r="F27" s="265" t="s">
        <v>6409</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6360</v>
      </c>
      <c r="B28" s="257" t="s">
        <v>6390</v>
      </c>
      <c r="C28" s="258" t="s">
        <v>6414</v>
      </c>
      <c r="D28" s="261" t="s">
        <v>6415</v>
      </c>
      <c r="E28" s="262" t="s">
        <v>6364</v>
      </c>
      <c r="F28" s="265" t="s">
        <v>6409</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6360</v>
      </c>
      <c r="B29" s="257" t="s">
        <v>6390</v>
      </c>
      <c r="C29" s="258" t="s">
        <v>6416</v>
      </c>
      <c r="D29" s="261" t="s">
        <v>6417</v>
      </c>
      <c r="E29" s="262" t="s">
        <v>6364</v>
      </c>
      <c r="F29" s="265" t="s">
        <v>6409</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6360</v>
      </c>
      <c r="B30" s="257" t="s">
        <v>6390</v>
      </c>
      <c r="C30" s="258" t="s">
        <v>6418</v>
      </c>
      <c r="D30" s="261" t="s">
        <v>6419</v>
      </c>
      <c r="E30" s="262" t="s">
        <v>6364</v>
      </c>
      <c r="F30" s="265" t="s">
        <v>6409</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6360</v>
      </c>
      <c r="B31" s="257" t="s">
        <v>6390</v>
      </c>
      <c r="C31" s="258" t="s">
        <v>6420</v>
      </c>
      <c r="D31" s="261" t="s">
        <v>6421</v>
      </c>
      <c r="E31" s="262" t="s">
        <v>6364</v>
      </c>
      <c r="F31" s="265" t="s">
        <v>6409</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6360</v>
      </c>
      <c r="B32" s="257" t="s">
        <v>6390</v>
      </c>
      <c r="C32" s="258" t="s">
        <v>6422</v>
      </c>
      <c r="D32" s="261" t="s">
        <v>6423</v>
      </c>
      <c r="E32" s="262" t="s">
        <v>6364</v>
      </c>
      <c r="F32" s="265" t="s">
        <v>6409</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6360</v>
      </c>
      <c r="B33" s="257" t="s">
        <v>6390</v>
      </c>
      <c r="C33" s="258" t="s">
        <v>6424</v>
      </c>
      <c r="D33" s="261" t="s">
        <v>6425</v>
      </c>
      <c r="E33" s="262" t="s">
        <v>6393</v>
      </c>
      <c r="F33" s="265" t="s">
        <v>6394</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6360</v>
      </c>
      <c r="B34" s="257" t="s">
        <v>6390</v>
      </c>
      <c r="C34" s="258" t="s">
        <v>6426</v>
      </c>
      <c r="D34" s="261" t="s">
        <v>6427</v>
      </c>
      <c r="E34" s="262" t="s">
        <v>6364</v>
      </c>
      <c r="F34" s="265" t="s">
        <v>6409</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6360</v>
      </c>
      <c r="B35" s="256" t="s">
        <v>6428</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6360</v>
      </c>
      <c r="B36" s="257" t="s">
        <v>6428</v>
      </c>
      <c r="C36" s="258" t="s">
        <v>6429</v>
      </c>
      <c r="D36" s="261" t="s">
        <v>6430</v>
      </c>
      <c r="E36" s="262" t="s">
        <v>6364</v>
      </c>
      <c r="F36" s="265" t="s">
        <v>6409</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6360</v>
      </c>
      <c r="B37" s="257" t="s">
        <v>6428</v>
      </c>
      <c r="C37" s="258" t="s">
        <v>6431</v>
      </c>
      <c r="D37" s="261" t="s">
        <v>6432</v>
      </c>
      <c r="E37" s="262" t="s">
        <v>6364</v>
      </c>
      <c r="F37" s="265" t="s">
        <v>6433</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6360</v>
      </c>
      <c r="B38" s="257" t="s">
        <v>6428</v>
      </c>
      <c r="C38" s="258" t="s">
        <v>6434</v>
      </c>
      <c r="D38" s="261" t="s">
        <v>6435</v>
      </c>
      <c r="E38" s="262" t="s">
        <v>6364</v>
      </c>
      <c r="F38" s="265" t="s">
        <v>6433</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6360</v>
      </c>
      <c r="B39" s="257" t="s">
        <v>6428</v>
      </c>
      <c r="C39" s="258" t="s">
        <v>6436</v>
      </c>
      <c r="D39" s="261" t="s">
        <v>6437</v>
      </c>
      <c r="E39" s="262" t="s">
        <v>6364</v>
      </c>
      <c r="F39" s="265" t="s">
        <v>6433</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6360</v>
      </c>
      <c r="B40" s="257" t="s">
        <v>6428</v>
      </c>
      <c r="C40" s="258" t="s">
        <v>6438</v>
      </c>
      <c r="D40" s="261" t="s">
        <v>6439</v>
      </c>
      <c r="E40" s="262" t="s">
        <v>6364</v>
      </c>
      <c r="F40" s="265" t="s">
        <v>6433</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6360</v>
      </c>
      <c r="B41" s="257" t="s">
        <v>6428</v>
      </c>
      <c r="C41" s="258" t="s">
        <v>6440</v>
      </c>
      <c r="D41" s="261" t="s">
        <v>6441</v>
      </c>
      <c r="E41" s="262" t="s">
        <v>6364</v>
      </c>
      <c r="F41" s="265" t="s">
        <v>6433</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6360</v>
      </c>
      <c r="B42" s="257" t="s">
        <v>6428</v>
      </c>
      <c r="C42" s="258" t="s">
        <v>6442</v>
      </c>
      <c r="D42" s="261" t="s">
        <v>6443</v>
      </c>
      <c r="E42" s="262" t="s">
        <v>6364</v>
      </c>
      <c r="F42" s="265" t="s">
        <v>6433</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6360</v>
      </c>
      <c r="B43" s="257" t="s">
        <v>6428</v>
      </c>
      <c r="C43" s="258" t="s">
        <v>6444</v>
      </c>
      <c r="D43" s="261" t="s">
        <v>6445</v>
      </c>
      <c r="E43" s="262" t="s">
        <v>6364</v>
      </c>
      <c r="F43" s="265" t="s">
        <v>6433</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6360</v>
      </c>
      <c r="B44" s="257" t="s">
        <v>6428</v>
      </c>
      <c r="C44" s="258" t="s">
        <v>6446</v>
      </c>
      <c r="D44" s="261" t="s">
        <v>6447</v>
      </c>
      <c r="E44" s="262" t="s">
        <v>6364</v>
      </c>
      <c r="F44" s="265" t="s">
        <v>6433</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6360</v>
      </c>
      <c r="B45" s="257" t="s">
        <v>6428</v>
      </c>
      <c r="C45" s="258" t="s">
        <v>6448</v>
      </c>
      <c r="D45" s="261" t="s">
        <v>6449</v>
      </c>
      <c r="E45" s="262" t="s">
        <v>6364</v>
      </c>
      <c r="F45" s="265" t="s">
        <v>6433</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6360</v>
      </c>
      <c r="B46" s="257" t="s">
        <v>6428</v>
      </c>
      <c r="C46" s="258" t="s">
        <v>6450</v>
      </c>
      <c r="D46" s="261" t="s">
        <v>6451</v>
      </c>
      <c r="E46" s="262" t="s">
        <v>6364</v>
      </c>
      <c r="F46" s="265" t="s">
        <v>6433</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6360</v>
      </c>
      <c r="B47" s="257" t="s">
        <v>6428</v>
      </c>
      <c r="C47" s="258" t="s">
        <v>6452</v>
      </c>
      <c r="D47" s="261" t="s">
        <v>6453</v>
      </c>
      <c r="E47" s="262" t="s">
        <v>6364</v>
      </c>
      <c r="F47" s="265" t="s">
        <v>6433</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6360</v>
      </c>
      <c r="B48" s="257" t="s">
        <v>6428</v>
      </c>
      <c r="C48" s="258" t="s">
        <v>6454</v>
      </c>
      <c r="D48" s="261" t="s">
        <v>6455</v>
      </c>
      <c r="E48" s="262" t="s">
        <v>6364</v>
      </c>
      <c r="F48" s="265" t="s">
        <v>6433</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6360</v>
      </c>
      <c r="B49" s="257" t="s">
        <v>6428</v>
      </c>
      <c r="C49" s="258" t="s">
        <v>6456</v>
      </c>
      <c r="D49" s="261" t="s">
        <v>6457</v>
      </c>
      <c r="E49" s="262" t="s">
        <v>6364</v>
      </c>
      <c r="F49" s="265" t="s">
        <v>6433</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6360</v>
      </c>
      <c r="B50" s="256" t="s">
        <v>3669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6360</v>
      </c>
      <c r="B51" s="257" t="s">
        <v>3669</v>
      </c>
      <c r="C51" s="258" t="s">
        <v>6458</v>
      </c>
      <c r="D51" s="261" t="s">
        <v>6459</v>
      </c>
      <c r="E51" s="262" t="s">
        <v>6460</v>
      </c>
      <c r="F51" s="265" t="s">
        <v>6461</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6360</v>
      </c>
      <c r="B52" s="257" t="s">
        <v>3669</v>
      </c>
      <c r="C52" s="258" t="s">
        <v>6462</v>
      </c>
      <c r="D52" s="261" t="s">
        <v>6463</v>
      </c>
      <c r="E52" s="262" t="s">
        <v>6460</v>
      </c>
      <c r="F52" s="265" t="s">
        <v>6461</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6360</v>
      </c>
      <c r="B53" s="257" t="s">
        <v>3669</v>
      </c>
      <c r="C53" s="258" t="s">
        <v>6464</v>
      </c>
      <c r="D53" s="261" t="s">
        <v>6465</v>
      </c>
      <c r="E53" s="262" t="s">
        <v>6460</v>
      </c>
      <c r="F53" s="265" t="s">
        <v>6461</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6360</v>
      </c>
      <c r="B54" s="257" t="s">
        <v>3669</v>
      </c>
      <c r="C54" s="258" t="s">
        <v>6466</v>
      </c>
      <c r="D54" s="261" t="s">
        <v>6467</v>
      </c>
      <c r="E54" s="262" t="s">
        <v>6460</v>
      </c>
      <c r="F54" s="265" t="s">
        <v>6461</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6360</v>
      </c>
      <c r="B55" s="257" t="s">
        <v>3669</v>
      </c>
      <c r="C55" s="258" t="s">
        <v>6468</v>
      </c>
      <c r="D55" s="261" t="s">
        <v>6469</v>
      </c>
      <c r="E55" s="262" t="s">
        <v>6460</v>
      </c>
      <c r="F55" s="265" t="s">
        <v>6461</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6360</v>
      </c>
      <c r="B56" s="257" t="s">
        <v>3669</v>
      </c>
      <c r="C56" s="258" t="s">
        <v>6470</v>
      </c>
      <c r="D56" s="261" t="s">
        <v>6471</v>
      </c>
      <c r="E56" s="262" t="s">
        <v>6460</v>
      </c>
      <c r="F56" s="265" t="s">
        <v>6461</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6360</v>
      </c>
      <c r="B57" s="257" t="s">
        <v>3669</v>
      </c>
      <c r="C57" s="258" t="s">
        <v>6472</v>
      </c>
      <c r="D57" s="261" t="s">
        <v>6473</v>
      </c>
      <c r="E57" s="262" t="s">
        <v>6460</v>
      </c>
      <c r="F57" s="265" t="s">
        <v>6461</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6360</v>
      </c>
      <c r="B58" s="257" t="s">
        <v>3669</v>
      </c>
      <c r="C58" s="258" t="s">
        <v>6474</v>
      </c>
      <c r="D58" s="261" t="s">
        <v>6475</v>
      </c>
      <c r="E58" s="262" t="s">
        <v>6364</v>
      </c>
      <c r="F58" s="265" t="s">
        <v>6461</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6360</v>
      </c>
      <c r="B59" s="257" t="s">
        <v>3669</v>
      </c>
      <c r="C59" s="258" t="s">
        <v>6476</v>
      </c>
      <c r="D59" s="261" t="s">
        <v>6477</v>
      </c>
      <c r="E59" s="262" t="s">
        <v>6364</v>
      </c>
      <c r="F59" s="265" t="s">
        <v>6461</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6360</v>
      </c>
      <c r="B60" s="256" t="s">
        <v>6478</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6360</v>
      </c>
      <c r="B61" s="257" t="s">
        <v>6478</v>
      </c>
      <c r="C61" s="258" t="s">
        <v>6479</v>
      </c>
      <c r="D61" s="261" t="s">
        <v>6480</v>
      </c>
      <c r="E61" s="262" t="s">
        <v>6364</v>
      </c>
      <c r="F61" s="265" t="s">
        <v>6481</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6360</v>
      </c>
      <c r="B62" s="257" t="s">
        <v>6478</v>
      </c>
      <c r="C62" s="258" t="s">
        <v>6482</v>
      </c>
      <c r="D62" s="261" t="s">
        <v>6483</v>
      </c>
      <c r="E62" s="262" t="s">
        <v>6364</v>
      </c>
      <c r="F62" s="265" t="s">
        <v>6481</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6360</v>
      </c>
      <c r="B63" s="257" t="s">
        <v>6478</v>
      </c>
      <c r="C63" s="258" t="s">
        <v>6484</v>
      </c>
      <c r="D63" s="261" t="s">
        <v>6485</v>
      </c>
      <c r="E63" s="262" t="s">
        <v>6364</v>
      </c>
      <c r="F63" s="265" t="s">
        <v>6481</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6360</v>
      </c>
      <c r="B64" s="257" t="s">
        <v>6478</v>
      </c>
      <c r="C64" s="258" t="s">
        <v>6486</v>
      </c>
      <c r="D64" s="261" t="s">
        <v>6487</v>
      </c>
      <c r="E64" s="262" t="s">
        <v>6364</v>
      </c>
      <c r="F64" s="265" t="s">
        <v>6481</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6360</v>
      </c>
      <c r="B65" s="257" t="s">
        <v>6478</v>
      </c>
      <c r="C65" s="258" t="s">
        <v>6488</v>
      </c>
      <c r="D65" s="261" t="s">
        <v>6489</v>
      </c>
      <c r="E65" s="262" t="s">
        <v>6364</v>
      </c>
      <c r="F65" s="265" t="s">
        <v>6481</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6360</v>
      </c>
      <c r="B66" s="257" t="s">
        <v>6478</v>
      </c>
      <c r="C66" s="258" t="s">
        <v>6490</v>
      </c>
      <c r="D66" s="261" t="s">
        <v>6491</v>
      </c>
      <c r="E66" s="262" t="s">
        <v>6364</v>
      </c>
      <c r="F66" s="265" t="s">
        <v>6481</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6360</v>
      </c>
      <c r="B67" s="257" t="s">
        <v>6478</v>
      </c>
      <c r="C67" s="258" t="s">
        <v>6492</v>
      </c>
      <c r="D67" s="261" t="s">
        <v>6493</v>
      </c>
      <c r="E67" s="262" t="s">
        <v>6364</v>
      </c>
      <c r="F67" s="265" t="s">
        <v>6481</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6360</v>
      </c>
      <c r="B68" s="257" t="s">
        <v>6478</v>
      </c>
      <c r="C68" s="258" t="s">
        <v>6494</v>
      </c>
      <c r="D68" s="261" t="s">
        <v>6495</v>
      </c>
      <c r="E68" s="262" t="s">
        <v>6364</v>
      </c>
      <c r="F68" s="265" t="s">
        <v>6496</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6360</v>
      </c>
      <c r="B69" s="257" t="s">
        <v>6478</v>
      </c>
      <c r="C69" s="258" t="s">
        <v>6497</v>
      </c>
      <c r="D69" s="261" t="s">
        <v>6498</v>
      </c>
      <c r="E69" s="262" t="s">
        <v>6364</v>
      </c>
      <c r="F69" s="265" t="s">
        <v>6496</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6360</v>
      </c>
      <c r="B70" s="257" t="s">
        <v>6478</v>
      </c>
      <c r="C70" s="258" t="s">
        <v>6499</v>
      </c>
      <c r="D70" s="261" t="s">
        <v>6500</v>
      </c>
      <c r="E70" s="262" t="s">
        <v>6364</v>
      </c>
      <c r="F70" s="265" t="s">
        <v>6496</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6360</v>
      </c>
      <c r="B71" s="257" t="s">
        <v>6478</v>
      </c>
      <c r="C71" s="258" t="s">
        <v>6501</v>
      </c>
      <c r="D71" s="261" t="s">
        <v>6502</v>
      </c>
      <c r="E71" s="262" t="s">
        <v>6364</v>
      </c>
      <c r="F71" s="265" t="s">
        <v>6503</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6360</v>
      </c>
      <c r="B72" s="257" t="s">
        <v>6478</v>
      </c>
      <c r="C72" s="258" t="s">
        <v>6504</v>
      </c>
      <c r="D72" s="261" t="s">
        <v>6505</v>
      </c>
      <c r="E72" s="262" t="s">
        <v>6364</v>
      </c>
      <c r="F72" s="265" t="s">
        <v>6481</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6360</v>
      </c>
      <c r="B73" s="257" t="s">
        <v>6478</v>
      </c>
      <c r="C73" s="258" t="s">
        <v>6506</v>
      </c>
      <c r="D73" s="261" t="s">
        <v>6507</v>
      </c>
      <c r="E73" s="262" t="s">
        <v>6508</v>
      </c>
      <c r="F73" s="265" t="s">
        <v>6481</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6360</v>
      </c>
      <c r="B74" s="256" t="s">
        <v>6509</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6360</v>
      </c>
      <c r="B75" s="257" t="s">
        <v>6509</v>
      </c>
      <c r="C75" s="258" t="s">
        <v>6510</v>
      </c>
      <c r="D75" s="261" t="s">
        <v>6511</v>
      </c>
      <c r="E75" s="262" t="s">
        <v>6508</v>
      </c>
      <c r="F75" s="265" t="s">
        <v>6512</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6360</v>
      </c>
      <c r="B76" s="257" t="s">
        <v>6509</v>
      </c>
      <c r="C76" s="258" t="s">
        <v>6513</v>
      </c>
      <c r="D76" s="261" t="s">
        <v>6514</v>
      </c>
      <c r="E76" s="262" t="s">
        <v>6508</v>
      </c>
      <c r="F76" s="265" t="s">
        <v>6512</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6360</v>
      </c>
      <c r="B77" s="257" t="s">
        <v>6509</v>
      </c>
      <c r="C77" s="258" t="s">
        <v>6515</v>
      </c>
      <c r="D77" s="261" t="s">
        <v>6516</v>
      </c>
      <c r="E77" s="262" t="s">
        <v>6508</v>
      </c>
      <c r="F77" s="265" t="s">
        <v>6512</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6360</v>
      </c>
      <c r="B78" s="257" t="s">
        <v>6509</v>
      </c>
      <c r="C78" s="258" t="s">
        <v>6517</v>
      </c>
      <c r="D78" s="261" t="s">
        <v>6518</v>
      </c>
      <c r="E78" s="262" t="s">
        <v>6508</v>
      </c>
      <c r="F78" s="265" t="s">
        <v>6512</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6360</v>
      </c>
      <c r="B79" s="257" t="s">
        <v>6509</v>
      </c>
      <c r="C79" s="258" t="s">
        <v>6519</v>
      </c>
      <c r="D79" s="261" t="s">
        <v>6520</v>
      </c>
      <c r="E79" s="262" t="s">
        <v>6508</v>
      </c>
      <c r="F79" s="265" t="s">
        <v>6512</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6360</v>
      </c>
      <c r="B80" s="257" t="s">
        <v>6509</v>
      </c>
      <c r="C80" s="258" t="s">
        <v>6521</v>
      </c>
      <c r="D80" s="261" t="s">
        <v>6522</v>
      </c>
      <c r="E80" s="262" t="s">
        <v>6508</v>
      </c>
      <c r="F80" s="265" t="s">
        <v>6512</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6360</v>
      </c>
      <c r="B81" s="257" t="s">
        <v>6509</v>
      </c>
      <c r="C81" s="258" t="s">
        <v>6523</v>
      </c>
      <c r="D81" s="261" t="s">
        <v>6524</v>
      </c>
      <c r="E81" s="262" t="s">
        <v>6508</v>
      </c>
      <c r="F81" s="265" t="s">
        <v>6512</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6360</v>
      </c>
      <c r="B82" s="257" t="s">
        <v>6509</v>
      </c>
      <c r="C82" s="258" t="s">
        <v>6525</v>
      </c>
      <c r="D82" s="261" t="s">
        <v>6526</v>
      </c>
      <c r="E82" s="262" t="s">
        <v>6508</v>
      </c>
      <c r="F82" s="265" t="s">
        <v>6512</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6360</v>
      </c>
      <c r="B83" s="257" t="s">
        <v>6509</v>
      </c>
      <c r="C83" s="258" t="s">
        <v>6527</v>
      </c>
      <c r="D83" s="261" t="s">
        <v>6528</v>
      </c>
      <c r="E83" s="262" t="s">
        <v>6508</v>
      </c>
      <c r="F83" s="265" t="s">
        <v>6512</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6360</v>
      </c>
      <c r="B84" s="257" t="s">
        <v>6509</v>
      </c>
      <c r="C84" s="258" t="s">
        <v>6529</v>
      </c>
      <c r="D84" s="261" t="s">
        <v>6530</v>
      </c>
      <c r="E84" s="262" t="s">
        <v>6508</v>
      </c>
      <c r="F84" s="265" t="s">
        <v>6512</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6360</v>
      </c>
      <c r="B85" s="257" t="s">
        <v>6509</v>
      </c>
      <c r="C85" s="258" t="s">
        <v>6531</v>
      </c>
      <c r="D85" s="261" t="s">
        <v>6532</v>
      </c>
      <c r="E85" s="262" t="s">
        <v>6508</v>
      </c>
      <c r="F85" s="265" t="s">
        <v>6512</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6360</v>
      </c>
      <c r="B86" s="257" t="s">
        <v>6509</v>
      </c>
      <c r="C86" s="258" t="s">
        <v>6533</v>
      </c>
      <c r="D86" s="261" t="s">
        <v>6534</v>
      </c>
      <c r="E86" s="262" t="s">
        <v>6508</v>
      </c>
      <c r="F86" s="265" t="s">
        <v>6512</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6360</v>
      </c>
      <c r="B87" s="257" t="s">
        <v>6509</v>
      </c>
      <c r="C87" s="258" t="s">
        <v>6535</v>
      </c>
      <c r="D87" s="261" t="s">
        <v>6536</v>
      </c>
      <c r="E87" s="262" t="s">
        <v>6508</v>
      </c>
      <c r="F87" s="265" t="s">
        <v>6512</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6360</v>
      </c>
      <c r="B88" s="257" t="s">
        <v>6509</v>
      </c>
      <c r="C88" s="258" t="s">
        <v>6537</v>
      </c>
      <c r="D88" s="261" t="s">
        <v>6538</v>
      </c>
      <c r="E88" s="262" t="s">
        <v>6508</v>
      </c>
      <c r="F88" s="265" t="s">
        <v>6496</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6360</v>
      </c>
      <c r="B89" s="257" t="s">
        <v>6509</v>
      </c>
      <c r="C89" s="258" t="s">
        <v>6539</v>
      </c>
      <c r="D89" s="261" t="s">
        <v>6540</v>
      </c>
      <c r="E89" s="262" t="s">
        <v>6508</v>
      </c>
      <c r="F89" s="265" t="s">
        <v>6496</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6360</v>
      </c>
      <c r="B90" s="257" t="s">
        <v>6509</v>
      </c>
      <c r="C90" s="258" t="s">
        <v>6541</v>
      </c>
      <c r="D90" s="261" t="s">
        <v>6542</v>
      </c>
      <c r="E90" s="262" t="s">
        <v>6508</v>
      </c>
      <c r="F90" s="265" t="s">
        <v>6496</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6360</v>
      </c>
      <c r="B91" s="256" t="s">
        <v>6543</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6360</v>
      </c>
      <c r="B92" s="257" t="s">
        <v>6543</v>
      </c>
      <c r="C92" s="258" t="s">
        <v>6544</v>
      </c>
      <c r="D92" s="261" t="s">
        <v>6545</v>
      </c>
      <c r="E92" s="262" t="s">
        <v>6364</v>
      </c>
      <c r="F92" s="265" t="s">
        <v>6496</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6360</v>
      </c>
      <c r="B93" s="257" t="s">
        <v>6543</v>
      </c>
      <c r="C93" s="258" t="s">
        <v>6546</v>
      </c>
      <c r="D93" s="261" t="s">
        <v>6547</v>
      </c>
      <c r="E93" s="262" t="s">
        <v>6364</v>
      </c>
      <c r="F93" s="265" t="s">
        <v>6496</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6360</v>
      </c>
      <c r="B94" s="257" t="s">
        <v>6543</v>
      </c>
      <c r="C94" s="258" t="s">
        <v>6548</v>
      </c>
      <c r="D94" s="261" t="s">
        <v>6549</v>
      </c>
      <c r="E94" s="262" t="s">
        <v>6364</v>
      </c>
      <c r="F94" s="265" t="s">
        <v>6496</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6360</v>
      </c>
      <c r="B95" s="257" t="s">
        <v>6543</v>
      </c>
      <c r="C95" s="258" t="s">
        <v>6550</v>
      </c>
      <c r="D95" s="261" t="s">
        <v>6551</v>
      </c>
      <c r="E95" s="262" t="s">
        <v>6364</v>
      </c>
      <c r="F95" s="265" t="s">
        <v>6496</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6360</v>
      </c>
      <c r="B96" s="257" t="s">
        <v>6543</v>
      </c>
      <c r="C96" s="258" t="s">
        <v>6552</v>
      </c>
      <c r="D96" s="261" t="s">
        <v>6553</v>
      </c>
      <c r="E96" s="262" t="s">
        <v>6364</v>
      </c>
      <c r="F96" s="265" t="s">
        <v>6496</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6360</v>
      </c>
      <c r="B97" s="257" t="s">
        <v>6543</v>
      </c>
      <c r="C97" s="258" t="s">
        <v>6554</v>
      </c>
      <c r="D97" s="261" t="s">
        <v>6555</v>
      </c>
      <c r="E97" s="262" t="s">
        <v>6364</v>
      </c>
      <c r="F97" s="265" t="s">
        <v>6556</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6360</v>
      </c>
      <c r="B98" s="257" t="s">
        <v>6543</v>
      </c>
      <c r="C98" s="258" t="s">
        <v>6557</v>
      </c>
      <c r="D98" s="261" t="s">
        <v>6558</v>
      </c>
      <c r="E98" s="262" t="s">
        <v>6364</v>
      </c>
      <c r="F98" s="265" t="s">
        <v>6556</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6360</v>
      </c>
      <c r="B99" s="257" t="s">
        <v>6543</v>
      </c>
      <c r="C99" s="258" t="s">
        <v>6559</v>
      </c>
      <c r="D99" s="261" t="s">
        <v>6560</v>
      </c>
      <c r="E99" s="262" t="s">
        <v>6364</v>
      </c>
      <c r="F99" s="265" t="s">
        <v>6556</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6360</v>
      </c>
      <c r="B100" s="257" t="s">
        <v>6543</v>
      </c>
      <c r="C100" s="258" t="s">
        <v>6561</v>
      </c>
      <c r="D100" s="261" t="s">
        <v>6562</v>
      </c>
      <c r="E100" s="262" t="s">
        <v>6364</v>
      </c>
      <c r="F100" s="265" t="s">
        <v>6556</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6360</v>
      </c>
      <c r="B101" s="257" t="s">
        <v>6543</v>
      </c>
      <c r="C101" s="258" t="s">
        <v>6563</v>
      </c>
      <c r="D101" s="261" t="s">
        <v>6564</v>
      </c>
      <c r="E101" s="262" t="s">
        <v>6364</v>
      </c>
      <c r="F101" s="265" t="s">
        <v>6496</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6360</v>
      </c>
      <c r="B102" s="257" t="s">
        <v>6543</v>
      </c>
      <c r="C102" s="258" t="s">
        <v>6565</v>
      </c>
      <c r="D102" s="261" t="s">
        <v>6566</v>
      </c>
      <c r="E102" s="262" t="s">
        <v>6508</v>
      </c>
      <c r="F102" s="265" t="s">
        <v>6496</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6360</v>
      </c>
      <c r="B103" s="257" t="s">
        <v>6543</v>
      </c>
      <c r="C103" s="258" t="s">
        <v>6567</v>
      </c>
      <c r="D103" s="261" t="s">
        <v>6568</v>
      </c>
      <c r="E103" s="262" t="s">
        <v>6508</v>
      </c>
      <c r="F103" s="265" t="s">
        <v>6496</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6360</v>
      </c>
      <c r="B104" s="257" t="s">
        <v>6543</v>
      </c>
      <c r="C104" s="258" t="s">
        <v>6569</v>
      </c>
      <c r="D104" s="261" t="s">
        <v>6570</v>
      </c>
      <c r="E104" s="262" t="s">
        <v>6508</v>
      </c>
      <c r="F104" s="265" t="s">
        <v>6496</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6360</v>
      </c>
      <c r="B105" s="257" t="s">
        <v>6543</v>
      </c>
      <c r="C105" s="258" t="s">
        <v>6571</v>
      </c>
      <c r="D105" s="261" t="s">
        <v>6572</v>
      </c>
      <c r="E105" s="262" t="s">
        <v>6393</v>
      </c>
      <c r="F105" s="265" t="s">
        <v>6496</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6360</v>
      </c>
      <c r="B106" s="256" t="s">
        <v>6573</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6360</v>
      </c>
      <c r="B107" s="257" t="s">
        <v>6573</v>
      </c>
      <c r="C107" s="258" t="s">
        <v>6574</v>
      </c>
      <c r="D107" s="261" t="s">
        <v>6575</v>
      </c>
      <c r="E107" s="262" t="s">
        <v>6508</v>
      </c>
      <c r="F107" s="265" t="s">
        <v>6496</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6360</v>
      </c>
      <c r="B108" s="257" t="s">
        <v>6573</v>
      </c>
      <c r="C108" s="258" t="s">
        <v>6576</v>
      </c>
      <c r="D108" s="261" t="s">
        <v>6577</v>
      </c>
      <c r="E108" s="262" t="s">
        <v>6508</v>
      </c>
      <c r="F108" s="265" t="s">
        <v>6496</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6360</v>
      </c>
      <c r="B109" s="257" t="s">
        <v>6573</v>
      </c>
      <c r="C109" s="258" t="s">
        <v>6578</v>
      </c>
      <c r="D109" s="261" t="s">
        <v>6579</v>
      </c>
      <c r="E109" s="262" t="s">
        <v>6508</v>
      </c>
      <c r="F109" s="265" t="s">
        <v>6496</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6360</v>
      </c>
      <c r="B110" s="257" t="s">
        <v>6573</v>
      </c>
      <c r="C110" s="258" t="s">
        <v>6580</v>
      </c>
      <c r="D110" s="261" t="s">
        <v>6581</v>
      </c>
      <c r="E110" s="262" t="s">
        <v>6508</v>
      </c>
      <c r="F110" s="265" t="s">
        <v>6496</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6360</v>
      </c>
      <c r="B111" s="257" t="s">
        <v>6573</v>
      </c>
      <c r="C111" s="258" t="s">
        <v>6582</v>
      </c>
      <c r="D111" s="261" t="s">
        <v>6583</v>
      </c>
      <c r="E111" s="262" t="s">
        <v>6508</v>
      </c>
      <c r="F111" s="265" t="s">
        <v>6496</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6360</v>
      </c>
      <c r="B112" s="257" t="s">
        <v>6573</v>
      </c>
      <c r="C112" s="258" t="s">
        <v>6584</v>
      </c>
      <c r="D112" s="261" t="s">
        <v>6585</v>
      </c>
      <c r="E112" s="262" t="s">
        <v>6508</v>
      </c>
      <c r="F112" s="265" t="s">
        <v>6496</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6360</v>
      </c>
      <c r="B113" s="257" t="s">
        <v>6573</v>
      </c>
      <c r="C113" s="258" t="s">
        <v>6586</v>
      </c>
      <c r="D113" s="261" t="s">
        <v>6587</v>
      </c>
      <c r="E113" s="262" t="s">
        <v>6508</v>
      </c>
      <c r="F113" s="265" t="s">
        <v>6496</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6360</v>
      </c>
      <c r="B114" s="257" t="s">
        <v>6573</v>
      </c>
      <c r="C114" s="258" t="s">
        <v>6588</v>
      </c>
      <c r="D114" s="261" t="s">
        <v>6589</v>
      </c>
      <c r="E114" s="262" t="s">
        <v>6508</v>
      </c>
      <c r="F114" s="265" t="s">
        <v>6496</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6360</v>
      </c>
      <c r="B115" s="257" t="s">
        <v>6573</v>
      </c>
      <c r="C115" s="258" t="s">
        <v>6590</v>
      </c>
      <c r="D115" s="261" t="s">
        <v>6591</v>
      </c>
      <c r="E115" s="262" t="s">
        <v>6508</v>
      </c>
      <c r="F115" s="265" t="s">
        <v>6496</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6360</v>
      </c>
      <c r="B116" s="257" t="s">
        <v>6573</v>
      </c>
      <c r="C116" s="258" t="s">
        <v>6592</v>
      </c>
      <c r="D116" s="261" t="s">
        <v>6593</v>
      </c>
      <c r="E116" s="262" t="s">
        <v>6508</v>
      </c>
      <c r="F116" s="265" t="s">
        <v>6496</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6360</v>
      </c>
      <c r="B117" s="257" t="s">
        <v>6573</v>
      </c>
      <c r="C117" s="258" t="s">
        <v>6594</v>
      </c>
      <c r="D117" s="261" t="s">
        <v>6595</v>
      </c>
      <c r="E117" s="262" t="s">
        <v>6508</v>
      </c>
      <c r="F117" s="265" t="s">
        <v>6496</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6596</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6596</v>
      </c>
      <c r="B119" s="256" t="s">
        <v>6597</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6596</v>
      </c>
      <c r="B120" s="257" t="s">
        <v>6597</v>
      </c>
      <c r="C120" s="258" t="s">
        <v>6598</v>
      </c>
      <c r="D120" s="261" t="s">
        <v>6599</v>
      </c>
      <c r="E120" s="262" t="s">
        <v>6364</v>
      </c>
      <c r="F120" s="265" t="s">
        <v>6600</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6596</v>
      </c>
      <c r="B121" s="257" t="s">
        <v>6597</v>
      </c>
      <c r="C121" s="258" t="s">
        <v>6601</v>
      </c>
      <c r="D121" s="261" t="s">
        <v>6602</v>
      </c>
      <c r="E121" s="262" t="s">
        <v>6364</v>
      </c>
      <c r="F121" s="265" t="s">
        <v>6600</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6596</v>
      </c>
      <c r="B122" s="257" t="s">
        <v>6597</v>
      </c>
      <c r="C122" s="258" t="s">
        <v>6603</v>
      </c>
      <c r="D122" s="261" t="s">
        <v>6604</v>
      </c>
      <c r="E122" s="262" t="s">
        <v>6364</v>
      </c>
      <c r="F122" s="265" t="s">
        <v>6600</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6596</v>
      </c>
      <c r="B123" s="257" t="s">
        <v>6597</v>
      </c>
      <c r="C123" s="258" t="s">
        <v>6605</v>
      </c>
      <c r="D123" s="261" t="s">
        <v>6606</v>
      </c>
      <c r="E123" s="262" t="s">
        <v>6364</v>
      </c>
      <c r="F123" s="265" t="s">
        <v>6600</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6596</v>
      </c>
      <c r="B124" s="257" t="s">
        <v>6597</v>
      </c>
      <c r="C124" s="258" t="s">
        <v>6607</v>
      </c>
      <c r="D124" s="261" t="s">
        <v>6608</v>
      </c>
      <c r="E124" s="262" t="s">
        <v>6364</v>
      </c>
      <c r="F124" s="265" t="s">
        <v>6600</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6596</v>
      </c>
      <c r="B125" s="257" t="s">
        <v>6597</v>
      </c>
      <c r="C125" s="258" t="s">
        <v>6609</v>
      </c>
      <c r="D125" s="261" t="s">
        <v>6610</v>
      </c>
      <c r="E125" s="262" t="s">
        <v>6364</v>
      </c>
      <c r="F125" s="265" t="s">
        <v>6600</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6596</v>
      </c>
      <c r="B126" s="257" t="s">
        <v>6597</v>
      </c>
      <c r="C126" s="258" t="s">
        <v>6611</v>
      </c>
      <c r="D126" s="261" t="s">
        <v>6612</v>
      </c>
      <c r="E126" s="262" t="s">
        <v>6364</v>
      </c>
      <c r="F126" s="265" t="s">
        <v>6600</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6596</v>
      </c>
      <c r="B127" s="257" t="s">
        <v>6597</v>
      </c>
      <c r="C127" s="258" t="s">
        <v>6613</v>
      </c>
      <c r="D127" s="261" t="s">
        <v>6614</v>
      </c>
      <c r="E127" s="262" t="s">
        <v>6364</v>
      </c>
      <c r="F127" s="265" t="s">
        <v>6600</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6596</v>
      </c>
      <c r="B128" s="257" t="s">
        <v>6597</v>
      </c>
      <c r="C128" s="258" t="s">
        <v>6615</v>
      </c>
      <c r="D128" s="261" t="s">
        <v>6616</v>
      </c>
      <c r="E128" s="262" t="s">
        <v>6364</v>
      </c>
      <c r="F128" s="265" t="s">
        <v>6600</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6596</v>
      </c>
      <c r="B129" s="257" t="s">
        <v>6597</v>
      </c>
      <c r="C129" s="258" t="s">
        <v>6617</v>
      </c>
      <c r="D129" s="261" t="s">
        <v>6618</v>
      </c>
      <c r="E129" s="262" t="s">
        <v>6364</v>
      </c>
      <c r="F129" s="265" t="s">
        <v>6600</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6596</v>
      </c>
      <c r="B130" s="257" t="s">
        <v>6597</v>
      </c>
      <c r="C130" s="258" t="s">
        <v>6619</v>
      </c>
      <c r="D130" s="261" t="s">
        <v>6620</v>
      </c>
      <c r="E130" s="262" t="s">
        <v>6364</v>
      </c>
      <c r="F130" s="265" t="s">
        <v>6600</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6596</v>
      </c>
      <c r="B131" s="257" t="s">
        <v>6597</v>
      </c>
      <c r="C131" s="258" t="s">
        <v>6621</v>
      </c>
      <c r="D131" s="261" t="s">
        <v>6622</v>
      </c>
      <c r="E131" s="262" t="s">
        <v>6364</v>
      </c>
      <c r="F131" s="265" t="s">
        <v>6600</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6596</v>
      </c>
      <c r="B132" s="257" t="s">
        <v>6597</v>
      </c>
      <c r="C132" s="258" t="s">
        <v>6623</v>
      </c>
      <c r="D132" s="261" t="s">
        <v>6624</v>
      </c>
      <c r="E132" s="262" t="s">
        <v>6364</v>
      </c>
      <c r="F132" s="265" t="s">
        <v>6600</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6596</v>
      </c>
      <c r="B133" s="257" t="s">
        <v>6597</v>
      </c>
      <c r="C133" s="258" t="s">
        <v>6625</v>
      </c>
      <c r="D133" s="261" t="s">
        <v>6626</v>
      </c>
      <c r="E133" s="262" t="s">
        <v>6393</v>
      </c>
      <c r="F133" s="265" t="s">
        <v>6600</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6596</v>
      </c>
      <c r="B134" s="257" t="s">
        <v>6597</v>
      </c>
      <c r="C134" s="258" t="s">
        <v>6627</v>
      </c>
      <c r="D134" s="261" t="s">
        <v>6628</v>
      </c>
      <c r="E134" s="262" t="s">
        <v>6393</v>
      </c>
      <c r="F134" s="265" t="s">
        <v>6600</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6596</v>
      </c>
      <c r="B135" s="257" t="s">
        <v>6597</v>
      </c>
      <c r="C135" s="258" t="s">
        <v>6629</v>
      </c>
      <c r="D135" s="261" t="s">
        <v>6630</v>
      </c>
      <c r="E135" s="262" t="s">
        <v>6508</v>
      </c>
      <c r="F135" s="265" t="s">
        <v>6600</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6596</v>
      </c>
      <c r="B136" s="257" t="s">
        <v>6597</v>
      </c>
      <c r="C136" s="258" t="s">
        <v>6631</v>
      </c>
      <c r="D136" s="261" t="s">
        <v>6632</v>
      </c>
      <c r="E136" s="262" t="s">
        <v>6393</v>
      </c>
      <c r="F136" s="265" t="s">
        <v>6600</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6596</v>
      </c>
      <c r="B137" s="257" t="s">
        <v>6597</v>
      </c>
      <c r="C137" s="258" t="s">
        <v>6633</v>
      </c>
      <c r="D137" s="261" t="s">
        <v>6634</v>
      </c>
      <c r="E137" s="262" t="s">
        <v>6393</v>
      </c>
      <c r="F137" s="265" t="s">
        <v>6600</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6596</v>
      </c>
      <c r="B138" s="257" t="s">
        <v>6597</v>
      </c>
      <c r="C138" s="258" t="s">
        <v>6635</v>
      </c>
      <c r="D138" s="261" t="s">
        <v>6636</v>
      </c>
      <c r="E138" s="262" t="s">
        <v>6508</v>
      </c>
      <c r="F138" s="265" t="s">
        <v>6600</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6596</v>
      </c>
      <c r="B139" s="257" t="s">
        <v>6597</v>
      </c>
      <c r="C139" s="258" t="s">
        <v>6637</v>
      </c>
      <c r="D139" s="261" t="s">
        <v>6638</v>
      </c>
      <c r="E139" s="262" t="s">
        <v>6508</v>
      </c>
      <c r="F139" s="265" t="s">
        <v>6600</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6596</v>
      </c>
      <c r="B140" s="257" t="s">
        <v>6597</v>
      </c>
      <c r="C140" s="258" t="s">
        <v>6639</v>
      </c>
      <c r="D140" s="261" t="s">
        <v>6640</v>
      </c>
      <c r="E140" s="262" t="s">
        <v>6364</v>
      </c>
      <c r="F140" s="265" t="s">
        <v>6600</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6596</v>
      </c>
      <c r="B141" s="257" t="s">
        <v>6597</v>
      </c>
      <c r="C141" s="258" t="s">
        <v>6641</v>
      </c>
      <c r="D141" s="261" t="s">
        <v>6642</v>
      </c>
      <c r="E141" s="262" t="s">
        <v>6643</v>
      </c>
      <c r="F141" s="265" t="s">
        <v>6644</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6596</v>
      </c>
      <c r="B142" s="257" t="s">
        <v>6597</v>
      </c>
      <c r="C142" s="258" t="s">
        <v>6645</v>
      </c>
      <c r="D142" s="261" t="s">
        <v>6646</v>
      </c>
      <c r="E142" s="262" t="s">
        <v>6643</v>
      </c>
      <c r="F142" s="265" t="s">
        <v>6644</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6596</v>
      </c>
      <c r="B143" s="257" t="s">
        <v>6597</v>
      </c>
      <c r="C143" s="258" t="s">
        <v>6647</v>
      </c>
      <c r="D143" s="261" t="s">
        <v>6648</v>
      </c>
      <c r="E143" s="262" t="s">
        <v>6643</v>
      </c>
      <c r="F143" s="265" t="s">
        <v>6644</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6596</v>
      </c>
      <c r="B144" s="257" t="s">
        <v>6597</v>
      </c>
      <c r="C144" s="258" t="s">
        <v>6649</v>
      </c>
      <c r="D144" s="261" t="s">
        <v>6650</v>
      </c>
      <c r="E144" s="262" t="s">
        <v>6460</v>
      </c>
      <c r="F144" s="265" t="s">
        <v>6644</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6596</v>
      </c>
      <c r="B145" s="257" t="s">
        <v>6597</v>
      </c>
      <c r="C145" s="258" t="s">
        <v>6651</v>
      </c>
      <c r="D145" s="261" t="s">
        <v>6652</v>
      </c>
      <c r="E145" s="262" t="s">
        <v>6460</v>
      </c>
      <c r="F145" s="265" t="s">
        <v>6644</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6596</v>
      </c>
      <c r="B146" s="257" t="s">
        <v>6597</v>
      </c>
      <c r="C146" s="258" t="s">
        <v>6653</v>
      </c>
      <c r="D146" s="261" t="s">
        <v>6654</v>
      </c>
      <c r="E146" s="262" t="s">
        <v>6460</v>
      </c>
      <c r="F146" s="265" t="s">
        <v>6644</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6596</v>
      </c>
      <c r="B147" s="256" t="s">
        <v>6655</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6596</v>
      </c>
      <c r="B148" s="257" t="s">
        <v>6655</v>
      </c>
      <c r="C148" s="258" t="s">
        <v>6656</v>
      </c>
      <c r="D148" s="261" t="s">
        <v>6657</v>
      </c>
      <c r="E148" s="262" t="s">
        <v>6393</v>
      </c>
      <c r="F148" s="265" t="s">
        <v>6658</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6596</v>
      </c>
      <c r="B149" s="257" t="s">
        <v>6655</v>
      </c>
      <c r="C149" s="258" t="s">
        <v>6659</v>
      </c>
      <c r="D149" s="261" t="s">
        <v>6660</v>
      </c>
      <c r="E149" s="262" t="s">
        <v>6393</v>
      </c>
      <c r="F149" s="265" t="s">
        <v>6658</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6596</v>
      </c>
      <c r="B150" s="257" t="s">
        <v>6655</v>
      </c>
      <c r="C150" s="258" t="s">
        <v>6661</v>
      </c>
      <c r="D150" s="261" t="s">
        <v>6662</v>
      </c>
      <c r="E150" s="262" t="s">
        <v>6393</v>
      </c>
      <c r="F150" s="265" t="s">
        <v>6658</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6596</v>
      </c>
      <c r="B151" s="257" t="s">
        <v>6655</v>
      </c>
      <c r="C151" s="258" t="s">
        <v>6663</v>
      </c>
      <c r="D151" s="261" t="s">
        <v>6664</v>
      </c>
      <c r="E151" s="262" t="s">
        <v>6393</v>
      </c>
      <c r="F151" s="265" t="s">
        <v>6658</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6596</v>
      </c>
      <c r="B152" s="257" t="s">
        <v>6655</v>
      </c>
      <c r="C152" s="258" t="s">
        <v>6665</v>
      </c>
      <c r="D152" s="261" t="s">
        <v>6666</v>
      </c>
      <c r="E152" s="262" t="s">
        <v>6393</v>
      </c>
      <c r="F152" s="265" t="s">
        <v>6658</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6596</v>
      </c>
      <c r="B153" s="257" t="s">
        <v>6655</v>
      </c>
      <c r="C153" s="258" t="s">
        <v>6667</v>
      </c>
      <c r="D153" s="261" t="s">
        <v>6668</v>
      </c>
      <c r="E153" s="262" t="s">
        <v>6393</v>
      </c>
      <c r="F153" s="265" t="s">
        <v>6658</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6596</v>
      </c>
      <c r="B154" s="257" t="s">
        <v>6655</v>
      </c>
      <c r="C154" s="258" t="s">
        <v>6669</v>
      </c>
      <c r="D154" s="261" t="s">
        <v>6670</v>
      </c>
      <c r="E154" s="262" t="s">
        <v>6393</v>
      </c>
      <c r="F154" s="265" t="s">
        <v>6658</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6596</v>
      </c>
      <c r="B155" s="257" t="s">
        <v>6655</v>
      </c>
      <c r="C155" s="258" t="s">
        <v>6671</v>
      </c>
      <c r="D155" s="261" t="s">
        <v>6672</v>
      </c>
      <c r="E155" s="262" t="s">
        <v>6393</v>
      </c>
      <c r="F155" s="265" t="s">
        <v>6658</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6596</v>
      </c>
      <c r="B156" s="257" t="s">
        <v>6655</v>
      </c>
      <c r="C156" s="258" t="s">
        <v>6673</v>
      </c>
      <c r="D156" s="261" t="s">
        <v>6674</v>
      </c>
      <c r="E156" s="262" t="s">
        <v>6393</v>
      </c>
      <c r="F156" s="265" t="s">
        <v>6658</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6596</v>
      </c>
      <c r="B157" s="257" t="s">
        <v>6655</v>
      </c>
      <c r="C157" s="258" t="s">
        <v>6675</v>
      </c>
      <c r="D157" s="261" t="s">
        <v>6676</v>
      </c>
      <c r="E157" s="262" t="s">
        <v>6393</v>
      </c>
      <c r="F157" s="265" t="s">
        <v>6658</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6596</v>
      </c>
      <c r="B158" s="257" t="s">
        <v>6655</v>
      </c>
      <c r="C158" s="258" t="s">
        <v>6677</v>
      </c>
      <c r="D158" s="261" t="s">
        <v>6678</v>
      </c>
      <c r="E158" s="262" t="s">
        <v>6393</v>
      </c>
      <c r="F158" s="265" t="s">
        <v>6658</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6596</v>
      </c>
      <c r="B159" s="257" t="s">
        <v>6655</v>
      </c>
      <c r="C159" s="258" t="s">
        <v>6679</v>
      </c>
      <c r="D159" s="261" t="s">
        <v>6680</v>
      </c>
      <c r="E159" s="262" t="s">
        <v>6393</v>
      </c>
      <c r="F159" s="265" t="s">
        <v>6658</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6596</v>
      </c>
      <c r="B160" s="257" t="s">
        <v>6655</v>
      </c>
      <c r="C160" s="258" t="s">
        <v>6681</v>
      </c>
      <c r="D160" s="261" t="s">
        <v>6682</v>
      </c>
      <c r="E160" s="262" t="s">
        <v>6393</v>
      </c>
      <c r="F160" s="265" t="s">
        <v>6683</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6596</v>
      </c>
      <c r="B161" s="257" t="s">
        <v>6655</v>
      </c>
      <c r="C161" s="258" t="s">
        <v>6684</v>
      </c>
      <c r="D161" s="261" t="s">
        <v>6685</v>
      </c>
      <c r="E161" s="262" t="s">
        <v>6393</v>
      </c>
      <c r="F161" s="265" t="s">
        <v>6683</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6596</v>
      </c>
      <c r="B162" s="257" t="s">
        <v>6655</v>
      </c>
      <c r="C162" s="258" t="s">
        <v>6686</v>
      </c>
      <c r="D162" s="261" t="s">
        <v>6687</v>
      </c>
      <c r="E162" s="262" t="s">
        <v>6393</v>
      </c>
      <c r="F162" s="265" t="s">
        <v>6683</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6596</v>
      </c>
      <c r="B163" s="257" t="s">
        <v>6655</v>
      </c>
      <c r="C163" s="258" t="s">
        <v>6688</v>
      </c>
      <c r="D163" s="261" t="s">
        <v>6689</v>
      </c>
      <c r="E163" s="262" t="s">
        <v>6393</v>
      </c>
      <c r="F163" s="265" t="s">
        <v>6683</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6596</v>
      </c>
      <c r="B164" s="257" t="s">
        <v>6655</v>
      </c>
      <c r="C164" s="258" t="s">
        <v>6690</v>
      </c>
      <c r="D164" s="261" t="s">
        <v>6691</v>
      </c>
      <c r="E164" s="262" t="s">
        <v>6393</v>
      </c>
      <c r="F164" s="265" t="s">
        <v>6683</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6596</v>
      </c>
      <c r="B165" s="256" t="s">
        <v>6692</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6596</v>
      </c>
      <c r="B166" s="257" t="s">
        <v>6692</v>
      </c>
      <c r="C166" s="258" t="s">
        <v>6693</v>
      </c>
      <c r="D166" s="261" t="s">
        <v>6694</v>
      </c>
      <c r="E166" s="262" t="s">
        <v>6364</v>
      </c>
      <c r="F166" s="265" t="s">
        <v>6695</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6596</v>
      </c>
      <c r="B167" s="257" t="s">
        <v>6692</v>
      </c>
      <c r="C167" s="258" t="s">
        <v>6696</v>
      </c>
      <c r="D167" s="261" t="s">
        <v>6697</v>
      </c>
      <c r="E167" s="262" t="s">
        <v>6508</v>
      </c>
      <c r="F167" s="265" t="s">
        <v>6695</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6596</v>
      </c>
      <c r="B168" s="257" t="s">
        <v>6692</v>
      </c>
      <c r="C168" s="258" t="s">
        <v>6698</v>
      </c>
      <c r="D168" s="261" t="s">
        <v>6699</v>
      </c>
      <c r="E168" s="262" t="s">
        <v>6460</v>
      </c>
      <c r="F168" s="265" t="s">
        <v>6695</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6596</v>
      </c>
      <c r="B169" s="257" t="s">
        <v>6692</v>
      </c>
      <c r="C169" s="258" t="s">
        <v>6700</v>
      </c>
      <c r="D169" s="261" t="s">
        <v>6701</v>
      </c>
      <c r="E169" s="262" t="s">
        <v>6460</v>
      </c>
      <c r="F169" s="265" t="s">
        <v>6695</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6596</v>
      </c>
      <c r="B170" s="257" t="s">
        <v>6692</v>
      </c>
      <c r="C170" s="258" t="s">
        <v>6702</v>
      </c>
      <c r="D170" s="261" t="s">
        <v>6703</v>
      </c>
      <c r="E170" s="262" t="s">
        <v>6508</v>
      </c>
      <c r="F170" s="265" t="s">
        <v>6695</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6596</v>
      </c>
      <c r="B171" s="257" t="s">
        <v>6692</v>
      </c>
      <c r="C171" s="258" t="s">
        <v>6704</v>
      </c>
      <c r="D171" s="261" t="s">
        <v>6705</v>
      </c>
      <c r="E171" s="262" t="s">
        <v>6393</v>
      </c>
      <c r="F171" s="265" t="s">
        <v>6695</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6596</v>
      </c>
      <c r="B172" s="257" t="s">
        <v>6692</v>
      </c>
      <c r="C172" s="258" t="s">
        <v>6706</v>
      </c>
      <c r="D172" s="261" t="s">
        <v>6707</v>
      </c>
      <c r="E172" s="262" t="s">
        <v>6460</v>
      </c>
      <c r="F172" s="265" t="s">
        <v>6695</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6596</v>
      </c>
      <c r="B173" s="257" t="s">
        <v>6692</v>
      </c>
      <c r="C173" s="258" t="s">
        <v>6708</v>
      </c>
      <c r="D173" s="261" t="s">
        <v>6709</v>
      </c>
      <c r="E173" s="262" t="s">
        <v>6393</v>
      </c>
      <c r="F173" s="265" t="s">
        <v>6695</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6596</v>
      </c>
      <c r="B174" s="257" t="s">
        <v>6692</v>
      </c>
      <c r="C174" s="258" t="s">
        <v>6710</v>
      </c>
      <c r="D174" s="261" t="s">
        <v>6711</v>
      </c>
      <c r="E174" s="262" t="s">
        <v>6460</v>
      </c>
      <c r="F174" s="265" t="s">
        <v>6695</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6596</v>
      </c>
      <c r="B175" s="257" t="s">
        <v>6692</v>
      </c>
      <c r="C175" s="258" t="s">
        <v>6712</v>
      </c>
      <c r="D175" s="261" t="s">
        <v>6713</v>
      </c>
      <c r="E175" s="262" t="s">
        <v>6393</v>
      </c>
      <c r="F175" s="265" t="s">
        <v>6695</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6596</v>
      </c>
      <c r="B176" s="257" t="s">
        <v>6692</v>
      </c>
      <c r="C176" s="258" t="s">
        <v>6714</v>
      </c>
      <c r="D176" s="261" t="s">
        <v>6715</v>
      </c>
      <c r="E176" s="262" t="s">
        <v>6364</v>
      </c>
      <c r="F176" s="265" t="s">
        <v>6695</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6596</v>
      </c>
      <c r="B177" s="257" t="s">
        <v>6692</v>
      </c>
      <c r="C177" s="258" t="s">
        <v>6716</v>
      </c>
      <c r="D177" s="261" t="s">
        <v>6717</v>
      </c>
      <c r="E177" s="262" t="s">
        <v>6364</v>
      </c>
      <c r="F177" s="265" t="s">
        <v>6695</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6596</v>
      </c>
      <c r="B178" s="257" t="s">
        <v>6692</v>
      </c>
      <c r="C178" s="258" t="s">
        <v>6718</v>
      </c>
      <c r="D178" s="261" t="s">
        <v>6719</v>
      </c>
      <c r="E178" s="262" t="s">
        <v>6393</v>
      </c>
      <c r="F178" s="265" t="s">
        <v>6695</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6596</v>
      </c>
      <c r="B179" s="257" t="s">
        <v>6692</v>
      </c>
      <c r="C179" s="258" t="s">
        <v>6720</v>
      </c>
      <c r="D179" s="261" t="s">
        <v>6721</v>
      </c>
      <c r="E179" s="262" t="s">
        <v>6508</v>
      </c>
      <c r="F179" s="265" t="s">
        <v>6695</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6596</v>
      </c>
      <c r="B180" s="257" t="s">
        <v>6692</v>
      </c>
      <c r="C180" s="258" t="s">
        <v>6722</v>
      </c>
      <c r="D180" s="261" t="s">
        <v>6723</v>
      </c>
      <c r="E180" s="262" t="s">
        <v>6508</v>
      </c>
      <c r="F180" s="265" t="s">
        <v>6695</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6596</v>
      </c>
      <c r="B181" s="256" t="s">
        <v>6724</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6596</v>
      </c>
      <c r="B182" s="257" t="s">
        <v>6724</v>
      </c>
      <c r="C182" s="258" t="s">
        <v>6725</v>
      </c>
      <c r="D182" s="261" t="s">
        <v>6726</v>
      </c>
      <c r="E182" s="262" t="s">
        <v>6364</v>
      </c>
      <c r="F182" s="265" t="s">
        <v>6727</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6596</v>
      </c>
      <c r="B183" s="257" t="s">
        <v>6724</v>
      </c>
      <c r="C183" s="258" t="s">
        <v>6728</v>
      </c>
      <c r="D183" s="261" t="s">
        <v>6729</v>
      </c>
      <c r="E183" s="262" t="s">
        <v>6364</v>
      </c>
      <c r="F183" s="265" t="s">
        <v>6727</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6596</v>
      </c>
      <c r="B184" s="257" t="s">
        <v>6724</v>
      </c>
      <c r="C184" s="258" t="s">
        <v>6730</v>
      </c>
      <c r="D184" s="261" t="s">
        <v>6731</v>
      </c>
      <c r="E184" s="262" t="s">
        <v>6364</v>
      </c>
      <c r="F184" s="265" t="s">
        <v>6727</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6596</v>
      </c>
      <c r="B185" s="257" t="s">
        <v>6724</v>
      </c>
      <c r="C185" s="258" t="s">
        <v>6732</v>
      </c>
      <c r="D185" s="261" t="s">
        <v>6733</v>
      </c>
      <c r="E185" s="262" t="s">
        <v>6364</v>
      </c>
      <c r="F185" s="265" t="s">
        <v>6727</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6596</v>
      </c>
      <c r="B186" s="257" t="s">
        <v>6724</v>
      </c>
      <c r="C186" s="258" t="s">
        <v>6734</v>
      </c>
      <c r="D186" s="261" t="s">
        <v>6735</v>
      </c>
      <c r="E186" s="262" t="s">
        <v>6364</v>
      </c>
      <c r="F186" s="265" t="s">
        <v>6727</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6596</v>
      </c>
      <c r="B187" s="257" t="s">
        <v>6724</v>
      </c>
      <c r="C187" s="258" t="s">
        <v>6736</v>
      </c>
      <c r="D187" s="261" t="s">
        <v>6737</v>
      </c>
      <c r="E187" s="262" t="s">
        <v>6393</v>
      </c>
      <c r="F187" s="265" t="s">
        <v>6727</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6596</v>
      </c>
      <c r="B188" s="257" t="s">
        <v>6724</v>
      </c>
      <c r="C188" s="258" t="s">
        <v>6738</v>
      </c>
      <c r="D188" s="261" t="s">
        <v>6739</v>
      </c>
      <c r="E188" s="262" t="s">
        <v>6393</v>
      </c>
      <c r="F188" s="265" t="s">
        <v>6727</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6596</v>
      </c>
      <c r="B189" s="257" t="s">
        <v>6724</v>
      </c>
      <c r="C189" s="258" t="s">
        <v>6740</v>
      </c>
      <c r="D189" s="261" t="s">
        <v>6741</v>
      </c>
      <c r="E189" s="262" t="s">
        <v>6393</v>
      </c>
      <c r="F189" s="265" t="s">
        <v>6727</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6596</v>
      </c>
      <c r="B190" s="257" t="s">
        <v>6724</v>
      </c>
      <c r="C190" s="258" t="s">
        <v>6742</v>
      </c>
      <c r="D190" s="261" t="s">
        <v>6743</v>
      </c>
      <c r="E190" s="262" t="s">
        <v>6393</v>
      </c>
      <c r="F190" s="265" t="s">
        <v>6727</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6596</v>
      </c>
      <c r="B191" s="257" t="s">
        <v>6724</v>
      </c>
      <c r="C191" s="258" t="s">
        <v>6744</v>
      </c>
      <c r="D191" s="261" t="s">
        <v>6745</v>
      </c>
      <c r="E191" s="262" t="s">
        <v>6364</v>
      </c>
      <c r="F191" s="265" t="s">
        <v>6727</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6596</v>
      </c>
      <c r="B192" s="257" t="s">
        <v>6724</v>
      </c>
      <c r="C192" s="258" t="s">
        <v>6746</v>
      </c>
      <c r="D192" s="261" t="s">
        <v>6747</v>
      </c>
      <c r="E192" s="262" t="s">
        <v>6364</v>
      </c>
      <c r="F192" s="265" t="s">
        <v>6727</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6596</v>
      </c>
      <c r="B193" s="257" t="s">
        <v>6724</v>
      </c>
      <c r="C193" s="258" t="s">
        <v>6748</v>
      </c>
      <c r="D193" s="261" t="s">
        <v>6749</v>
      </c>
      <c r="E193" s="262" t="s">
        <v>6364</v>
      </c>
      <c r="F193" s="265" t="s">
        <v>6727</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6596</v>
      </c>
      <c r="B194" s="257" t="s">
        <v>6724</v>
      </c>
      <c r="C194" s="258" t="s">
        <v>6750</v>
      </c>
      <c r="D194" s="261" t="s">
        <v>6751</v>
      </c>
      <c r="E194" s="262" t="s">
        <v>6364</v>
      </c>
      <c r="F194" s="265" t="s">
        <v>6727</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6596</v>
      </c>
      <c r="B195" s="257" t="s">
        <v>6724</v>
      </c>
      <c r="C195" s="258" t="s">
        <v>6752</v>
      </c>
      <c r="D195" s="261" t="s">
        <v>6753</v>
      </c>
      <c r="E195" s="262" t="s">
        <v>6364</v>
      </c>
      <c r="F195" s="265" t="s">
        <v>6727</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6596</v>
      </c>
      <c r="B196" s="257" t="s">
        <v>6724</v>
      </c>
      <c r="C196" s="258" t="s">
        <v>6754</v>
      </c>
      <c r="D196" s="261" t="s">
        <v>6755</v>
      </c>
      <c r="E196" s="262" t="s">
        <v>6364</v>
      </c>
      <c r="F196" s="265" t="s">
        <v>6756</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6596</v>
      </c>
      <c r="B197" s="257" t="s">
        <v>6724</v>
      </c>
      <c r="C197" s="258" t="s">
        <v>6757</v>
      </c>
      <c r="D197" s="261" t="s">
        <v>6758</v>
      </c>
      <c r="E197" s="262" t="s">
        <v>6364</v>
      </c>
      <c r="F197" s="265" t="s">
        <v>6756</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6596</v>
      </c>
      <c r="B198" s="257" t="s">
        <v>6724</v>
      </c>
      <c r="C198" s="258" t="s">
        <v>6759</v>
      </c>
      <c r="D198" s="261" t="s">
        <v>6760</v>
      </c>
      <c r="E198" s="262" t="s">
        <v>6364</v>
      </c>
      <c r="F198" s="265" t="s">
        <v>6756</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6596</v>
      </c>
      <c r="B199" s="257" t="s">
        <v>6724</v>
      </c>
      <c r="C199" s="258" t="s">
        <v>6761</v>
      </c>
      <c r="D199" s="261" t="s">
        <v>6762</v>
      </c>
      <c r="E199" s="262" t="s">
        <v>6364</v>
      </c>
      <c r="F199" s="265" t="s">
        <v>6756</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6763</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6763</v>
      </c>
      <c r="B201" s="256" t="s">
        <v>6764</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6763</v>
      </c>
      <c r="B202" s="257" t="s">
        <v>6764</v>
      </c>
      <c r="C202" s="258" t="s">
        <v>6765</v>
      </c>
      <c r="D202" s="261" t="s">
        <v>6766</v>
      </c>
      <c r="E202" s="262" t="s">
        <v>6643</v>
      </c>
      <c r="F202" s="265" t="s">
        <v>6767</v>
      </c>
      <c r="G202" s="268">
        <f>IF(COUNTIF(H202:AU202,"&lt;&gt;")=0,"",SUMPRODUCT(((Recommendations[ImplStatus]="Implemented")+(Recommendations[ImplStatus]="Compensated"))*ISNUMBER(MATCH(Recommendations[Id],H202:AU202,0)))/COUNTIF(H202:AU202,"&lt;&gt;"))</f>
        <v>0</v>
      </c>
      <c r="H202" s="269" t="s">
        <v>1225</v>
      </c>
      <c r="I202" s="269" t="s">
        <v>1230</v>
      </c>
      <c r="J202" s="269" t="s">
        <v>1235</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6763</v>
      </c>
      <c r="B203" s="257" t="s">
        <v>6764</v>
      </c>
      <c r="C203" s="258" t="s">
        <v>6768</v>
      </c>
      <c r="D203" s="261" t="s">
        <v>6769</v>
      </c>
      <c r="E203" s="262" t="s">
        <v>6643</v>
      </c>
      <c r="F203" s="265" t="s">
        <v>6767</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6763</v>
      </c>
      <c r="B204" s="257" t="s">
        <v>6764</v>
      </c>
      <c r="C204" s="258" t="s">
        <v>6770</v>
      </c>
      <c r="D204" s="261" t="s">
        <v>6771</v>
      </c>
      <c r="E204" s="262" t="s">
        <v>6643</v>
      </c>
      <c r="F204" s="265" t="s">
        <v>6767</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6763</v>
      </c>
      <c r="B205" s="257" t="s">
        <v>6764</v>
      </c>
      <c r="C205" s="258" t="s">
        <v>6772</v>
      </c>
      <c r="D205" s="261" t="s">
        <v>6773</v>
      </c>
      <c r="E205" s="262" t="s">
        <v>6643</v>
      </c>
      <c r="F205" s="265" t="s">
        <v>6767</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6763</v>
      </c>
      <c r="B206" s="257" t="s">
        <v>6764</v>
      </c>
      <c r="C206" s="258" t="s">
        <v>6774</v>
      </c>
      <c r="D206" s="261" t="s">
        <v>6775</v>
      </c>
      <c r="E206" s="262" t="s">
        <v>6643</v>
      </c>
      <c r="F206" s="265" t="s">
        <v>6767</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6763</v>
      </c>
      <c r="B207" s="257" t="s">
        <v>6764</v>
      </c>
      <c r="C207" s="258" t="s">
        <v>6776</v>
      </c>
      <c r="D207" s="261" t="s">
        <v>6777</v>
      </c>
      <c r="E207" s="262" t="s">
        <v>6508</v>
      </c>
      <c r="F207" s="265" t="s">
        <v>6767</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6763</v>
      </c>
      <c r="B208" s="257" t="s">
        <v>6764</v>
      </c>
      <c r="C208" s="258" t="s">
        <v>6778</v>
      </c>
      <c r="D208" s="261" t="s">
        <v>6779</v>
      </c>
      <c r="E208" s="262" t="s">
        <v>6508</v>
      </c>
      <c r="F208" s="265" t="s">
        <v>6767</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6763</v>
      </c>
      <c r="B209" s="257" t="s">
        <v>6764</v>
      </c>
      <c r="C209" s="258" t="s">
        <v>6780</v>
      </c>
      <c r="D209" s="261" t="s">
        <v>6781</v>
      </c>
      <c r="E209" s="262" t="s">
        <v>6643</v>
      </c>
      <c r="F209" s="265" t="s">
        <v>6767</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6763</v>
      </c>
      <c r="B210" s="257" t="s">
        <v>6764</v>
      </c>
      <c r="C210" s="258" t="s">
        <v>6782</v>
      </c>
      <c r="D210" s="261" t="s">
        <v>6783</v>
      </c>
      <c r="E210" s="262" t="s">
        <v>6393</v>
      </c>
      <c r="F210" s="265" t="s">
        <v>6784</v>
      </c>
      <c r="G210" s="268">
        <f>IF(COUNTIF(H210:AU210,"&lt;&gt;")=0,"",SUMPRODUCT(((Recommendations[ImplStatus]="Implemented")+(Recommendations[ImplStatus]="Compensated"))*ISNUMBER(MATCH(Recommendations[Id],H210:AU210,0)))/COUNTIF(H210:AU210,"&lt;&gt;"))</f>
        <v>0</v>
      </c>
      <c r="H210" s="269" t="s">
        <v>562</v>
      </c>
      <c r="I210" s="269" t="s">
        <v>771</v>
      </c>
      <c r="J210" s="269" t="s">
        <v>777</v>
      </c>
      <c r="K210" s="269" t="s">
        <v>783</v>
      </c>
      <c r="L210" s="269" t="s">
        <v>788</v>
      </c>
      <c r="M210" s="269" t="s">
        <v>794</v>
      </c>
      <c r="N210" s="269" t="s">
        <v>800</v>
      </c>
      <c r="O210" s="269" t="s">
        <v>805</v>
      </c>
      <c r="P210" s="269" t="s">
        <v>812</v>
      </c>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6763</v>
      </c>
      <c r="B211" s="257" t="s">
        <v>6764</v>
      </c>
      <c r="C211" s="258" t="s">
        <v>6785</v>
      </c>
      <c r="D211" s="261" t="s">
        <v>6786</v>
      </c>
      <c r="E211" s="262" t="s">
        <v>6393</v>
      </c>
      <c r="F211" s="265" t="s">
        <v>6784</v>
      </c>
      <c r="G211" s="268">
        <f>IF(COUNTIF(H211:AU211,"&lt;&gt;")=0,"",SUMPRODUCT(((Recommendations[ImplStatus]="Implemented")+(Recommendations[ImplStatus]="Compensated"))*ISNUMBER(MATCH(Recommendations[Id],H211:AU211,0)))/COUNTIF(H211:AU211,"&lt;&gt;"))</f>
        <v>0</v>
      </c>
      <c r="H211" s="269" t="s">
        <v>783</v>
      </c>
      <c r="I211" s="269" t="s">
        <v>805</v>
      </c>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6763</v>
      </c>
      <c r="B212" s="257" t="s">
        <v>6764</v>
      </c>
      <c r="C212" s="258" t="s">
        <v>6787</v>
      </c>
      <c r="D212" s="261" t="s">
        <v>6788</v>
      </c>
      <c r="E212" s="262" t="s">
        <v>6460</v>
      </c>
      <c r="F212" s="265" t="s">
        <v>6789</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6763</v>
      </c>
      <c r="B213" s="257" t="s">
        <v>6764</v>
      </c>
      <c r="C213" s="258" t="s">
        <v>6790</v>
      </c>
      <c r="D213" s="261" t="s">
        <v>6791</v>
      </c>
      <c r="E213" s="262" t="s">
        <v>6393</v>
      </c>
      <c r="F213" s="265" t="s">
        <v>6792</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6763</v>
      </c>
      <c r="B214" s="257" t="s">
        <v>6764</v>
      </c>
      <c r="C214" s="258" t="s">
        <v>6793</v>
      </c>
      <c r="D214" s="261" t="s">
        <v>6794</v>
      </c>
      <c r="E214" s="262" t="s">
        <v>6460</v>
      </c>
      <c r="F214" s="265" t="s">
        <v>6795</v>
      </c>
      <c r="G214" s="268">
        <f>IF(COUNTIF(H214:AU214,"&lt;&gt;")=0,"",SUMPRODUCT(((Recommendations[ImplStatus]="Implemented")+(Recommendations[ImplStatus]="Compensated"))*ISNUMBER(MATCH(Recommendations[Id],H214:AU214,0)))/COUNTIF(H214:AU214,"&lt;&gt;"))</f>
        <v>0</v>
      </c>
      <c r="H214" s="269" t="s">
        <v>408</v>
      </c>
      <c r="I214" s="269" t="s">
        <v>414</v>
      </c>
      <c r="J214" s="269" t="s">
        <v>420</v>
      </c>
      <c r="K214" s="269" t="s">
        <v>425</v>
      </c>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6763</v>
      </c>
      <c r="B215" s="257" t="s">
        <v>6764</v>
      </c>
      <c r="C215" s="258" t="s">
        <v>6796</v>
      </c>
      <c r="D215" s="261" t="s">
        <v>6797</v>
      </c>
      <c r="E215" s="262" t="s">
        <v>6364</v>
      </c>
      <c r="F215" s="265" t="s">
        <v>6795</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6763</v>
      </c>
      <c r="B216" s="257" t="s">
        <v>6764</v>
      </c>
      <c r="C216" s="258" t="s">
        <v>6798</v>
      </c>
      <c r="D216" s="261" t="s">
        <v>6799</v>
      </c>
      <c r="E216" s="262" t="s">
        <v>6364</v>
      </c>
      <c r="F216" s="265" t="s">
        <v>6795</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6763</v>
      </c>
      <c r="B217" s="257" t="s">
        <v>6764</v>
      </c>
      <c r="C217" s="258" t="s">
        <v>6800</v>
      </c>
      <c r="D217" s="261" t="s">
        <v>6801</v>
      </c>
      <c r="E217" s="262" t="s">
        <v>6393</v>
      </c>
      <c r="F217" s="265" t="s">
        <v>6795</v>
      </c>
      <c r="G217" s="268">
        <f>IF(COUNTIF(H217:AU217,"&lt;&gt;")=0,"",SUMPRODUCT(((Recommendations[ImplStatus]="Implemented")+(Recommendations[ImplStatus]="Compensated"))*ISNUMBER(MATCH(Recommendations[Id],H217:AU217,0)))/COUNTIF(H217:AU217,"&lt;&gt;"))</f>
        <v>0</v>
      </c>
      <c r="H217" s="269" t="s">
        <v>62</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6763</v>
      </c>
      <c r="B218" s="257" t="s">
        <v>6764</v>
      </c>
      <c r="C218" s="258" t="s">
        <v>6802</v>
      </c>
      <c r="D218" s="261" t="s">
        <v>6803</v>
      </c>
      <c r="E218" s="262" t="s">
        <v>6393</v>
      </c>
      <c r="F218" s="265" t="s">
        <v>6795</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6763</v>
      </c>
      <c r="B219" s="257" t="s">
        <v>6764</v>
      </c>
      <c r="C219" s="258" t="s">
        <v>6804</v>
      </c>
      <c r="D219" s="261" t="s">
        <v>6805</v>
      </c>
      <c r="E219" s="262" t="s">
        <v>6393</v>
      </c>
      <c r="F219" s="265" t="s">
        <v>6795</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6763</v>
      </c>
      <c r="B220" s="257" t="s">
        <v>6764</v>
      </c>
      <c r="C220" s="258" t="s">
        <v>6806</v>
      </c>
      <c r="D220" s="261" t="s">
        <v>6807</v>
      </c>
      <c r="E220" s="262" t="s">
        <v>6393</v>
      </c>
      <c r="F220" s="265" t="s">
        <v>6795</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6763</v>
      </c>
      <c r="B221" s="256" t="s">
        <v>6808</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6763</v>
      </c>
      <c r="B222" s="257" t="s">
        <v>6808</v>
      </c>
      <c r="C222" s="258" t="s">
        <v>6809</v>
      </c>
      <c r="D222" s="261" t="s">
        <v>6810</v>
      </c>
      <c r="E222" s="262" t="s">
        <v>6460</v>
      </c>
      <c r="F222" s="265" t="s">
        <v>6811</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6763</v>
      </c>
      <c r="B223" s="257" t="s">
        <v>6808</v>
      </c>
      <c r="C223" s="258" t="s">
        <v>6812</v>
      </c>
      <c r="D223" s="261" t="s">
        <v>6813</v>
      </c>
      <c r="E223" s="262" t="s">
        <v>6460</v>
      </c>
      <c r="F223" s="265" t="s">
        <v>6811</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6763</v>
      </c>
      <c r="B224" s="257" t="s">
        <v>6808</v>
      </c>
      <c r="C224" s="258" t="s">
        <v>6814</v>
      </c>
      <c r="D224" s="261" t="s">
        <v>6815</v>
      </c>
      <c r="E224" s="262" t="s">
        <v>6460</v>
      </c>
      <c r="F224" s="265" t="s">
        <v>6811</v>
      </c>
      <c r="G224" s="268">
        <f>IF(COUNTIF(H224:AU224,"&lt;&gt;")=0,"",SUMPRODUCT(((Recommendations[ImplStatus]="Implemented")+(Recommendations[ImplStatus]="Compensated"))*ISNUMBER(MATCH(Recommendations[Id],H224:AU224,0)))/COUNTIF(H224:AU224,"&lt;&gt;"))</f>
        <v>0</v>
      </c>
      <c r="H224" s="269" t="s">
        <v>219</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6763</v>
      </c>
      <c r="B225" s="257" t="s">
        <v>6808</v>
      </c>
      <c r="C225" s="258" t="s">
        <v>6816</v>
      </c>
      <c r="D225" s="261" t="s">
        <v>6817</v>
      </c>
      <c r="E225" s="262" t="s">
        <v>6460</v>
      </c>
      <c r="F225" s="265" t="s">
        <v>6811</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6763</v>
      </c>
      <c r="B226" s="257" t="s">
        <v>6808</v>
      </c>
      <c r="C226" s="258" t="s">
        <v>6818</v>
      </c>
      <c r="D226" s="261" t="s">
        <v>6819</v>
      </c>
      <c r="E226" s="262" t="s">
        <v>6460</v>
      </c>
      <c r="F226" s="265" t="s">
        <v>6811</v>
      </c>
      <c r="G226" s="268">
        <f>IF(COUNTIF(H226:AU226,"&lt;&gt;")=0,"",SUMPRODUCT(((Recommendations[ImplStatus]="Implemented")+(Recommendations[ImplStatus]="Compensated"))*ISNUMBER(MATCH(Recommendations[Id],H226:AU226,0)))/COUNTIF(H226:AU226,"&lt;&gt;"))</f>
        <v>0</v>
      </c>
      <c r="H226" s="269" t="s">
        <v>203</v>
      </c>
      <c r="I226" s="269" t="s">
        <v>208</v>
      </c>
      <c r="J226" s="269" t="s">
        <v>213</v>
      </c>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6763</v>
      </c>
      <c r="B227" s="257" t="s">
        <v>6808</v>
      </c>
      <c r="C227" s="258" t="s">
        <v>6820</v>
      </c>
      <c r="D227" s="261" t="s">
        <v>6821</v>
      </c>
      <c r="E227" s="262" t="s">
        <v>6460</v>
      </c>
      <c r="F227" s="265" t="s">
        <v>6811</v>
      </c>
      <c r="G227" s="268">
        <f>IF(COUNTIF(H227:AU227,"&lt;&gt;")=0,"",SUMPRODUCT(((Recommendations[ImplStatus]="Implemented")+(Recommendations[ImplStatus]="Compensated"))*ISNUMBER(MATCH(Recommendations[Id],H227:AU227,0)))/COUNTIF(H227:AU227,"&lt;&gt;"))</f>
        <v>0</v>
      </c>
      <c r="H227" s="269" t="s">
        <v>225</v>
      </c>
      <c r="I227" s="269" t="s">
        <v>986</v>
      </c>
      <c r="J227" s="269" t="s">
        <v>991</v>
      </c>
      <c r="K227" s="269" t="s">
        <v>997</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6763</v>
      </c>
      <c r="B228" s="257" t="s">
        <v>6808</v>
      </c>
      <c r="C228" s="258" t="s">
        <v>6822</v>
      </c>
      <c r="D228" s="261" t="s">
        <v>6823</v>
      </c>
      <c r="E228" s="262" t="s">
        <v>6460</v>
      </c>
      <c r="F228" s="265" t="s">
        <v>6811</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6763</v>
      </c>
      <c r="B229" s="257" t="s">
        <v>6808</v>
      </c>
      <c r="C229" s="258" t="s">
        <v>6824</v>
      </c>
      <c r="D229" s="261" t="s">
        <v>6825</v>
      </c>
      <c r="E229" s="262" t="s">
        <v>6364</v>
      </c>
      <c r="F229" s="265" t="s">
        <v>6811</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6763</v>
      </c>
      <c r="B230" s="257" t="s">
        <v>6808</v>
      </c>
      <c r="C230" s="258" t="s">
        <v>6826</v>
      </c>
      <c r="D230" s="261" t="s">
        <v>6827</v>
      </c>
      <c r="E230" s="262" t="s">
        <v>6364</v>
      </c>
      <c r="F230" s="265" t="s">
        <v>6811</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6763</v>
      </c>
      <c r="B231" s="257" t="s">
        <v>6808</v>
      </c>
      <c r="C231" s="258" t="s">
        <v>6828</v>
      </c>
      <c r="D231" s="261" t="s">
        <v>6829</v>
      </c>
      <c r="E231" s="262" t="s">
        <v>6460</v>
      </c>
      <c r="F231" s="265" t="s">
        <v>6830</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6763</v>
      </c>
      <c r="B232" s="257" t="s">
        <v>6808</v>
      </c>
      <c r="C232" s="258" t="s">
        <v>6831</v>
      </c>
      <c r="D232" s="261" t="s">
        <v>6832</v>
      </c>
      <c r="E232" s="262" t="s">
        <v>6460</v>
      </c>
      <c r="F232" s="265" t="s">
        <v>6830</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6763</v>
      </c>
      <c r="B233" s="257" t="s">
        <v>6808</v>
      </c>
      <c r="C233" s="258" t="s">
        <v>6833</v>
      </c>
      <c r="D233" s="261" t="s">
        <v>6834</v>
      </c>
      <c r="E233" s="262" t="s">
        <v>6393</v>
      </c>
      <c r="F233" s="265" t="s">
        <v>6830</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6763</v>
      </c>
      <c r="B234" s="257" t="s">
        <v>6808</v>
      </c>
      <c r="C234" s="258" t="s">
        <v>6835</v>
      </c>
      <c r="D234" s="261" t="s">
        <v>6836</v>
      </c>
      <c r="E234" s="262" t="s">
        <v>6393</v>
      </c>
      <c r="F234" s="265" t="s">
        <v>6830</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6763</v>
      </c>
      <c r="B235" s="257" t="s">
        <v>6808</v>
      </c>
      <c r="C235" s="258" t="s">
        <v>6837</v>
      </c>
      <c r="D235" s="261" t="s">
        <v>6838</v>
      </c>
      <c r="E235" s="262" t="s">
        <v>6460</v>
      </c>
      <c r="F235" s="265" t="s">
        <v>6830</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6763</v>
      </c>
      <c r="B236" s="257" t="s">
        <v>6808</v>
      </c>
      <c r="C236" s="258" t="s">
        <v>6839</v>
      </c>
      <c r="D236" s="261" t="s">
        <v>6840</v>
      </c>
      <c r="E236" s="262" t="s">
        <v>6393</v>
      </c>
      <c r="F236" s="265" t="s">
        <v>6830</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6763</v>
      </c>
      <c r="B237" s="256" t="s">
        <v>3036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6763</v>
      </c>
      <c r="B238" s="257" t="s">
        <v>3036</v>
      </c>
      <c r="C238" s="258" t="s">
        <v>6841</v>
      </c>
      <c r="D238" s="261" t="s">
        <v>6842</v>
      </c>
      <c r="E238" s="262" t="s">
        <v>6364</v>
      </c>
      <c r="F238" s="265" t="s">
        <v>6843</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6763</v>
      </c>
      <c r="B239" s="257" t="s">
        <v>3036</v>
      </c>
      <c r="C239" s="258" t="s">
        <v>6844</v>
      </c>
      <c r="D239" s="261" t="s">
        <v>6845</v>
      </c>
      <c r="E239" s="262" t="s">
        <v>6364</v>
      </c>
      <c r="F239" s="265" t="s">
        <v>6843</v>
      </c>
      <c r="G239" s="268">
        <f>IF(COUNTIF(H239:AU239,"&lt;&gt;")=0,"",SUMPRODUCT(((Recommendations[ImplStatus]="Implemented")+(Recommendations[ImplStatus]="Compensated"))*ISNUMBER(MATCH(Recommendations[Id],H239:AU239,0)))/COUNTIF(H239:AU239,"&lt;&gt;"))</f>
        <v>0</v>
      </c>
      <c r="H239" s="269" t="s">
        <v>231</v>
      </c>
      <c r="I239" s="269" t="s">
        <v>236</v>
      </c>
      <c r="J239" s="269" t="s">
        <v>242</v>
      </c>
      <c r="K239" s="269" t="s">
        <v>247</v>
      </c>
      <c r="L239" s="269" t="s">
        <v>252</v>
      </c>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6763</v>
      </c>
      <c r="B240" s="257" t="s">
        <v>3036</v>
      </c>
      <c r="C240" s="258" t="s">
        <v>6846</v>
      </c>
      <c r="D240" s="261" t="s">
        <v>6847</v>
      </c>
      <c r="E240" s="262" t="s">
        <v>6364</v>
      </c>
      <c r="F240" s="265" t="s">
        <v>6843</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6763</v>
      </c>
      <c r="B241" s="257" t="s">
        <v>3036</v>
      </c>
      <c r="C241" s="258" t="s">
        <v>6848</v>
      </c>
      <c r="D241" s="261" t="s">
        <v>6849</v>
      </c>
      <c r="E241" s="262" t="s">
        <v>6364</v>
      </c>
      <c r="F241" s="265" t="s">
        <v>6843</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68</v>
      </c>
      <c r="Q241" s="269" t="s">
        <v>76</v>
      </c>
      <c r="R241" s="269" t="s">
        <v>82</v>
      </c>
      <c r="S241" s="269" t="s">
        <v>87</v>
      </c>
      <c r="T241" s="269" t="s">
        <v>92</v>
      </c>
      <c r="U241" s="269" t="s">
        <v>99</v>
      </c>
      <c r="V241" s="269" t="s">
        <v>105</v>
      </c>
      <c r="W241" s="269" t="s">
        <v>109</v>
      </c>
      <c r="X241" s="269" t="s">
        <v>114</v>
      </c>
      <c r="Y241" s="269" t="s">
        <v>119</v>
      </c>
      <c r="Z241" s="269" t="s">
        <v>125</v>
      </c>
      <c r="AA241" s="269" t="s">
        <v>129</v>
      </c>
      <c r="AB241" s="269" t="s">
        <v>134</v>
      </c>
      <c r="AC241" s="269" t="s">
        <v>139</v>
      </c>
      <c r="AD241" s="269" t="s">
        <v>143</v>
      </c>
      <c r="AE241" s="269" t="s">
        <v>148</v>
      </c>
      <c r="AF241" s="269" t="s">
        <v>153</v>
      </c>
      <c r="AG241" s="269" t="s">
        <v>157</v>
      </c>
      <c r="AH241" s="269" t="s">
        <v>161</v>
      </c>
      <c r="AI241" s="269" t="s">
        <v>166</v>
      </c>
      <c r="AJ241" s="269" t="s">
        <v>172</v>
      </c>
      <c r="AK241" s="269" t="s">
        <v>176</v>
      </c>
      <c r="AL241" s="269" t="s">
        <v>180</v>
      </c>
      <c r="AM241" s="269" t="s">
        <v>185</v>
      </c>
      <c r="AN241" s="269" t="s">
        <v>190</v>
      </c>
      <c r="AO241" s="269" t="s">
        <v>194</v>
      </c>
      <c r="AP241" s="269" t="s">
        <v>198</v>
      </c>
      <c r="AQ241" s="269" t="s">
        <v>258</v>
      </c>
      <c r="AR241" s="269" t="s">
        <v>264</v>
      </c>
      <c r="AS241" s="269" t="s">
        <v>269</v>
      </c>
      <c r="AT241" s="269" t="s">
        <v>275</v>
      </c>
      <c r="AU241" s="283" t="s">
        <v>281</v>
      </c>
    </row>
    <row r="242" spans="1:47" ht="60" customHeight="1" x14ac:dyDescent="0.35">
      <c r="A242" s="279" t="s">
        <v>6763</v>
      </c>
      <c r="B242" s="257" t="s">
        <v>3036</v>
      </c>
      <c r="C242" s="258" t="s">
        <v>6850</v>
      </c>
      <c r="D242" s="261" t="s">
        <v>6851</v>
      </c>
      <c r="E242" s="262" t="s">
        <v>6364</v>
      </c>
      <c r="F242" s="265" t="s">
        <v>6843</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6763</v>
      </c>
      <c r="B243" s="257" t="s">
        <v>3036</v>
      </c>
      <c r="C243" s="258" t="s">
        <v>6852</v>
      </c>
      <c r="D243" s="261" t="s">
        <v>6853</v>
      </c>
      <c r="E243" s="262" t="s">
        <v>6364</v>
      </c>
      <c r="F243" s="265" t="s">
        <v>6843</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6763</v>
      </c>
      <c r="B244" s="257" t="s">
        <v>3036</v>
      </c>
      <c r="C244" s="258" t="s">
        <v>6854</v>
      </c>
      <c r="D244" s="261" t="s">
        <v>6855</v>
      </c>
      <c r="E244" s="262" t="s">
        <v>6364</v>
      </c>
      <c r="F244" s="265" t="s">
        <v>6843</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6763</v>
      </c>
      <c r="B245" s="257" t="s">
        <v>3036</v>
      </c>
      <c r="C245" s="258" t="s">
        <v>6856</v>
      </c>
      <c r="D245" s="261" t="s">
        <v>6857</v>
      </c>
      <c r="E245" s="262" t="s">
        <v>6364</v>
      </c>
      <c r="F245" s="265" t="s">
        <v>6843</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6763</v>
      </c>
      <c r="B246" s="257" t="s">
        <v>3036</v>
      </c>
      <c r="C246" s="258" t="s">
        <v>6858</v>
      </c>
      <c r="D246" s="261" t="s">
        <v>6859</v>
      </c>
      <c r="E246" s="262" t="s">
        <v>6364</v>
      </c>
      <c r="F246" s="265" t="s">
        <v>6843</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6763</v>
      </c>
      <c r="B247" s="257" t="s">
        <v>3036</v>
      </c>
      <c r="C247" s="258" t="s">
        <v>6860</v>
      </c>
      <c r="D247" s="261" t="s">
        <v>6861</v>
      </c>
      <c r="E247" s="262" t="s">
        <v>6364</v>
      </c>
      <c r="F247" s="265" t="s">
        <v>6843</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6763</v>
      </c>
      <c r="B248" s="257" t="s">
        <v>3036</v>
      </c>
      <c r="C248" s="258" t="s">
        <v>6862</v>
      </c>
      <c r="D248" s="261" t="s">
        <v>6863</v>
      </c>
      <c r="E248" s="262" t="s">
        <v>6393</v>
      </c>
      <c r="F248" s="265" t="s">
        <v>6843</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6763</v>
      </c>
      <c r="B249" s="257" t="s">
        <v>3036</v>
      </c>
      <c r="C249" s="258" t="s">
        <v>6864</v>
      </c>
      <c r="D249" s="261" t="s">
        <v>6865</v>
      </c>
      <c r="E249" s="262" t="s">
        <v>6393</v>
      </c>
      <c r="F249" s="265" t="s">
        <v>6866</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6763</v>
      </c>
      <c r="B250" s="257" t="s">
        <v>3036</v>
      </c>
      <c r="C250" s="258" t="s">
        <v>6867</v>
      </c>
      <c r="D250" s="261" t="s">
        <v>6868</v>
      </c>
      <c r="E250" s="262" t="s">
        <v>6393</v>
      </c>
      <c r="F250" s="265" t="s">
        <v>6866</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6763</v>
      </c>
      <c r="B251" s="256" t="s">
        <v>6869</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6763</v>
      </c>
      <c r="B252" s="257" t="s">
        <v>6869</v>
      </c>
      <c r="C252" s="258" t="s">
        <v>6870</v>
      </c>
      <c r="D252" s="261" t="s">
        <v>6871</v>
      </c>
      <c r="E252" s="262" t="s">
        <v>6460</v>
      </c>
      <c r="F252" s="265" t="s">
        <v>6872</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6763</v>
      </c>
      <c r="B253" s="257" t="s">
        <v>6869</v>
      </c>
      <c r="C253" s="258" t="s">
        <v>6873</v>
      </c>
      <c r="D253" s="261" t="s">
        <v>6874</v>
      </c>
      <c r="E253" s="262" t="s">
        <v>6460</v>
      </c>
      <c r="F253" s="265" t="s">
        <v>6872</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6763</v>
      </c>
      <c r="B254" s="257" t="s">
        <v>6869</v>
      </c>
      <c r="C254" s="258" t="s">
        <v>6875</v>
      </c>
      <c r="D254" s="261" t="s">
        <v>6876</v>
      </c>
      <c r="E254" s="262" t="s">
        <v>6460</v>
      </c>
      <c r="F254" s="265" t="s">
        <v>6872</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6763</v>
      </c>
      <c r="B255" s="257" t="s">
        <v>6869</v>
      </c>
      <c r="C255" s="258" t="s">
        <v>6877</v>
      </c>
      <c r="D255" s="261" t="s">
        <v>6878</v>
      </c>
      <c r="E255" s="262" t="s">
        <v>6460</v>
      </c>
      <c r="F255" s="265" t="s">
        <v>6872</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6763</v>
      </c>
      <c r="B256" s="257" t="s">
        <v>6869</v>
      </c>
      <c r="C256" s="258" t="s">
        <v>6879</v>
      </c>
      <c r="D256" s="261" t="s">
        <v>6880</v>
      </c>
      <c r="E256" s="262" t="s">
        <v>6460</v>
      </c>
      <c r="F256" s="265" t="s">
        <v>6872</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6763</v>
      </c>
      <c r="B257" s="257" t="s">
        <v>6869</v>
      </c>
      <c r="C257" s="258" t="s">
        <v>6881</v>
      </c>
      <c r="D257" s="261" t="s">
        <v>6882</v>
      </c>
      <c r="E257" s="262" t="s">
        <v>6364</v>
      </c>
      <c r="F257" s="265" t="s">
        <v>6872</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6763</v>
      </c>
      <c r="B258" s="257" t="s">
        <v>6869</v>
      </c>
      <c r="C258" s="258" t="s">
        <v>6883</v>
      </c>
      <c r="D258" s="261" t="s">
        <v>6884</v>
      </c>
      <c r="E258" s="262" t="s">
        <v>6364</v>
      </c>
      <c r="F258" s="265" t="s">
        <v>6872</v>
      </c>
      <c r="G258" s="268">
        <f>IF(COUNTIF(H258:AU258,"&lt;&gt;")=0,"",SUMPRODUCT(((Recommendations[ImplStatus]="Implemented")+(Recommendations[ImplStatus]="Compensated"))*ISNUMBER(MATCH(Recommendations[Id],H258:AU258,0)))/COUNTIF(H258:AU258,"&lt;&gt;"))</f>
        <v>0</v>
      </c>
      <c r="H258" s="269" t="s">
        <v>225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6763</v>
      </c>
      <c r="B259" s="257" t="s">
        <v>6869</v>
      </c>
      <c r="C259" s="258" t="s">
        <v>6885</v>
      </c>
      <c r="D259" s="261" t="s">
        <v>6886</v>
      </c>
      <c r="E259" s="262" t="s">
        <v>6364</v>
      </c>
      <c r="F259" s="265" t="s">
        <v>6872</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6763</v>
      </c>
      <c r="B260" s="257" t="s">
        <v>6869</v>
      </c>
      <c r="C260" s="258" t="s">
        <v>6887</v>
      </c>
      <c r="D260" s="261" t="s">
        <v>6888</v>
      </c>
      <c r="E260" s="262" t="s">
        <v>6364</v>
      </c>
      <c r="F260" s="265" t="s">
        <v>6872</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6763</v>
      </c>
      <c r="B261" s="257" t="s">
        <v>6869</v>
      </c>
      <c r="C261" s="258" t="s">
        <v>6889</v>
      </c>
      <c r="D261" s="261" t="s">
        <v>6890</v>
      </c>
      <c r="E261" s="262" t="s">
        <v>6508</v>
      </c>
      <c r="F261" s="265" t="s">
        <v>6872</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6763</v>
      </c>
      <c r="B262" s="257" t="s">
        <v>6869</v>
      </c>
      <c r="C262" s="258" t="s">
        <v>6891</v>
      </c>
      <c r="D262" s="261" t="s">
        <v>6892</v>
      </c>
      <c r="E262" s="262" t="s">
        <v>6508</v>
      </c>
      <c r="F262" s="265" t="s">
        <v>6872</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6763</v>
      </c>
      <c r="B263" s="257" t="s">
        <v>6869</v>
      </c>
      <c r="C263" s="258" t="s">
        <v>6893</v>
      </c>
      <c r="D263" s="261" t="s">
        <v>6894</v>
      </c>
      <c r="E263" s="262" t="s">
        <v>6508</v>
      </c>
      <c r="F263" s="265" t="s">
        <v>6872</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6763</v>
      </c>
      <c r="B264" s="256" t="s">
        <v>6895</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6763</v>
      </c>
      <c r="B265" s="257" t="s">
        <v>6895</v>
      </c>
      <c r="C265" s="258" t="s">
        <v>6896</v>
      </c>
      <c r="D265" s="261" t="s">
        <v>6897</v>
      </c>
      <c r="E265" s="262" t="s">
        <v>6393</v>
      </c>
      <c r="F265" s="265" t="s">
        <v>6898</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6763</v>
      </c>
      <c r="B266" s="257" t="s">
        <v>6895</v>
      </c>
      <c r="C266" s="258" t="s">
        <v>6899</v>
      </c>
      <c r="D266" s="261" t="s">
        <v>6900</v>
      </c>
      <c r="E266" s="262" t="s">
        <v>6393</v>
      </c>
      <c r="F266" s="265" t="s">
        <v>6898</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6763</v>
      </c>
      <c r="B267" s="257" t="s">
        <v>6895</v>
      </c>
      <c r="C267" s="258" t="s">
        <v>6901</v>
      </c>
      <c r="D267" s="261" t="s">
        <v>6902</v>
      </c>
      <c r="E267" s="262" t="s">
        <v>6393</v>
      </c>
      <c r="F267" s="265" t="s">
        <v>6898</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6763</v>
      </c>
      <c r="B268" s="257" t="s">
        <v>6895</v>
      </c>
      <c r="C268" s="258" t="s">
        <v>6903</v>
      </c>
      <c r="D268" s="261" t="s">
        <v>6904</v>
      </c>
      <c r="E268" s="262" t="s">
        <v>6393</v>
      </c>
      <c r="F268" s="265" t="s">
        <v>6898</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6763</v>
      </c>
      <c r="B269" s="257" t="s">
        <v>6895</v>
      </c>
      <c r="C269" s="258" t="s">
        <v>6905</v>
      </c>
      <c r="D269" s="261" t="s">
        <v>6906</v>
      </c>
      <c r="E269" s="262" t="s">
        <v>6393</v>
      </c>
      <c r="F269" s="265" t="s">
        <v>6898</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6763</v>
      </c>
      <c r="B270" s="257" t="s">
        <v>6895</v>
      </c>
      <c r="C270" s="258" t="s">
        <v>6907</v>
      </c>
      <c r="D270" s="261" t="s">
        <v>6908</v>
      </c>
      <c r="E270" s="262" t="s">
        <v>6393</v>
      </c>
      <c r="F270" s="265" t="s">
        <v>6898</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6763</v>
      </c>
      <c r="B271" s="257" t="s">
        <v>6895</v>
      </c>
      <c r="C271" s="258" t="s">
        <v>6909</v>
      </c>
      <c r="D271" s="261" t="s">
        <v>6910</v>
      </c>
      <c r="E271" s="262" t="s">
        <v>6393</v>
      </c>
      <c r="F271" s="265" t="s">
        <v>6898</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6763</v>
      </c>
      <c r="B272" s="257" t="s">
        <v>6895</v>
      </c>
      <c r="C272" s="258" t="s">
        <v>6911</v>
      </c>
      <c r="D272" s="261" t="s">
        <v>6912</v>
      </c>
      <c r="E272" s="262" t="s">
        <v>6393</v>
      </c>
      <c r="F272" s="265" t="s">
        <v>6898</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6763</v>
      </c>
      <c r="B273" s="257" t="s">
        <v>6895</v>
      </c>
      <c r="C273" s="258" t="s">
        <v>6913</v>
      </c>
      <c r="D273" s="261" t="s">
        <v>6914</v>
      </c>
      <c r="E273" s="262" t="s">
        <v>6393</v>
      </c>
      <c r="F273" s="265" t="s">
        <v>6898</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6915</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6915</v>
      </c>
      <c r="B275" s="256" t="s">
        <v>6916</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6915</v>
      </c>
      <c r="B276" s="257" t="s">
        <v>6916</v>
      </c>
      <c r="C276" s="258" t="s">
        <v>6917</v>
      </c>
      <c r="D276" s="261" t="s">
        <v>6918</v>
      </c>
      <c r="E276" s="262" t="s">
        <v>6364</v>
      </c>
      <c r="F276" s="265" t="s">
        <v>6919</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6915</v>
      </c>
      <c r="B277" s="257" t="s">
        <v>6916</v>
      </c>
      <c r="C277" s="258" t="s">
        <v>6920</v>
      </c>
      <c r="D277" s="261" t="s">
        <v>6921</v>
      </c>
      <c r="E277" s="262" t="s">
        <v>6364</v>
      </c>
      <c r="F277" s="265" t="s">
        <v>6919</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6915</v>
      </c>
      <c r="B278" s="257" t="s">
        <v>6916</v>
      </c>
      <c r="C278" s="258" t="s">
        <v>6922</v>
      </c>
      <c r="D278" s="261" t="s">
        <v>6923</v>
      </c>
      <c r="E278" s="262" t="s">
        <v>6364</v>
      </c>
      <c r="F278" s="265" t="s">
        <v>6919</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6915</v>
      </c>
      <c r="B279" s="257" t="s">
        <v>6916</v>
      </c>
      <c r="C279" s="258" t="s">
        <v>6924</v>
      </c>
      <c r="D279" s="261" t="s">
        <v>6925</v>
      </c>
      <c r="E279" s="262" t="s">
        <v>6364</v>
      </c>
      <c r="F279" s="265" t="s">
        <v>6919</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6915</v>
      </c>
      <c r="B280" s="257" t="s">
        <v>6916</v>
      </c>
      <c r="C280" s="258" t="s">
        <v>6926</v>
      </c>
      <c r="D280" s="261" t="s">
        <v>6927</v>
      </c>
      <c r="E280" s="262" t="s">
        <v>6364</v>
      </c>
      <c r="F280" s="265" t="s">
        <v>6919</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6915</v>
      </c>
      <c r="B281" s="257" t="s">
        <v>6916</v>
      </c>
      <c r="C281" s="258" t="s">
        <v>6928</v>
      </c>
      <c r="D281" s="261" t="s">
        <v>6929</v>
      </c>
      <c r="E281" s="262" t="s">
        <v>6364</v>
      </c>
      <c r="F281" s="265" t="s">
        <v>6919</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6915</v>
      </c>
      <c r="B282" s="257" t="s">
        <v>6916</v>
      </c>
      <c r="C282" s="258" t="s">
        <v>6930</v>
      </c>
      <c r="D282" s="261" t="s">
        <v>6931</v>
      </c>
      <c r="E282" s="262" t="s">
        <v>6364</v>
      </c>
      <c r="F282" s="265" t="s">
        <v>6919</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6915</v>
      </c>
      <c r="B283" s="257" t="s">
        <v>6916</v>
      </c>
      <c r="C283" s="258" t="s">
        <v>6932</v>
      </c>
      <c r="D283" s="261" t="s">
        <v>6933</v>
      </c>
      <c r="E283" s="262" t="s">
        <v>6460</v>
      </c>
      <c r="F283" s="265" t="s">
        <v>6934</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6915</v>
      </c>
      <c r="B284" s="257" t="s">
        <v>6916</v>
      </c>
      <c r="C284" s="258" t="s">
        <v>6935</v>
      </c>
      <c r="D284" s="261" t="s">
        <v>6936</v>
      </c>
      <c r="E284" s="262" t="s">
        <v>6460</v>
      </c>
      <c r="F284" s="265" t="s">
        <v>6934</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6915</v>
      </c>
      <c r="B285" s="257" t="s">
        <v>6916</v>
      </c>
      <c r="C285" s="258" t="s">
        <v>6937</v>
      </c>
      <c r="D285" s="261" t="s">
        <v>6938</v>
      </c>
      <c r="E285" s="262" t="s">
        <v>6364</v>
      </c>
      <c r="F285" s="265" t="s">
        <v>6934</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6915</v>
      </c>
      <c r="B286" s="257" t="s">
        <v>6916</v>
      </c>
      <c r="C286" s="258" t="s">
        <v>6939</v>
      </c>
      <c r="D286" s="261" t="s">
        <v>6940</v>
      </c>
      <c r="E286" s="262" t="s">
        <v>6393</v>
      </c>
      <c r="F286" s="265" t="s">
        <v>6934</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6915</v>
      </c>
      <c r="B287" s="257" t="s">
        <v>6916</v>
      </c>
      <c r="C287" s="258" t="s">
        <v>6941</v>
      </c>
      <c r="D287" s="261" t="s">
        <v>6942</v>
      </c>
      <c r="E287" s="262" t="s">
        <v>6393</v>
      </c>
      <c r="F287" s="265" t="s">
        <v>6934</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6915</v>
      </c>
      <c r="B288" s="257" t="s">
        <v>6916</v>
      </c>
      <c r="C288" s="258" t="s">
        <v>6943</v>
      </c>
      <c r="D288" s="261" t="s">
        <v>6944</v>
      </c>
      <c r="E288" s="262" t="s">
        <v>6393</v>
      </c>
      <c r="F288" s="265" t="s">
        <v>6934</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6915</v>
      </c>
      <c r="B289" s="257" t="s">
        <v>6916</v>
      </c>
      <c r="C289" s="258" t="s">
        <v>6945</v>
      </c>
      <c r="D289" s="261" t="s">
        <v>6946</v>
      </c>
      <c r="E289" s="262" t="s">
        <v>6393</v>
      </c>
      <c r="F289" s="265" t="s">
        <v>6934</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6915</v>
      </c>
      <c r="B290" s="257" t="s">
        <v>6916</v>
      </c>
      <c r="C290" s="258" t="s">
        <v>6947</v>
      </c>
      <c r="D290" s="261" t="s">
        <v>6948</v>
      </c>
      <c r="E290" s="262" t="s">
        <v>6364</v>
      </c>
      <c r="F290" s="265" t="s">
        <v>6934</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6915</v>
      </c>
      <c r="B291" s="257" t="s">
        <v>6916</v>
      </c>
      <c r="C291" s="258" t="s">
        <v>6949</v>
      </c>
      <c r="D291" s="261" t="s">
        <v>6950</v>
      </c>
      <c r="E291" s="262" t="s">
        <v>6393</v>
      </c>
      <c r="F291" s="265" t="s">
        <v>6951</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6915</v>
      </c>
      <c r="B292" s="257" t="s">
        <v>6916</v>
      </c>
      <c r="C292" s="258" t="s">
        <v>6952</v>
      </c>
      <c r="D292" s="261" t="s">
        <v>6953</v>
      </c>
      <c r="E292" s="262" t="s">
        <v>6393</v>
      </c>
      <c r="F292" s="265" t="s">
        <v>6951</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6915</v>
      </c>
      <c r="B293" s="257" t="s">
        <v>6916</v>
      </c>
      <c r="C293" s="258" t="s">
        <v>6954</v>
      </c>
      <c r="D293" s="261" t="s">
        <v>6955</v>
      </c>
      <c r="E293" s="262" t="s">
        <v>6643</v>
      </c>
      <c r="F293" s="265" t="s">
        <v>6934</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6915</v>
      </c>
      <c r="B294" s="257" t="s">
        <v>6916</v>
      </c>
      <c r="C294" s="258" t="s">
        <v>6956</v>
      </c>
      <c r="D294" s="261" t="s">
        <v>6957</v>
      </c>
      <c r="E294" s="262" t="s">
        <v>6643</v>
      </c>
      <c r="F294" s="265" t="s">
        <v>6934</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6915</v>
      </c>
      <c r="B295" s="257" t="s">
        <v>6916</v>
      </c>
      <c r="C295" s="258" t="s">
        <v>6958</v>
      </c>
      <c r="D295" s="261" t="s">
        <v>6959</v>
      </c>
      <c r="E295" s="262" t="s">
        <v>6460</v>
      </c>
      <c r="F295" s="265" t="s">
        <v>6934</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6915</v>
      </c>
      <c r="B296" s="257" t="s">
        <v>6916</v>
      </c>
      <c r="C296" s="258" t="s">
        <v>6960</v>
      </c>
      <c r="D296" s="261" t="s">
        <v>6961</v>
      </c>
      <c r="E296" s="262" t="s">
        <v>6460</v>
      </c>
      <c r="F296" s="265" t="s">
        <v>6934</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6915</v>
      </c>
      <c r="B297" s="257" t="s">
        <v>6916</v>
      </c>
      <c r="C297" s="258" t="s">
        <v>6962</v>
      </c>
      <c r="D297" s="261" t="s">
        <v>6963</v>
      </c>
      <c r="E297" s="262" t="s">
        <v>6364</v>
      </c>
      <c r="F297" s="265" t="s">
        <v>6934</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6915</v>
      </c>
      <c r="B298" s="257" t="s">
        <v>6916</v>
      </c>
      <c r="C298" s="258" t="s">
        <v>6964</v>
      </c>
      <c r="D298" s="261" t="s">
        <v>6965</v>
      </c>
      <c r="E298" s="262" t="s">
        <v>6460</v>
      </c>
      <c r="F298" s="265" t="s">
        <v>6934</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6915</v>
      </c>
      <c r="B299" s="257" t="s">
        <v>6916</v>
      </c>
      <c r="C299" s="258" t="s">
        <v>6966</v>
      </c>
      <c r="D299" s="261" t="s">
        <v>6967</v>
      </c>
      <c r="E299" s="262" t="s">
        <v>6393</v>
      </c>
      <c r="F299" s="265" t="s">
        <v>6934</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6915</v>
      </c>
      <c r="B300" s="257" t="s">
        <v>6916</v>
      </c>
      <c r="C300" s="258" t="s">
        <v>6968</v>
      </c>
      <c r="D300" s="261" t="s">
        <v>6969</v>
      </c>
      <c r="E300" s="262" t="s">
        <v>6460</v>
      </c>
      <c r="F300" s="265" t="s">
        <v>6934</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6915</v>
      </c>
      <c r="B301" s="257" t="s">
        <v>6916</v>
      </c>
      <c r="C301" s="258" t="s">
        <v>6970</v>
      </c>
      <c r="D301" s="261" t="s">
        <v>6971</v>
      </c>
      <c r="E301" s="262" t="s">
        <v>6508</v>
      </c>
      <c r="F301" s="265" t="s">
        <v>6934</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6915</v>
      </c>
      <c r="B302" s="257" t="s">
        <v>6916</v>
      </c>
      <c r="C302" s="258" t="s">
        <v>6972</v>
      </c>
      <c r="D302" s="261" t="s">
        <v>6973</v>
      </c>
      <c r="E302" s="262" t="s">
        <v>6508</v>
      </c>
      <c r="F302" s="265" t="s">
        <v>6934</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6915</v>
      </c>
      <c r="B303" s="256" t="s">
        <v>2769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6915</v>
      </c>
      <c r="B304" s="257" t="s">
        <v>2769</v>
      </c>
      <c r="C304" s="258" t="s">
        <v>6974</v>
      </c>
      <c r="D304" s="261" t="s">
        <v>6975</v>
      </c>
      <c r="E304" s="262" t="s">
        <v>6364</v>
      </c>
      <c r="F304" s="265" t="s">
        <v>6976</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6915</v>
      </c>
      <c r="B305" s="257" t="s">
        <v>2769</v>
      </c>
      <c r="C305" s="258" t="s">
        <v>6977</v>
      </c>
      <c r="D305" s="261" t="s">
        <v>6978</v>
      </c>
      <c r="E305" s="262" t="s">
        <v>6364</v>
      </c>
      <c r="F305" s="265" t="s">
        <v>6976</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6915</v>
      </c>
      <c r="B306" s="257" t="s">
        <v>2769</v>
      </c>
      <c r="C306" s="258" t="s">
        <v>6979</v>
      </c>
      <c r="D306" s="261" t="s">
        <v>6980</v>
      </c>
      <c r="E306" s="262" t="s">
        <v>6364</v>
      </c>
      <c r="F306" s="265" t="s">
        <v>6976</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6915</v>
      </c>
      <c r="B307" s="257" t="s">
        <v>2769</v>
      </c>
      <c r="C307" s="258" t="s">
        <v>6981</v>
      </c>
      <c r="D307" s="261" t="s">
        <v>6982</v>
      </c>
      <c r="E307" s="262" t="s">
        <v>6364</v>
      </c>
      <c r="F307" s="265" t="s">
        <v>6976</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6915</v>
      </c>
      <c r="B308" s="257" t="s">
        <v>2769</v>
      </c>
      <c r="C308" s="258" t="s">
        <v>6983</v>
      </c>
      <c r="D308" s="261" t="s">
        <v>6984</v>
      </c>
      <c r="E308" s="262" t="s">
        <v>6460</v>
      </c>
      <c r="F308" s="265" t="s">
        <v>6976</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6915</v>
      </c>
      <c r="B309" s="257" t="s">
        <v>2769</v>
      </c>
      <c r="C309" s="258" t="s">
        <v>6985</v>
      </c>
      <c r="D309" s="261" t="s">
        <v>6986</v>
      </c>
      <c r="E309" s="262" t="s">
        <v>6460</v>
      </c>
      <c r="F309" s="265" t="s">
        <v>6976</v>
      </c>
      <c r="G309" s="268">
        <f>IF(COUNTIF(H309:AU309,"&lt;&gt;")=0,"",SUMPRODUCT(((Recommendations[ImplStatus]="Implemented")+(Recommendations[ImplStatus]="Compensated"))*ISNUMBER(MATCH(Recommendations[Id],H309:AU309,0)))/COUNTIF(H309:AU309,"&lt;&gt;"))</f>
        <v>0</v>
      </c>
      <c r="H309" s="269" t="s">
        <v>604</v>
      </c>
      <c r="I309" s="269" t="s">
        <v>928</v>
      </c>
      <c r="J309" s="269" t="s">
        <v>947</v>
      </c>
      <c r="K309" s="269" t="s">
        <v>952</v>
      </c>
      <c r="L309" s="269" t="s">
        <v>964</v>
      </c>
      <c r="M309" s="269" t="s">
        <v>970</v>
      </c>
      <c r="N309" s="269" t="s">
        <v>975</v>
      </c>
      <c r="O309" s="269" t="s">
        <v>980</v>
      </c>
      <c r="P309" s="269" t="s">
        <v>1166</v>
      </c>
      <c r="Q309" s="269" t="s">
        <v>1171</v>
      </c>
      <c r="R309" s="269" t="s">
        <v>1176</v>
      </c>
      <c r="S309" s="269" t="s">
        <v>1181</v>
      </c>
      <c r="T309" s="269" t="s">
        <v>1198</v>
      </c>
      <c r="U309" s="269" t="s">
        <v>1203</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6915</v>
      </c>
      <c r="B310" s="257" t="s">
        <v>2769</v>
      </c>
      <c r="C310" s="258" t="s">
        <v>6987</v>
      </c>
      <c r="D310" s="261" t="s">
        <v>6988</v>
      </c>
      <c r="E310" s="262" t="s">
        <v>6460</v>
      </c>
      <c r="F310" s="265" t="s">
        <v>6976</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6915</v>
      </c>
      <c r="B311" s="257" t="s">
        <v>2769</v>
      </c>
      <c r="C311" s="258" t="s">
        <v>6989</v>
      </c>
      <c r="D311" s="261" t="s">
        <v>6990</v>
      </c>
      <c r="E311" s="262" t="s">
        <v>6460</v>
      </c>
      <c r="F311" s="265" t="s">
        <v>6976</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6915</v>
      </c>
      <c r="B312" s="257" t="s">
        <v>2769</v>
      </c>
      <c r="C312" s="258" t="s">
        <v>6991</v>
      </c>
      <c r="D312" s="261" t="s">
        <v>6992</v>
      </c>
      <c r="E312" s="262" t="s">
        <v>6460</v>
      </c>
      <c r="F312" s="265" t="s">
        <v>6976</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6915</v>
      </c>
      <c r="B313" s="257" t="s">
        <v>2769</v>
      </c>
      <c r="C313" s="258" t="s">
        <v>6993</v>
      </c>
      <c r="D313" s="261" t="s">
        <v>6994</v>
      </c>
      <c r="E313" s="262" t="s">
        <v>6393</v>
      </c>
      <c r="F313" s="265" t="s">
        <v>6976</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6915</v>
      </c>
      <c r="B314" s="257" t="s">
        <v>2769</v>
      </c>
      <c r="C314" s="258" t="s">
        <v>6995</v>
      </c>
      <c r="D314" s="261" t="s">
        <v>6996</v>
      </c>
      <c r="E314" s="262" t="s">
        <v>6393</v>
      </c>
      <c r="F314" s="265" t="s">
        <v>6976</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6915</v>
      </c>
      <c r="B315" s="257" t="s">
        <v>2769</v>
      </c>
      <c r="C315" s="258" t="s">
        <v>6997</v>
      </c>
      <c r="D315" s="261" t="s">
        <v>6998</v>
      </c>
      <c r="E315" s="262" t="s">
        <v>6393</v>
      </c>
      <c r="F315" s="265" t="s">
        <v>6976</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6915</v>
      </c>
      <c r="B316" s="257" t="s">
        <v>2769</v>
      </c>
      <c r="C316" s="258" t="s">
        <v>6999</v>
      </c>
      <c r="D316" s="261" t="s">
        <v>7000</v>
      </c>
      <c r="E316" s="262" t="s">
        <v>6393</v>
      </c>
      <c r="F316" s="265" t="s">
        <v>6976</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6915</v>
      </c>
      <c r="B317" s="257" t="s">
        <v>2769</v>
      </c>
      <c r="C317" s="258" t="s">
        <v>7001</v>
      </c>
      <c r="D317" s="261" t="s">
        <v>7002</v>
      </c>
      <c r="E317" s="262" t="s">
        <v>6460</v>
      </c>
      <c r="F317" s="265" t="s">
        <v>6934</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6915</v>
      </c>
      <c r="B318" s="257" t="s">
        <v>2769</v>
      </c>
      <c r="C318" s="258" t="s">
        <v>7003</v>
      </c>
      <c r="D318" s="261" t="s">
        <v>7004</v>
      </c>
      <c r="E318" s="262" t="s">
        <v>6508</v>
      </c>
      <c r="F318" s="265" t="s">
        <v>6934</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6915</v>
      </c>
      <c r="B319" s="257" t="s">
        <v>2769</v>
      </c>
      <c r="C319" s="258" t="s">
        <v>7005</v>
      </c>
      <c r="D319" s="261" t="s">
        <v>7006</v>
      </c>
      <c r="E319" s="262" t="s">
        <v>6508</v>
      </c>
      <c r="F319" s="265" t="s">
        <v>6934</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6915</v>
      </c>
      <c r="B320" s="256" t="s">
        <v>7007</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6915</v>
      </c>
      <c r="B321" s="257" t="s">
        <v>7007</v>
      </c>
      <c r="C321" s="258" t="s">
        <v>7008</v>
      </c>
      <c r="D321" s="261" t="s">
        <v>7009</v>
      </c>
      <c r="E321" s="262" t="s">
        <v>6393</v>
      </c>
      <c r="F321" s="265" t="s">
        <v>7010</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6915</v>
      </c>
      <c r="B322" s="257" t="s">
        <v>7007</v>
      </c>
      <c r="C322" s="258" t="s">
        <v>7011</v>
      </c>
      <c r="D322" s="261" t="s">
        <v>7012</v>
      </c>
      <c r="E322" s="262" t="s">
        <v>6393</v>
      </c>
      <c r="F322" s="265" t="s">
        <v>7010</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6915</v>
      </c>
      <c r="B323" s="257" t="s">
        <v>7007</v>
      </c>
      <c r="C323" s="258" t="s">
        <v>7013</v>
      </c>
      <c r="D323" s="261" t="s">
        <v>7014</v>
      </c>
      <c r="E323" s="262" t="s">
        <v>6393</v>
      </c>
      <c r="F323" s="265" t="s">
        <v>7010</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6915</v>
      </c>
      <c r="B324" s="257" t="s">
        <v>7007</v>
      </c>
      <c r="C324" s="258" t="s">
        <v>7015</v>
      </c>
      <c r="D324" s="261" t="s">
        <v>7016</v>
      </c>
      <c r="E324" s="262" t="s">
        <v>6393</v>
      </c>
      <c r="F324" s="265" t="s">
        <v>7010</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6915</v>
      </c>
      <c r="B325" s="257" t="s">
        <v>7007</v>
      </c>
      <c r="C325" s="258" t="s">
        <v>7017</v>
      </c>
      <c r="D325" s="261" t="s">
        <v>7018</v>
      </c>
      <c r="E325" s="262" t="s">
        <v>6393</v>
      </c>
      <c r="F325" s="265" t="s">
        <v>7010</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6915</v>
      </c>
      <c r="B326" s="257" t="s">
        <v>7007</v>
      </c>
      <c r="C326" s="258" t="s">
        <v>7019</v>
      </c>
      <c r="D326" s="261" t="s">
        <v>7020</v>
      </c>
      <c r="E326" s="262" t="s">
        <v>6393</v>
      </c>
      <c r="F326" s="265" t="s">
        <v>7010</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6915</v>
      </c>
      <c r="B327" s="257" t="s">
        <v>7007</v>
      </c>
      <c r="C327" s="258" t="s">
        <v>7021</v>
      </c>
      <c r="D327" s="261" t="s">
        <v>7022</v>
      </c>
      <c r="E327" s="262" t="s">
        <v>6393</v>
      </c>
      <c r="F327" s="265" t="s">
        <v>7010</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6915</v>
      </c>
      <c r="B328" s="257" t="s">
        <v>7007</v>
      </c>
      <c r="C328" s="258" t="s">
        <v>7023</v>
      </c>
      <c r="D328" s="261" t="s">
        <v>7024</v>
      </c>
      <c r="E328" s="262" t="s">
        <v>6393</v>
      </c>
      <c r="F328" s="265" t="s">
        <v>7010</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6915</v>
      </c>
      <c r="B329" s="257" t="s">
        <v>7007</v>
      </c>
      <c r="C329" s="258" t="s">
        <v>7025</v>
      </c>
      <c r="D329" s="261" t="s">
        <v>7026</v>
      </c>
      <c r="E329" s="262" t="s">
        <v>6393</v>
      </c>
      <c r="F329" s="265" t="s">
        <v>7010</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6915</v>
      </c>
      <c r="B330" s="257" t="s">
        <v>7007</v>
      </c>
      <c r="C330" s="258" t="s">
        <v>7027</v>
      </c>
      <c r="D330" s="261" t="s">
        <v>7028</v>
      </c>
      <c r="E330" s="262" t="s">
        <v>6393</v>
      </c>
      <c r="F330" s="265" t="s">
        <v>7010</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6915</v>
      </c>
      <c r="B331" s="257" t="s">
        <v>7007</v>
      </c>
      <c r="C331" s="258" t="s">
        <v>7029</v>
      </c>
      <c r="D331" s="261" t="s">
        <v>7030</v>
      </c>
      <c r="E331" s="262" t="s">
        <v>6393</v>
      </c>
      <c r="F331" s="265" t="s">
        <v>7010</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6915</v>
      </c>
      <c r="B332" s="257" t="s">
        <v>7007</v>
      </c>
      <c r="C332" s="258" t="s">
        <v>7031</v>
      </c>
      <c r="D332" s="261" t="s">
        <v>7032</v>
      </c>
      <c r="E332" s="262" t="s">
        <v>6393</v>
      </c>
      <c r="F332" s="265" t="s">
        <v>7010</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6915</v>
      </c>
      <c r="B333" s="257" t="s">
        <v>7007</v>
      </c>
      <c r="C333" s="258" t="s">
        <v>7033</v>
      </c>
      <c r="D333" s="261" t="s">
        <v>7034</v>
      </c>
      <c r="E333" s="262" t="s">
        <v>6393</v>
      </c>
      <c r="F333" s="265" t="s">
        <v>7010</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6915</v>
      </c>
      <c r="B334" s="257" t="s">
        <v>7007</v>
      </c>
      <c r="C334" s="258" t="s">
        <v>7035</v>
      </c>
      <c r="D334" s="261" t="s">
        <v>7036</v>
      </c>
      <c r="E334" s="262" t="s">
        <v>6393</v>
      </c>
      <c r="F334" s="265" t="s">
        <v>7010</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6915</v>
      </c>
      <c r="B335" s="257" t="s">
        <v>7007</v>
      </c>
      <c r="C335" s="258" t="s">
        <v>7037</v>
      </c>
      <c r="D335" s="261" t="s">
        <v>7038</v>
      </c>
      <c r="E335" s="262" t="s">
        <v>6393</v>
      </c>
      <c r="F335" s="265" t="s">
        <v>7010</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6915</v>
      </c>
      <c r="B336" s="257" t="s">
        <v>7007</v>
      </c>
      <c r="C336" s="258" t="s">
        <v>7039</v>
      </c>
      <c r="D336" s="261" t="s">
        <v>7040</v>
      </c>
      <c r="E336" s="262" t="s">
        <v>6508</v>
      </c>
      <c r="F336" s="265" t="s">
        <v>7010</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6915</v>
      </c>
      <c r="B337" s="257" t="s">
        <v>7007</v>
      </c>
      <c r="C337" s="258" t="s">
        <v>7041</v>
      </c>
      <c r="D337" s="261" t="s">
        <v>7042</v>
      </c>
      <c r="E337" s="262" t="s">
        <v>6508</v>
      </c>
      <c r="F337" s="265" t="s">
        <v>7010</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6915</v>
      </c>
      <c r="B338" s="257" t="s">
        <v>7007</v>
      </c>
      <c r="C338" s="258" t="s">
        <v>7043</v>
      </c>
      <c r="D338" s="261" t="s">
        <v>7044</v>
      </c>
      <c r="E338" s="262" t="s">
        <v>6393</v>
      </c>
      <c r="F338" s="265" t="s">
        <v>7010</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6915</v>
      </c>
      <c r="B339" s="257" t="s">
        <v>7007</v>
      </c>
      <c r="C339" s="258" t="s">
        <v>7045</v>
      </c>
      <c r="D339" s="261" t="s">
        <v>7046</v>
      </c>
      <c r="E339" s="262" t="s">
        <v>6393</v>
      </c>
      <c r="F339" s="265" t="s">
        <v>7010</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6915</v>
      </c>
      <c r="B340" s="256" t="s">
        <v>7047</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6915</v>
      </c>
      <c r="B341" s="257" t="s">
        <v>7047</v>
      </c>
      <c r="C341" s="258" t="s">
        <v>7048</v>
      </c>
      <c r="D341" s="261" t="s">
        <v>7049</v>
      </c>
      <c r="E341" s="262" t="s">
        <v>6364</v>
      </c>
      <c r="F341" s="265" t="s">
        <v>6934</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6915</v>
      </c>
      <c r="B342" s="257" t="s">
        <v>7047</v>
      </c>
      <c r="C342" s="258" t="s">
        <v>7050</v>
      </c>
      <c r="D342" s="261" t="s">
        <v>7051</v>
      </c>
      <c r="E342" s="262" t="s">
        <v>6364</v>
      </c>
      <c r="F342" s="265" t="s">
        <v>6934</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6915</v>
      </c>
      <c r="B343" s="257" t="s">
        <v>7047</v>
      </c>
      <c r="C343" s="258" t="s">
        <v>7052</v>
      </c>
      <c r="D343" s="261" t="s">
        <v>7053</v>
      </c>
      <c r="E343" s="262" t="s">
        <v>6460</v>
      </c>
      <c r="F343" s="265" t="s">
        <v>7054</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6915</v>
      </c>
      <c r="B344" s="257" t="s">
        <v>7047</v>
      </c>
      <c r="C344" s="258" t="s">
        <v>7055</v>
      </c>
      <c r="D344" s="261" t="s">
        <v>7056</v>
      </c>
      <c r="E344" s="262" t="s">
        <v>6393</v>
      </c>
      <c r="F344" s="265" t="s">
        <v>7054</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6915</v>
      </c>
      <c r="B345" s="257" t="s">
        <v>7047</v>
      </c>
      <c r="C345" s="258" t="s">
        <v>7057</v>
      </c>
      <c r="D345" s="261" t="s">
        <v>7058</v>
      </c>
      <c r="E345" s="262" t="s">
        <v>6393</v>
      </c>
      <c r="F345" s="265" t="s">
        <v>7054</v>
      </c>
      <c r="G345" s="268">
        <f>IF(COUNTIF(H345:AU345,"&lt;&gt;")=0,"",SUMPRODUCT(((Recommendations[ImplStatus]="Implemented")+(Recommendations[ImplStatus]="Compensated"))*ISNUMBER(MATCH(Recommendations[Id],H345:AU345,0)))/COUNTIF(H345:AU345,"&lt;&gt;"))</f>
        <v>0</v>
      </c>
      <c r="H345" s="269" t="s">
        <v>1548</v>
      </c>
      <c r="I345" s="269" t="s">
        <v>1554</v>
      </c>
      <c r="J345" s="269" t="s">
        <v>1560</v>
      </c>
      <c r="K345" s="269" t="s">
        <v>1565</v>
      </c>
      <c r="L345" s="269" t="s">
        <v>1570</v>
      </c>
      <c r="M345" s="269" t="s">
        <v>1576</v>
      </c>
      <c r="N345" s="269" t="s">
        <v>1581</v>
      </c>
      <c r="O345" s="269" t="s">
        <v>1586</v>
      </c>
      <c r="P345" s="269" t="s">
        <v>1591</v>
      </c>
      <c r="Q345" s="269" t="s">
        <v>1596</v>
      </c>
      <c r="R345" s="269" t="s">
        <v>1602</v>
      </c>
      <c r="S345" s="269" t="s">
        <v>1607</v>
      </c>
      <c r="T345" s="269" t="s">
        <v>1612</v>
      </c>
      <c r="U345" s="269" t="s">
        <v>1628</v>
      </c>
      <c r="V345" s="269" t="s">
        <v>1633</v>
      </c>
      <c r="W345" s="269" t="s">
        <v>1638</v>
      </c>
      <c r="X345" s="269" t="s">
        <v>1643</v>
      </c>
      <c r="Y345" s="269" t="s">
        <v>1648</v>
      </c>
      <c r="Z345" s="269" t="s">
        <v>1653</v>
      </c>
      <c r="AA345" s="269" t="s">
        <v>1658</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6915</v>
      </c>
      <c r="B346" s="257" t="s">
        <v>7047</v>
      </c>
      <c r="C346" s="258" t="s">
        <v>7059</v>
      </c>
      <c r="D346" s="261" t="s">
        <v>7060</v>
      </c>
      <c r="E346" s="262" t="s">
        <v>6393</v>
      </c>
      <c r="F346" s="265" t="s">
        <v>7054</v>
      </c>
      <c r="G346" s="268">
        <f>IF(COUNTIF(H346:AU346,"&lt;&gt;")=0,"",SUMPRODUCT(((Recommendations[ImplStatus]="Implemented")+(Recommendations[ImplStatus]="Compensated"))*ISNUMBER(MATCH(Recommendations[Id],H346:AU346,0)))/COUNTIF(H346:AU346,"&lt;&gt;"))</f>
        <v>0</v>
      </c>
      <c r="H346" s="269" t="s">
        <v>648</v>
      </c>
      <c r="I346" s="269" t="s">
        <v>654</v>
      </c>
      <c r="J346" s="269" t="s">
        <v>851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6915</v>
      </c>
      <c r="B347" s="257" t="s">
        <v>7047</v>
      </c>
      <c r="C347" s="258" t="s">
        <v>7061</v>
      </c>
      <c r="D347" s="261" t="s">
        <v>7062</v>
      </c>
      <c r="E347" s="262" t="s">
        <v>6393</v>
      </c>
      <c r="F347" s="265" t="s">
        <v>7054</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6915</v>
      </c>
      <c r="B348" s="257" t="s">
        <v>7047</v>
      </c>
      <c r="C348" s="258" t="s">
        <v>7063</v>
      </c>
      <c r="D348" s="261" t="s">
        <v>7064</v>
      </c>
      <c r="E348" s="262" t="s">
        <v>6393</v>
      </c>
      <c r="F348" s="265" t="s">
        <v>7054</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6915</v>
      </c>
      <c r="B349" s="257" t="s">
        <v>7047</v>
      </c>
      <c r="C349" s="258" t="s">
        <v>7065</v>
      </c>
      <c r="D349" s="261" t="s">
        <v>7066</v>
      </c>
      <c r="E349" s="262" t="s">
        <v>6393</v>
      </c>
      <c r="F349" s="265" t="s">
        <v>7054</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6915</v>
      </c>
      <c r="B350" s="257" t="s">
        <v>7047</v>
      </c>
      <c r="C350" s="258" t="s">
        <v>7067</v>
      </c>
      <c r="D350" s="261" t="s">
        <v>7068</v>
      </c>
      <c r="E350" s="262" t="s">
        <v>6364</v>
      </c>
      <c r="F350" s="265" t="s">
        <v>7054</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6915</v>
      </c>
      <c r="B351" s="257" t="s">
        <v>7047</v>
      </c>
      <c r="C351" s="258" t="s">
        <v>7069</v>
      </c>
      <c r="D351" s="261" t="s">
        <v>7070</v>
      </c>
      <c r="E351" s="262" t="s">
        <v>6364</v>
      </c>
      <c r="F351" s="265" t="s">
        <v>7054</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6915</v>
      </c>
      <c r="B352" s="257" t="s">
        <v>7047</v>
      </c>
      <c r="C352" s="258" t="s">
        <v>7071</v>
      </c>
      <c r="D352" s="261" t="s">
        <v>7072</v>
      </c>
      <c r="E352" s="262" t="s">
        <v>6364</v>
      </c>
      <c r="F352" s="265" t="s">
        <v>7054</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6915</v>
      </c>
      <c r="B353" s="257" t="s">
        <v>7047</v>
      </c>
      <c r="C353" s="258" t="s">
        <v>7073</v>
      </c>
      <c r="D353" s="261" t="s">
        <v>7074</v>
      </c>
      <c r="E353" s="262" t="s">
        <v>6460</v>
      </c>
      <c r="F353" s="265" t="s">
        <v>6934</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6915</v>
      </c>
      <c r="B354" s="256" t="s">
        <v>7075</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6915</v>
      </c>
      <c r="B355" s="257" t="s">
        <v>7075</v>
      </c>
      <c r="C355" s="258" t="s">
        <v>7076</v>
      </c>
      <c r="D355" s="261" t="s">
        <v>7077</v>
      </c>
      <c r="E355" s="262" t="s">
        <v>6460</v>
      </c>
      <c r="F355" s="265" t="s">
        <v>7078</v>
      </c>
      <c r="G355" s="268">
        <f>IF(COUNTIF(H355:AU355,"&lt;&gt;")=0,"",SUMPRODUCT(((Recommendations[ImplStatus]="Implemented")+(Recommendations[ImplStatus]="Compensated"))*ISNUMBER(MATCH(Recommendations[Id],H355:AU355,0)))/COUNTIF(H355:AU355,"&lt;&gt;"))</f>
        <v>0</v>
      </c>
      <c r="H355" s="269" t="s">
        <v>594</v>
      </c>
      <c r="I355" s="269" t="s">
        <v>599</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6915</v>
      </c>
      <c r="B356" s="257" t="s">
        <v>7075</v>
      </c>
      <c r="C356" s="258" t="s">
        <v>7079</v>
      </c>
      <c r="D356" s="261" t="s">
        <v>7080</v>
      </c>
      <c r="E356" s="262" t="s">
        <v>6460</v>
      </c>
      <c r="F356" s="265" t="s">
        <v>7078</v>
      </c>
      <c r="G356" s="268">
        <f>IF(COUNTIF(H356:AU356,"&lt;&gt;")=0,"",SUMPRODUCT(((Recommendations[ImplStatus]="Implemented")+(Recommendations[ImplStatus]="Compensated"))*ISNUMBER(MATCH(Recommendations[Id],H356:AU356,0)))/COUNTIF(H356:AU356,"&lt;&gt;"))</f>
        <v>0</v>
      </c>
      <c r="H356" s="269" t="s">
        <v>752</v>
      </c>
      <c r="I356" s="269" t="s">
        <v>898</v>
      </c>
      <c r="J356" s="269" t="s">
        <v>958</v>
      </c>
      <c r="K356" s="269" t="s">
        <v>1241</v>
      </c>
      <c r="L356" s="269" t="s">
        <v>1300</v>
      </c>
      <c r="M356" s="269" t="s">
        <v>1306</v>
      </c>
      <c r="N356" s="269" t="s">
        <v>1322</v>
      </c>
      <c r="O356" s="269" t="s">
        <v>1349</v>
      </c>
      <c r="P356" s="269" t="s">
        <v>1354</v>
      </c>
      <c r="Q356" s="269" t="s">
        <v>1359</v>
      </c>
      <c r="R356" s="269" t="s">
        <v>1364</v>
      </c>
      <c r="S356" s="269" t="s">
        <v>1370</v>
      </c>
      <c r="T356" s="269" t="s">
        <v>1396</v>
      </c>
      <c r="U356" s="269" t="s">
        <v>1401</v>
      </c>
      <c r="V356" s="269" t="s">
        <v>1406</v>
      </c>
      <c r="W356" s="269" t="s">
        <v>1411</v>
      </c>
      <c r="X356" s="269" t="s">
        <v>1416</v>
      </c>
      <c r="Y356" s="269" t="s">
        <v>1421</v>
      </c>
      <c r="Z356" s="269" t="s">
        <v>1427</v>
      </c>
      <c r="AA356" s="269" t="s">
        <v>1432</v>
      </c>
      <c r="AB356" s="269" t="s">
        <v>1437</v>
      </c>
      <c r="AC356" s="269" t="s">
        <v>1442</v>
      </c>
      <c r="AD356" s="269" t="s">
        <v>1447</v>
      </c>
      <c r="AE356" s="269" t="s">
        <v>1452</v>
      </c>
      <c r="AF356" s="269" t="s">
        <v>1457</v>
      </c>
      <c r="AG356" s="269" t="s">
        <v>1462</v>
      </c>
      <c r="AH356" s="269" t="s">
        <v>1467</v>
      </c>
      <c r="AI356" s="269" t="s">
        <v>1472</v>
      </c>
      <c r="AJ356" s="269" t="s">
        <v>1477</v>
      </c>
      <c r="AK356" s="269" t="s">
        <v>1482</v>
      </c>
      <c r="AL356" s="269" t="s">
        <v>1487</v>
      </c>
      <c r="AM356" s="269"/>
      <c r="AN356" s="269"/>
      <c r="AO356" s="269"/>
      <c r="AP356" s="269"/>
      <c r="AQ356" s="269"/>
      <c r="AR356" s="269"/>
      <c r="AS356" s="269"/>
      <c r="AT356" s="269"/>
      <c r="AU356" s="283"/>
    </row>
    <row r="357" spans="1:47" ht="60" customHeight="1" x14ac:dyDescent="0.35">
      <c r="A357" s="279" t="s">
        <v>6915</v>
      </c>
      <c r="B357" s="257" t="s">
        <v>7075</v>
      </c>
      <c r="C357" s="258" t="s">
        <v>7081</v>
      </c>
      <c r="D357" s="261" t="s">
        <v>7082</v>
      </c>
      <c r="E357" s="262" t="s">
        <v>6508</v>
      </c>
      <c r="F357" s="265" t="s">
        <v>7078</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6915</v>
      </c>
      <c r="B358" s="257" t="s">
        <v>7075</v>
      </c>
      <c r="C358" s="258" t="s">
        <v>7083</v>
      </c>
      <c r="D358" s="261" t="s">
        <v>7084</v>
      </c>
      <c r="E358" s="262" t="s">
        <v>6508</v>
      </c>
      <c r="F358" s="265" t="s">
        <v>7078</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6915</v>
      </c>
      <c r="B359" s="257" t="s">
        <v>7075</v>
      </c>
      <c r="C359" s="258" t="s">
        <v>7085</v>
      </c>
      <c r="D359" s="261" t="s">
        <v>7086</v>
      </c>
      <c r="E359" s="262" t="s">
        <v>6508</v>
      </c>
      <c r="F359" s="265" t="s">
        <v>7078</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6915</v>
      </c>
      <c r="B360" s="257" t="s">
        <v>7075</v>
      </c>
      <c r="C360" s="258" t="s">
        <v>7087</v>
      </c>
      <c r="D360" s="261" t="s">
        <v>7088</v>
      </c>
      <c r="E360" s="262" t="s">
        <v>6460</v>
      </c>
      <c r="F360" s="265" t="s">
        <v>7078</v>
      </c>
      <c r="G360" s="268">
        <f>IF(COUNTIF(H360:AU360,"&lt;&gt;")=0,"",SUMPRODUCT(((Recommendations[ImplStatus]="Implemented")+(Recommendations[ImplStatus]="Compensated"))*ISNUMBER(MATCH(Recommendations[Id],H360:AU360,0)))/COUNTIF(H360:AU360,"&lt;&gt;"))</f>
        <v>0</v>
      </c>
      <c r="H360" s="269" t="s">
        <v>1256</v>
      </c>
      <c r="I360" s="269" t="s">
        <v>1263</v>
      </c>
      <c r="J360" s="269" t="s">
        <v>1268</v>
      </c>
      <c r="K360" s="269" t="s">
        <v>1273</v>
      </c>
      <c r="L360" s="269" t="s">
        <v>1283</v>
      </c>
      <c r="M360" s="269" t="s">
        <v>1311</v>
      </c>
      <c r="N360" s="269" t="s">
        <v>1327</v>
      </c>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6915</v>
      </c>
      <c r="B361" s="257" t="s">
        <v>7075</v>
      </c>
      <c r="C361" s="258" t="s">
        <v>7089</v>
      </c>
      <c r="D361" s="261" t="s">
        <v>7090</v>
      </c>
      <c r="E361" s="262" t="s">
        <v>6393</v>
      </c>
      <c r="F361" s="265" t="s">
        <v>7078</v>
      </c>
      <c r="G361" s="268">
        <f>IF(COUNTIF(H361:AU361,"&lt;&gt;")=0,"",SUMPRODUCT(((Recommendations[ImplStatus]="Implemented")+(Recommendations[ImplStatus]="Compensated"))*ISNUMBER(MATCH(Recommendations[Id],H361:AU361,0)))/COUNTIF(H361:AU361,"&lt;&gt;"))</f>
        <v>0</v>
      </c>
      <c r="H361" s="269" t="s">
        <v>166</v>
      </c>
      <c r="I361" s="269" t="s">
        <v>185</v>
      </c>
      <c r="J361" s="269" t="s">
        <v>1246</v>
      </c>
      <c r="K361" s="269" t="s">
        <v>1317</v>
      </c>
      <c r="L361" s="269" t="s">
        <v>1343</v>
      </c>
      <c r="M361" s="269" t="s">
        <v>1492</v>
      </c>
      <c r="N361" s="269" t="s">
        <v>1497</v>
      </c>
      <c r="O361" s="269" t="s">
        <v>1503</v>
      </c>
      <c r="P361" s="269" t="s">
        <v>1509</v>
      </c>
      <c r="Q361" s="269" t="s">
        <v>1514</v>
      </c>
      <c r="R361" s="269" t="s">
        <v>1518</v>
      </c>
      <c r="S361" s="269" t="s">
        <v>1522</v>
      </c>
      <c r="T361" s="269" t="s">
        <v>1527</v>
      </c>
      <c r="U361" s="269" t="s">
        <v>1531</v>
      </c>
      <c r="V361" s="269" t="s">
        <v>1535</v>
      </c>
      <c r="W361" s="269" t="s">
        <v>1539</v>
      </c>
      <c r="X361" s="269" t="s">
        <v>1543</v>
      </c>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6915</v>
      </c>
      <c r="B362" s="257" t="s">
        <v>7075</v>
      </c>
      <c r="C362" s="258" t="s">
        <v>7091</v>
      </c>
      <c r="D362" s="261" t="s">
        <v>7092</v>
      </c>
      <c r="E362" s="262" t="s">
        <v>6508</v>
      </c>
      <c r="F362" s="265" t="s">
        <v>7078</v>
      </c>
      <c r="G362" s="268">
        <f>IF(COUNTIF(H362:AU362,"&lt;&gt;")=0,"",SUMPRODUCT(((Recommendations[ImplStatus]="Implemented")+(Recommendations[ImplStatus]="Compensated"))*ISNUMBER(MATCH(Recommendations[Id],H362:AU362,0)))/COUNTIF(H362:AU362,"&lt;&gt;"))</f>
        <v>0</v>
      </c>
      <c r="H362" s="269" t="s">
        <v>1382</v>
      </c>
      <c r="I362" s="269" t="s">
        <v>1388</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6915</v>
      </c>
      <c r="B363" s="257" t="s">
        <v>7075</v>
      </c>
      <c r="C363" s="258" t="s">
        <v>7093</v>
      </c>
      <c r="D363" s="261" t="s">
        <v>7094</v>
      </c>
      <c r="E363" s="262" t="s">
        <v>6508</v>
      </c>
      <c r="F363" s="265" t="s">
        <v>7078</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6915</v>
      </c>
      <c r="B364" s="257" t="s">
        <v>7075</v>
      </c>
      <c r="C364" s="258" t="s">
        <v>7095</v>
      </c>
      <c r="D364" s="261" t="s">
        <v>7096</v>
      </c>
      <c r="E364" s="262" t="s">
        <v>6508</v>
      </c>
      <c r="F364" s="265" t="s">
        <v>7078</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6915</v>
      </c>
      <c r="B365" s="257" t="s">
        <v>7075</v>
      </c>
      <c r="C365" s="258" t="s">
        <v>7097</v>
      </c>
      <c r="D365" s="261" t="s">
        <v>7098</v>
      </c>
      <c r="E365" s="262" t="s">
        <v>6508</v>
      </c>
      <c r="F365" s="265" t="s">
        <v>7078</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6915</v>
      </c>
      <c r="B366" s="257" t="s">
        <v>7075</v>
      </c>
      <c r="C366" s="258" t="s">
        <v>7099</v>
      </c>
      <c r="D366" s="261" t="s">
        <v>7100</v>
      </c>
      <c r="E366" s="262" t="s">
        <v>6508</v>
      </c>
      <c r="F366" s="265" t="s">
        <v>7078</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6915</v>
      </c>
      <c r="B367" s="257" t="s">
        <v>7075</v>
      </c>
      <c r="C367" s="258" t="s">
        <v>7101</v>
      </c>
      <c r="D367" s="261" t="s">
        <v>7102</v>
      </c>
      <c r="E367" s="262" t="s">
        <v>6508</v>
      </c>
      <c r="F367" s="265" t="s">
        <v>7078</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6915</v>
      </c>
      <c r="B368" s="257" t="s">
        <v>7075</v>
      </c>
      <c r="C368" s="258" t="s">
        <v>7103</v>
      </c>
      <c r="D368" s="261" t="s">
        <v>7104</v>
      </c>
      <c r="E368" s="262" t="s">
        <v>6508</v>
      </c>
      <c r="F368" s="265" t="s">
        <v>7078</v>
      </c>
      <c r="G368" s="268">
        <f>IF(COUNTIF(H368:AU368,"&lt;&gt;")=0,"",SUMPRODUCT(((Recommendations[ImplStatus]="Implemented")+(Recommendations[ImplStatus]="Compensated"))*ISNUMBER(MATCH(Recommendations[Id],H368:AU368,0)))/COUNTIF(H368:AU368,"&lt;&gt;"))</f>
        <v>0</v>
      </c>
      <c r="H368" s="269" t="s">
        <v>1251</v>
      </c>
      <c r="I368" s="269" t="s">
        <v>1289</v>
      </c>
      <c r="J368" s="269" t="s">
        <v>1294</v>
      </c>
      <c r="K368" s="269" t="s">
        <v>1337</v>
      </c>
      <c r="L368" s="269" t="s">
        <v>1376</v>
      </c>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6915</v>
      </c>
      <c r="B369" s="257" t="s">
        <v>7075</v>
      </c>
      <c r="C369" s="258" t="s">
        <v>7105</v>
      </c>
      <c r="D369" s="261" t="s">
        <v>7106</v>
      </c>
      <c r="E369" s="262" t="s">
        <v>6508</v>
      </c>
      <c r="F369" s="265" t="s">
        <v>7078</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7107</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7107</v>
      </c>
      <c r="B371" s="256" t="s">
        <v>7108</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7107</v>
      </c>
      <c r="B372" s="257" t="s">
        <v>7108</v>
      </c>
      <c r="C372" s="258" t="s">
        <v>7109</v>
      </c>
      <c r="D372" s="261" t="s">
        <v>7110</v>
      </c>
      <c r="E372" s="262" t="s">
        <v>6364</v>
      </c>
      <c r="F372" s="265" t="s">
        <v>7111</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7107</v>
      </c>
      <c r="B373" s="257" t="s">
        <v>7108</v>
      </c>
      <c r="C373" s="258" t="s">
        <v>7112</v>
      </c>
      <c r="D373" s="261" t="s">
        <v>7113</v>
      </c>
      <c r="E373" s="262" t="s">
        <v>6364</v>
      </c>
      <c r="F373" s="265" t="s">
        <v>7114</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7107</v>
      </c>
      <c r="B374" s="257" t="s">
        <v>7108</v>
      </c>
      <c r="C374" s="258" t="s">
        <v>7115</v>
      </c>
      <c r="D374" s="261" t="s">
        <v>7116</v>
      </c>
      <c r="E374" s="262" t="s">
        <v>6393</v>
      </c>
      <c r="F374" s="265" t="s">
        <v>7114</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7107</v>
      </c>
      <c r="B375" s="257" t="s">
        <v>7108</v>
      </c>
      <c r="C375" s="258" t="s">
        <v>7117</v>
      </c>
      <c r="D375" s="261" t="s">
        <v>7118</v>
      </c>
      <c r="E375" s="262" t="s">
        <v>6393</v>
      </c>
      <c r="F375" s="265" t="s">
        <v>7114</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7107</v>
      </c>
      <c r="B376" s="257" t="s">
        <v>7108</v>
      </c>
      <c r="C376" s="258" t="s">
        <v>7119</v>
      </c>
      <c r="D376" s="261" t="s">
        <v>7120</v>
      </c>
      <c r="E376" s="262" t="s">
        <v>6393</v>
      </c>
      <c r="F376" s="265" t="s">
        <v>6976</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7107</v>
      </c>
      <c r="B377" s="257" t="s">
        <v>7108</v>
      </c>
      <c r="C377" s="258" t="s">
        <v>7121</v>
      </c>
      <c r="D377" s="261" t="s">
        <v>7122</v>
      </c>
      <c r="E377" s="262" t="s">
        <v>6460</v>
      </c>
      <c r="F377" s="265" t="s">
        <v>6934</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7107</v>
      </c>
      <c r="B378" s="257" t="s">
        <v>7108</v>
      </c>
      <c r="C378" s="258" t="s">
        <v>7123</v>
      </c>
      <c r="D378" s="261" t="s">
        <v>7124</v>
      </c>
      <c r="E378" s="262" t="s">
        <v>6460</v>
      </c>
      <c r="F378" s="265" t="s">
        <v>7114</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7107</v>
      </c>
      <c r="B379" s="257" t="s">
        <v>7108</v>
      </c>
      <c r="C379" s="258" t="s">
        <v>7125</v>
      </c>
      <c r="D379" s="261" t="s">
        <v>7126</v>
      </c>
      <c r="E379" s="262" t="s">
        <v>6460</v>
      </c>
      <c r="F379" s="265" t="s">
        <v>7111</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7107</v>
      </c>
      <c r="B380" s="257" t="s">
        <v>7108</v>
      </c>
      <c r="C380" s="258" t="s">
        <v>7127</v>
      </c>
      <c r="D380" s="261" t="s">
        <v>7128</v>
      </c>
      <c r="E380" s="262" t="s">
        <v>6460</v>
      </c>
      <c r="F380" s="265" t="s">
        <v>7111</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7107</v>
      </c>
      <c r="B381" s="257" t="s">
        <v>7108</v>
      </c>
      <c r="C381" s="258" t="s">
        <v>7129</v>
      </c>
      <c r="D381" s="261" t="s">
        <v>7130</v>
      </c>
      <c r="E381" s="262" t="s">
        <v>6460</v>
      </c>
      <c r="F381" s="265" t="s">
        <v>7111</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7107</v>
      </c>
      <c r="B382" s="257" t="s">
        <v>7108</v>
      </c>
      <c r="C382" s="258" t="s">
        <v>7131</v>
      </c>
      <c r="D382" s="261" t="s">
        <v>7132</v>
      </c>
      <c r="E382" s="262" t="s">
        <v>6508</v>
      </c>
      <c r="F382" s="265" t="s">
        <v>7111</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7107</v>
      </c>
      <c r="B383" s="257" t="s">
        <v>7108</v>
      </c>
      <c r="C383" s="258" t="s">
        <v>7133</v>
      </c>
      <c r="D383" s="261" t="s">
        <v>7134</v>
      </c>
      <c r="E383" s="262" t="s">
        <v>6508</v>
      </c>
      <c r="F383" s="265" t="s">
        <v>7111</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7107</v>
      </c>
      <c r="B384" s="257" t="s">
        <v>7108</v>
      </c>
      <c r="C384" s="258" t="s">
        <v>7135</v>
      </c>
      <c r="D384" s="261" t="s">
        <v>7136</v>
      </c>
      <c r="E384" s="262" t="s">
        <v>6508</v>
      </c>
      <c r="F384" s="265" t="s">
        <v>7111</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7107</v>
      </c>
      <c r="B385" s="257" t="s">
        <v>7108</v>
      </c>
      <c r="C385" s="258" t="s">
        <v>7137</v>
      </c>
      <c r="D385" s="261" t="s">
        <v>7138</v>
      </c>
      <c r="E385" s="262" t="s">
        <v>6460</v>
      </c>
      <c r="F385" s="265" t="s">
        <v>7111</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7107</v>
      </c>
      <c r="B386" s="256" t="s">
        <v>7139</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7107</v>
      </c>
      <c r="B387" s="257" t="s">
        <v>7139</v>
      </c>
      <c r="C387" s="258" t="s">
        <v>7140</v>
      </c>
      <c r="D387" s="261" t="s">
        <v>7141</v>
      </c>
      <c r="E387" s="262" t="s">
        <v>6364</v>
      </c>
      <c r="F387" s="265" t="s">
        <v>7142</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7107</v>
      </c>
      <c r="B388" s="257" t="s">
        <v>7139</v>
      </c>
      <c r="C388" s="258" t="s">
        <v>7143</v>
      </c>
      <c r="D388" s="261" t="s">
        <v>7144</v>
      </c>
      <c r="E388" s="262" t="s">
        <v>6364</v>
      </c>
      <c r="F388" s="265" t="s">
        <v>7142</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7107</v>
      </c>
      <c r="B389" s="257" t="s">
        <v>7139</v>
      </c>
      <c r="C389" s="258" t="s">
        <v>7145</v>
      </c>
      <c r="D389" s="261" t="s">
        <v>7146</v>
      </c>
      <c r="E389" s="262" t="s">
        <v>6643</v>
      </c>
      <c r="F389" s="265" t="s">
        <v>7142</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7107</v>
      </c>
      <c r="B390" s="257" t="s">
        <v>7139</v>
      </c>
      <c r="C390" s="258" t="s">
        <v>7147</v>
      </c>
      <c r="D390" s="261" t="s">
        <v>7148</v>
      </c>
      <c r="E390" s="262" t="s">
        <v>6460</v>
      </c>
      <c r="F390" s="265" t="s">
        <v>7142</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7107</v>
      </c>
      <c r="B391" s="257" t="s">
        <v>7139</v>
      </c>
      <c r="C391" s="258" t="s">
        <v>7149</v>
      </c>
      <c r="D391" s="261" t="s">
        <v>7150</v>
      </c>
      <c r="E391" s="262" t="s">
        <v>6643</v>
      </c>
      <c r="F391" s="265" t="s">
        <v>7142</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7107</v>
      </c>
      <c r="B392" s="257" t="s">
        <v>7139</v>
      </c>
      <c r="C392" s="258" t="s">
        <v>7151</v>
      </c>
      <c r="D392" s="261" t="s">
        <v>7152</v>
      </c>
      <c r="E392" s="262" t="s">
        <v>6393</v>
      </c>
      <c r="F392" s="265" t="s">
        <v>7142</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7107</v>
      </c>
      <c r="B393" s="257" t="s">
        <v>7139</v>
      </c>
      <c r="C393" s="258" t="s">
        <v>7153</v>
      </c>
      <c r="D393" s="261" t="s">
        <v>7154</v>
      </c>
      <c r="E393" s="262" t="s">
        <v>6393</v>
      </c>
      <c r="F393" s="265" t="s">
        <v>7142</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7107</v>
      </c>
      <c r="B394" s="257" t="s">
        <v>7139</v>
      </c>
      <c r="C394" s="258" t="s">
        <v>7155</v>
      </c>
      <c r="D394" s="261" t="s">
        <v>7156</v>
      </c>
      <c r="E394" s="262" t="s">
        <v>6643</v>
      </c>
      <c r="F394" s="265" t="s">
        <v>7142</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7107</v>
      </c>
      <c r="B395" s="257" t="s">
        <v>7139</v>
      </c>
      <c r="C395" s="258" t="s">
        <v>7157</v>
      </c>
      <c r="D395" s="261" t="s">
        <v>7158</v>
      </c>
      <c r="E395" s="262" t="s">
        <v>6460</v>
      </c>
      <c r="F395" s="265" t="s">
        <v>7142</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7107</v>
      </c>
      <c r="B396" s="257" t="s">
        <v>7139</v>
      </c>
      <c r="C396" s="258" t="s">
        <v>7159</v>
      </c>
      <c r="D396" s="261" t="s">
        <v>7160</v>
      </c>
      <c r="E396" s="262" t="s">
        <v>6643</v>
      </c>
      <c r="F396" s="265" t="s">
        <v>7142</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7107</v>
      </c>
      <c r="B397" s="257" t="s">
        <v>7139</v>
      </c>
      <c r="C397" s="258" t="s">
        <v>7161</v>
      </c>
      <c r="D397" s="261" t="s">
        <v>7162</v>
      </c>
      <c r="E397" s="262" t="s">
        <v>6393</v>
      </c>
      <c r="F397" s="265" t="s">
        <v>7142</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7107</v>
      </c>
      <c r="B398" s="257" t="s">
        <v>7139</v>
      </c>
      <c r="C398" s="258" t="s">
        <v>7163</v>
      </c>
      <c r="D398" s="261" t="s">
        <v>7164</v>
      </c>
      <c r="E398" s="262" t="s">
        <v>6508</v>
      </c>
      <c r="F398" s="265" t="s">
        <v>7142</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7107</v>
      </c>
      <c r="B399" s="257" t="s">
        <v>7139</v>
      </c>
      <c r="C399" s="258" t="s">
        <v>7165</v>
      </c>
      <c r="D399" s="261" t="s">
        <v>7166</v>
      </c>
      <c r="E399" s="262" t="s">
        <v>6643</v>
      </c>
      <c r="F399" s="265" t="s">
        <v>7142</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7107</v>
      </c>
      <c r="B400" s="257" t="s">
        <v>7139</v>
      </c>
      <c r="C400" s="258" t="s">
        <v>7167</v>
      </c>
      <c r="D400" s="261" t="s">
        <v>7168</v>
      </c>
      <c r="E400" s="262" t="s">
        <v>6643</v>
      </c>
      <c r="F400" s="265" t="s">
        <v>7142</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7107</v>
      </c>
      <c r="B401" s="257" t="s">
        <v>7139</v>
      </c>
      <c r="C401" s="258" t="s">
        <v>7169</v>
      </c>
      <c r="D401" s="261" t="s">
        <v>7170</v>
      </c>
      <c r="E401" s="262" t="s">
        <v>6393</v>
      </c>
      <c r="F401" s="265" t="s">
        <v>7142</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7107</v>
      </c>
      <c r="B402" s="257" t="s">
        <v>7139</v>
      </c>
      <c r="C402" s="258" t="s">
        <v>7171</v>
      </c>
      <c r="D402" s="261" t="s">
        <v>7172</v>
      </c>
      <c r="E402" s="262" t="s">
        <v>6393</v>
      </c>
      <c r="F402" s="265" t="s">
        <v>7142</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7107</v>
      </c>
      <c r="B403" s="257" t="s">
        <v>7139</v>
      </c>
      <c r="C403" s="258" t="s">
        <v>7173</v>
      </c>
      <c r="D403" s="261" t="s">
        <v>7174</v>
      </c>
      <c r="E403" s="262" t="s">
        <v>6393</v>
      </c>
      <c r="F403" s="265" t="s">
        <v>7142</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7107</v>
      </c>
      <c r="B404" s="257" t="s">
        <v>7139</v>
      </c>
      <c r="C404" s="258" t="s">
        <v>7175</v>
      </c>
      <c r="D404" s="261" t="s">
        <v>7176</v>
      </c>
      <c r="E404" s="262" t="s">
        <v>6508</v>
      </c>
      <c r="F404" s="265" t="s">
        <v>7142</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7107</v>
      </c>
      <c r="B405" s="257" t="s">
        <v>7139</v>
      </c>
      <c r="C405" s="258" t="s">
        <v>7177</v>
      </c>
      <c r="D405" s="261" t="s">
        <v>7178</v>
      </c>
      <c r="E405" s="262" t="s">
        <v>6508</v>
      </c>
      <c r="F405" s="265" t="s">
        <v>7142</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7107</v>
      </c>
      <c r="B406" s="257" t="s">
        <v>7139</v>
      </c>
      <c r="C406" s="258" t="s">
        <v>7179</v>
      </c>
      <c r="D406" s="261" t="s">
        <v>7180</v>
      </c>
      <c r="E406" s="262" t="s">
        <v>6508</v>
      </c>
      <c r="F406" s="265" t="s">
        <v>7181</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7107</v>
      </c>
      <c r="B407" s="257" t="s">
        <v>7139</v>
      </c>
      <c r="C407" s="258" t="s">
        <v>7182</v>
      </c>
      <c r="D407" s="261" t="s">
        <v>7183</v>
      </c>
      <c r="E407" s="262" t="s">
        <v>6508</v>
      </c>
      <c r="F407" s="265" t="s">
        <v>7142</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7107</v>
      </c>
      <c r="B408" s="257" t="s">
        <v>7139</v>
      </c>
      <c r="C408" s="258" t="s">
        <v>7184</v>
      </c>
      <c r="D408" s="261" t="s">
        <v>7185</v>
      </c>
      <c r="E408" s="262" t="s">
        <v>6508</v>
      </c>
      <c r="F408" s="265" t="s">
        <v>7142</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7107</v>
      </c>
      <c r="B409" s="257" t="s">
        <v>7139</v>
      </c>
      <c r="C409" s="258" t="s">
        <v>7186</v>
      </c>
      <c r="D409" s="261" t="s">
        <v>7187</v>
      </c>
      <c r="E409" s="262" t="s">
        <v>6508</v>
      </c>
      <c r="F409" s="265" t="s">
        <v>7188</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7107</v>
      </c>
      <c r="B410" s="256" t="s">
        <v>7189</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7107</v>
      </c>
      <c r="B411" s="257" t="s">
        <v>7189</v>
      </c>
      <c r="C411" s="258" t="s">
        <v>7190</v>
      </c>
      <c r="D411" s="261" t="s">
        <v>7191</v>
      </c>
      <c r="E411" s="262" t="s">
        <v>6364</v>
      </c>
      <c r="F411" s="265" t="s">
        <v>7114</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7107</v>
      </c>
      <c r="B412" s="257" t="s">
        <v>7189</v>
      </c>
      <c r="C412" s="258" t="s">
        <v>7192</v>
      </c>
      <c r="D412" s="261" t="s">
        <v>7193</v>
      </c>
      <c r="E412" s="262" t="s">
        <v>6364</v>
      </c>
      <c r="F412" s="265" t="s">
        <v>7114</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7107</v>
      </c>
      <c r="B413" s="257" t="s">
        <v>7189</v>
      </c>
      <c r="C413" s="258" t="s">
        <v>7194</v>
      </c>
      <c r="D413" s="261" t="s">
        <v>7195</v>
      </c>
      <c r="E413" s="262" t="s">
        <v>6364</v>
      </c>
      <c r="F413" s="265" t="s">
        <v>7114</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7107</v>
      </c>
      <c r="B414" s="257" t="s">
        <v>7189</v>
      </c>
      <c r="C414" s="258" t="s">
        <v>7196</v>
      </c>
      <c r="D414" s="261" t="s">
        <v>7197</v>
      </c>
      <c r="E414" s="262" t="s">
        <v>6364</v>
      </c>
      <c r="F414" s="265" t="s">
        <v>7114</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7107</v>
      </c>
      <c r="B415" s="257" t="s">
        <v>7189</v>
      </c>
      <c r="C415" s="258" t="s">
        <v>7198</v>
      </c>
      <c r="D415" s="261" t="s">
        <v>7199</v>
      </c>
      <c r="E415" s="262" t="s">
        <v>6393</v>
      </c>
      <c r="F415" s="265" t="s">
        <v>7114</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7107</v>
      </c>
      <c r="B416" s="257" t="s">
        <v>7189</v>
      </c>
      <c r="C416" s="258" t="s">
        <v>7200</v>
      </c>
      <c r="D416" s="261" t="s">
        <v>7201</v>
      </c>
      <c r="E416" s="262" t="s">
        <v>6393</v>
      </c>
      <c r="F416" s="265" t="s">
        <v>7202</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7107</v>
      </c>
      <c r="B417" s="257" t="s">
        <v>7189</v>
      </c>
      <c r="C417" s="258" t="s">
        <v>7203</v>
      </c>
      <c r="D417" s="261" t="s">
        <v>7204</v>
      </c>
      <c r="E417" s="262" t="s">
        <v>6393</v>
      </c>
      <c r="F417" s="265" t="s">
        <v>7202</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7107</v>
      </c>
      <c r="B418" s="257" t="s">
        <v>7189</v>
      </c>
      <c r="C418" s="258" t="s">
        <v>7205</v>
      </c>
      <c r="D418" s="261" t="s">
        <v>7206</v>
      </c>
      <c r="E418" s="262" t="s">
        <v>6643</v>
      </c>
      <c r="F418" s="265" t="s">
        <v>7202</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7107</v>
      </c>
      <c r="B419" s="257" t="s">
        <v>7189</v>
      </c>
      <c r="C419" s="258" t="s">
        <v>7207</v>
      </c>
      <c r="D419" s="261" t="s">
        <v>7208</v>
      </c>
      <c r="E419" s="262" t="s">
        <v>6393</v>
      </c>
      <c r="F419" s="265" t="s">
        <v>7202</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7107</v>
      </c>
      <c r="B420" s="257" t="s">
        <v>7189</v>
      </c>
      <c r="C420" s="258" t="s">
        <v>7209</v>
      </c>
      <c r="D420" s="261" t="s">
        <v>7210</v>
      </c>
      <c r="E420" s="262" t="s">
        <v>6643</v>
      </c>
      <c r="F420" s="265" t="s">
        <v>7202</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7107</v>
      </c>
      <c r="B421" s="257" t="s">
        <v>7189</v>
      </c>
      <c r="C421" s="258" t="s">
        <v>7211</v>
      </c>
      <c r="D421" s="261" t="s">
        <v>7212</v>
      </c>
      <c r="E421" s="262" t="s">
        <v>6643</v>
      </c>
      <c r="F421" s="265" t="s">
        <v>7202</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7107</v>
      </c>
      <c r="B422" s="257" t="s">
        <v>7189</v>
      </c>
      <c r="C422" s="258" t="s">
        <v>7213</v>
      </c>
      <c r="D422" s="261" t="s">
        <v>7214</v>
      </c>
      <c r="E422" s="262" t="s">
        <v>6393</v>
      </c>
      <c r="F422" s="265" t="s">
        <v>7202</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7107</v>
      </c>
      <c r="B423" s="257" t="s">
        <v>7189</v>
      </c>
      <c r="C423" s="258" t="s">
        <v>7215</v>
      </c>
      <c r="D423" s="261" t="s">
        <v>7216</v>
      </c>
      <c r="E423" s="262" t="s">
        <v>6393</v>
      </c>
      <c r="F423" s="265" t="s">
        <v>7202</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7217</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7217</v>
      </c>
      <c r="B425" s="256" t="s">
        <v>7218</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7217</v>
      </c>
      <c r="B426" s="257" t="s">
        <v>7218</v>
      </c>
      <c r="C426" s="258" t="s">
        <v>7219</v>
      </c>
      <c r="D426" s="261" t="s">
        <v>7220</v>
      </c>
      <c r="E426" s="262" t="s">
        <v>6364</v>
      </c>
      <c r="F426" s="265" t="s">
        <v>7181</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7217</v>
      </c>
      <c r="B427" s="257" t="s">
        <v>7218</v>
      </c>
      <c r="C427" s="258" t="s">
        <v>7221</v>
      </c>
      <c r="D427" s="261" t="s">
        <v>7222</v>
      </c>
      <c r="E427" s="262" t="s">
        <v>6364</v>
      </c>
      <c r="F427" s="265" t="s">
        <v>7181</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7217</v>
      </c>
      <c r="B428" s="257" t="s">
        <v>7218</v>
      </c>
      <c r="C428" s="258" t="s">
        <v>7223</v>
      </c>
      <c r="D428" s="261" t="s">
        <v>7224</v>
      </c>
      <c r="E428" s="262" t="s">
        <v>6643</v>
      </c>
      <c r="F428" s="265" t="s">
        <v>7181</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7217</v>
      </c>
      <c r="B429" s="257" t="s">
        <v>7218</v>
      </c>
      <c r="C429" s="258" t="s">
        <v>7225</v>
      </c>
      <c r="D429" s="261" t="s">
        <v>7226</v>
      </c>
      <c r="E429" s="262" t="s">
        <v>6393</v>
      </c>
      <c r="F429" s="265" t="s">
        <v>7181</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7217</v>
      </c>
      <c r="B430" s="257" t="s">
        <v>7218</v>
      </c>
      <c r="C430" s="258" t="s">
        <v>7227</v>
      </c>
      <c r="D430" s="261" t="s">
        <v>7228</v>
      </c>
      <c r="E430" s="262" t="s">
        <v>6393</v>
      </c>
      <c r="F430" s="265" t="s">
        <v>7181</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7217</v>
      </c>
      <c r="B431" s="257" t="s">
        <v>7218</v>
      </c>
      <c r="C431" s="258" t="s">
        <v>7229</v>
      </c>
      <c r="D431" s="261" t="s">
        <v>7230</v>
      </c>
      <c r="E431" s="262" t="s">
        <v>6643</v>
      </c>
      <c r="F431" s="265" t="s">
        <v>7181</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7217</v>
      </c>
      <c r="B432" s="257" t="s">
        <v>7218</v>
      </c>
      <c r="C432" s="258" t="s">
        <v>7231</v>
      </c>
      <c r="D432" s="261" t="s">
        <v>7232</v>
      </c>
      <c r="E432" s="262" t="s">
        <v>6643</v>
      </c>
      <c r="F432" s="265" t="s">
        <v>7181</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7217</v>
      </c>
      <c r="B433" s="257" t="s">
        <v>7218</v>
      </c>
      <c r="C433" s="258" t="s">
        <v>7233</v>
      </c>
      <c r="D433" s="261" t="s">
        <v>7234</v>
      </c>
      <c r="E433" s="262" t="s">
        <v>6460</v>
      </c>
      <c r="F433" s="265" t="s">
        <v>7181</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7217</v>
      </c>
      <c r="B434" s="257" t="s">
        <v>7218</v>
      </c>
      <c r="C434" s="258" t="s">
        <v>7235</v>
      </c>
      <c r="D434" s="261" t="s">
        <v>7236</v>
      </c>
      <c r="E434" s="262" t="s">
        <v>6460</v>
      </c>
      <c r="F434" s="265" t="s">
        <v>7181</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7217</v>
      </c>
      <c r="B435" s="257" t="s">
        <v>7218</v>
      </c>
      <c r="C435" s="258" t="s">
        <v>7237</v>
      </c>
      <c r="D435" s="261" t="s">
        <v>7238</v>
      </c>
      <c r="E435" s="262" t="s">
        <v>6393</v>
      </c>
      <c r="F435" s="265" t="s">
        <v>7181</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7217</v>
      </c>
      <c r="B436" s="257" t="s">
        <v>7218</v>
      </c>
      <c r="C436" s="258" t="s">
        <v>7239</v>
      </c>
      <c r="D436" s="261" t="s">
        <v>7240</v>
      </c>
      <c r="E436" s="262" t="s">
        <v>6460</v>
      </c>
      <c r="F436" s="265" t="s">
        <v>7181</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7217</v>
      </c>
      <c r="B437" s="257" t="s">
        <v>7218</v>
      </c>
      <c r="C437" s="258" t="s">
        <v>7241</v>
      </c>
      <c r="D437" s="261" t="s">
        <v>7242</v>
      </c>
      <c r="E437" s="262" t="s">
        <v>6393</v>
      </c>
      <c r="F437" s="265" t="s">
        <v>7181</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7217</v>
      </c>
      <c r="B438" s="256" t="s">
        <v>7243</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7217</v>
      </c>
      <c r="B439" s="257" t="s">
        <v>7243</v>
      </c>
      <c r="C439" s="258" t="s">
        <v>7244</v>
      </c>
      <c r="D439" s="261" t="s">
        <v>7245</v>
      </c>
      <c r="E439" s="262" t="s">
        <v>6364</v>
      </c>
      <c r="F439" s="265" t="s">
        <v>7246</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7217</v>
      </c>
      <c r="B440" s="257" t="s">
        <v>7243</v>
      </c>
      <c r="C440" s="258" t="s">
        <v>7247</v>
      </c>
      <c r="D440" s="261" t="s">
        <v>7248</v>
      </c>
      <c r="E440" s="262" t="s">
        <v>6364</v>
      </c>
      <c r="F440" s="265" t="s">
        <v>7246</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7217</v>
      </c>
      <c r="B441" s="257" t="s">
        <v>7243</v>
      </c>
      <c r="C441" s="258" t="s">
        <v>7249</v>
      </c>
      <c r="D441" s="261" t="s">
        <v>7250</v>
      </c>
      <c r="E441" s="262" t="s">
        <v>6364</v>
      </c>
      <c r="F441" s="265" t="s">
        <v>7246</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7217</v>
      </c>
      <c r="B442" s="257" t="s">
        <v>7243</v>
      </c>
      <c r="C442" s="258" t="s">
        <v>7251</v>
      </c>
      <c r="D442" s="261" t="s">
        <v>7252</v>
      </c>
      <c r="E442" s="262" t="s">
        <v>6364</v>
      </c>
      <c r="F442" s="265" t="s">
        <v>7246</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7217</v>
      </c>
      <c r="B443" s="257" t="s">
        <v>7243</v>
      </c>
      <c r="C443" s="258" t="s">
        <v>7253</v>
      </c>
      <c r="D443" s="261" t="s">
        <v>7254</v>
      </c>
      <c r="E443" s="262" t="s">
        <v>6393</v>
      </c>
      <c r="F443" s="265" t="s">
        <v>7246</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7217</v>
      </c>
      <c r="B444" s="257" t="s">
        <v>7243</v>
      </c>
      <c r="C444" s="258" t="s">
        <v>7255</v>
      </c>
      <c r="D444" s="261" t="s">
        <v>7256</v>
      </c>
      <c r="E444" s="262" t="s">
        <v>6393</v>
      </c>
      <c r="F444" s="265" t="s">
        <v>7246</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7217</v>
      </c>
      <c r="B445" s="257" t="s">
        <v>7243</v>
      </c>
      <c r="C445" s="258" t="s">
        <v>7257</v>
      </c>
      <c r="D445" s="261" t="s">
        <v>7258</v>
      </c>
      <c r="E445" s="262" t="s">
        <v>6393</v>
      </c>
      <c r="F445" s="265" t="s">
        <v>7246</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7217</v>
      </c>
      <c r="B446" s="257" t="s">
        <v>7243</v>
      </c>
      <c r="C446" s="258" t="s">
        <v>7259</v>
      </c>
      <c r="D446" s="261" t="s">
        <v>7260</v>
      </c>
      <c r="E446" s="262" t="s">
        <v>6508</v>
      </c>
      <c r="F446" s="265" t="s">
        <v>7246</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7217</v>
      </c>
      <c r="B447" s="257" t="s">
        <v>7243</v>
      </c>
      <c r="C447" s="258" t="s">
        <v>7261</v>
      </c>
      <c r="D447" s="261" t="s">
        <v>7262</v>
      </c>
      <c r="E447" s="262" t="s">
        <v>6393</v>
      </c>
      <c r="F447" s="265" t="s">
        <v>7246</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7217</v>
      </c>
      <c r="B448" s="257" t="s">
        <v>7243</v>
      </c>
      <c r="C448" s="258" t="s">
        <v>7263</v>
      </c>
      <c r="D448" s="261" t="s">
        <v>7264</v>
      </c>
      <c r="E448" s="262" t="s">
        <v>6508</v>
      </c>
      <c r="F448" s="265" t="s">
        <v>7246</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7217</v>
      </c>
      <c r="B449" s="257" t="s">
        <v>7243</v>
      </c>
      <c r="C449" s="258" t="s">
        <v>7265</v>
      </c>
      <c r="D449" s="261" t="s">
        <v>7266</v>
      </c>
      <c r="E449" s="262" t="s">
        <v>6508</v>
      </c>
      <c r="F449" s="265" t="s">
        <v>7246</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7267</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7267</v>
      </c>
      <c r="B451" s="256" t="s">
        <v>7268</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7267</v>
      </c>
      <c r="B452" s="257" t="s">
        <v>7268</v>
      </c>
      <c r="C452" s="258" t="s">
        <v>7269</v>
      </c>
      <c r="D452" s="261" t="s">
        <v>7270</v>
      </c>
      <c r="E452" s="262" t="s">
        <v>6364</v>
      </c>
      <c r="F452" s="265" t="s">
        <v>7271</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7267</v>
      </c>
      <c r="B453" s="257" t="s">
        <v>7268</v>
      </c>
      <c r="C453" s="258" t="s">
        <v>7272</v>
      </c>
      <c r="D453" s="261" t="s">
        <v>7273</v>
      </c>
      <c r="E453" s="262" t="s">
        <v>6364</v>
      </c>
      <c r="F453" s="265" t="s">
        <v>7271</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7267</v>
      </c>
      <c r="B454" s="257" t="s">
        <v>7268</v>
      </c>
      <c r="C454" s="258" t="s">
        <v>7274</v>
      </c>
      <c r="D454" s="261" t="s">
        <v>7275</v>
      </c>
      <c r="E454" s="262" t="s">
        <v>6364</v>
      </c>
      <c r="F454" s="265" t="s">
        <v>7271</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7267</v>
      </c>
      <c r="B455" s="257" t="s">
        <v>7268</v>
      </c>
      <c r="C455" s="258" t="s">
        <v>7276</v>
      </c>
      <c r="D455" s="261" t="s">
        <v>7277</v>
      </c>
      <c r="E455" s="262" t="s">
        <v>6364</v>
      </c>
      <c r="F455" s="265" t="s">
        <v>7271</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7267</v>
      </c>
      <c r="B456" s="257" t="s">
        <v>7268</v>
      </c>
      <c r="C456" s="258" t="s">
        <v>7278</v>
      </c>
      <c r="D456" s="261" t="s">
        <v>7279</v>
      </c>
      <c r="E456" s="262" t="s">
        <v>6364</v>
      </c>
      <c r="F456" s="265" t="s">
        <v>7271</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7267</v>
      </c>
      <c r="B457" s="257" t="s">
        <v>7268</v>
      </c>
      <c r="C457" s="258" t="s">
        <v>7280</v>
      </c>
      <c r="D457" s="261" t="s">
        <v>7281</v>
      </c>
      <c r="E457" s="262" t="s">
        <v>6393</v>
      </c>
      <c r="F457" s="265" t="s">
        <v>7271</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7267</v>
      </c>
      <c r="B458" s="257" t="s">
        <v>7268</v>
      </c>
      <c r="C458" s="258" t="s">
        <v>7282</v>
      </c>
      <c r="D458" s="261" t="s">
        <v>7283</v>
      </c>
      <c r="E458" s="262" t="s">
        <v>6393</v>
      </c>
      <c r="F458" s="265" t="s">
        <v>7271</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7267</v>
      </c>
      <c r="B459" s="257" t="s">
        <v>7268</v>
      </c>
      <c r="C459" s="258" t="s">
        <v>7284</v>
      </c>
      <c r="D459" s="261" t="s">
        <v>7285</v>
      </c>
      <c r="E459" s="262" t="s">
        <v>6393</v>
      </c>
      <c r="F459" s="265" t="s">
        <v>7271</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7267</v>
      </c>
      <c r="B460" s="257" t="s">
        <v>7268</v>
      </c>
      <c r="C460" s="258" t="s">
        <v>7286</v>
      </c>
      <c r="D460" s="261" t="s">
        <v>7287</v>
      </c>
      <c r="E460" s="262" t="s">
        <v>6393</v>
      </c>
      <c r="F460" s="265" t="s">
        <v>7271</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7267</v>
      </c>
      <c r="B461" s="257" t="s">
        <v>7268</v>
      </c>
      <c r="C461" s="258" t="s">
        <v>7288</v>
      </c>
      <c r="D461" s="261" t="s">
        <v>7289</v>
      </c>
      <c r="E461" s="262" t="s">
        <v>6393</v>
      </c>
      <c r="F461" s="265" t="s">
        <v>7271</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7267</v>
      </c>
      <c r="B462" s="257" t="s">
        <v>7268</v>
      </c>
      <c r="C462" s="258" t="s">
        <v>7290</v>
      </c>
      <c r="D462" s="261" t="s">
        <v>7291</v>
      </c>
      <c r="E462" s="262" t="s">
        <v>6393</v>
      </c>
      <c r="F462" s="265" t="s">
        <v>7271</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7267</v>
      </c>
      <c r="B463" s="257" t="s">
        <v>7268</v>
      </c>
      <c r="C463" s="258" t="s">
        <v>7292</v>
      </c>
      <c r="D463" s="261" t="s">
        <v>7293</v>
      </c>
      <c r="E463" s="262" t="s">
        <v>6393</v>
      </c>
      <c r="F463" s="265" t="s">
        <v>7271</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7267</v>
      </c>
      <c r="B464" s="257" t="s">
        <v>7268</v>
      </c>
      <c r="C464" s="258" t="s">
        <v>7294</v>
      </c>
      <c r="D464" s="261" t="s">
        <v>7295</v>
      </c>
      <c r="E464" s="262" t="s">
        <v>6393</v>
      </c>
      <c r="F464" s="265" t="s">
        <v>7271</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7267</v>
      </c>
      <c r="B465" s="257" t="s">
        <v>7268</v>
      </c>
      <c r="C465" s="258" t="s">
        <v>7296</v>
      </c>
      <c r="D465" s="261" t="s">
        <v>7297</v>
      </c>
      <c r="E465" s="262" t="s">
        <v>6393</v>
      </c>
      <c r="F465" s="265" t="s">
        <v>7271</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7267</v>
      </c>
      <c r="B466" s="256" t="s">
        <v>7298</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7267</v>
      </c>
      <c r="B467" s="257" t="s">
        <v>7298</v>
      </c>
      <c r="C467" s="258" t="s">
        <v>7299</v>
      </c>
      <c r="D467" s="261" t="s">
        <v>7300</v>
      </c>
      <c r="E467" s="262" t="s">
        <v>6364</v>
      </c>
      <c r="F467" s="265" t="s">
        <v>6503</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7267</v>
      </c>
      <c r="B468" s="257" t="s">
        <v>7298</v>
      </c>
      <c r="C468" s="258" t="s">
        <v>7301</v>
      </c>
      <c r="D468" s="261" t="s">
        <v>7302</v>
      </c>
      <c r="E468" s="262" t="s">
        <v>6364</v>
      </c>
      <c r="F468" s="265" t="s">
        <v>6503</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7267</v>
      </c>
      <c r="B469" s="257" t="s">
        <v>7298</v>
      </c>
      <c r="C469" s="258" t="s">
        <v>7303</v>
      </c>
      <c r="D469" s="261" t="s">
        <v>7304</v>
      </c>
      <c r="E469" s="262" t="s">
        <v>6364</v>
      </c>
      <c r="F469" s="265" t="s">
        <v>6503</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7267</v>
      </c>
      <c r="B470" s="257" t="s">
        <v>7298</v>
      </c>
      <c r="C470" s="258" t="s">
        <v>7305</v>
      </c>
      <c r="D470" s="261" t="s">
        <v>7306</v>
      </c>
      <c r="E470" s="262" t="s">
        <v>6460</v>
      </c>
      <c r="F470" s="265" t="s">
        <v>6872</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7267</v>
      </c>
      <c r="B471" s="257" t="s">
        <v>7298</v>
      </c>
      <c r="C471" s="258" t="s">
        <v>7307</v>
      </c>
      <c r="D471" s="261" t="s">
        <v>7308</v>
      </c>
      <c r="E471" s="262" t="s">
        <v>6460</v>
      </c>
      <c r="F471" s="265" t="s">
        <v>6872</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7267</v>
      </c>
      <c r="B472" s="257" t="s">
        <v>7298</v>
      </c>
      <c r="C472" s="258" t="s">
        <v>7309</v>
      </c>
      <c r="D472" s="261" t="s">
        <v>7310</v>
      </c>
      <c r="E472" s="262" t="s">
        <v>6364</v>
      </c>
      <c r="F472" s="265" t="s">
        <v>6872</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7267</v>
      </c>
      <c r="B473" s="257" t="s">
        <v>7298</v>
      </c>
      <c r="C473" s="258" t="s">
        <v>7311</v>
      </c>
      <c r="D473" s="261" t="s">
        <v>7312</v>
      </c>
      <c r="E473" s="262" t="s">
        <v>6364</v>
      </c>
      <c r="F473" s="265" t="s">
        <v>6811</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7267</v>
      </c>
      <c r="B474" s="257" t="s">
        <v>7298</v>
      </c>
      <c r="C474" s="258" t="s">
        <v>7313</v>
      </c>
      <c r="D474" s="261" t="s">
        <v>7314</v>
      </c>
      <c r="E474" s="262" t="s">
        <v>6393</v>
      </c>
      <c r="F474" s="265" t="s">
        <v>6811</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7267</v>
      </c>
      <c r="B475" s="257" t="s">
        <v>7298</v>
      </c>
      <c r="C475" s="258" t="s">
        <v>7315</v>
      </c>
      <c r="D475" s="261" t="s">
        <v>7316</v>
      </c>
      <c r="E475" s="262" t="s">
        <v>6393</v>
      </c>
      <c r="F475" s="265" t="s">
        <v>6811</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7267</v>
      </c>
      <c r="B476" s="257" t="s">
        <v>7298</v>
      </c>
      <c r="C476" s="258" t="s">
        <v>7317</v>
      </c>
      <c r="D476" s="261" t="s">
        <v>7318</v>
      </c>
      <c r="E476" s="262" t="s">
        <v>6393</v>
      </c>
      <c r="F476" s="265" t="s">
        <v>6811</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7267</v>
      </c>
      <c r="B477" s="257" t="s">
        <v>7298</v>
      </c>
      <c r="C477" s="258" t="s">
        <v>7319</v>
      </c>
      <c r="D477" s="261" t="s">
        <v>7320</v>
      </c>
      <c r="E477" s="262" t="s">
        <v>6393</v>
      </c>
      <c r="F477" s="265" t="s">
        <v>6811</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7267</v>
      </c>
      <c r="B478" s="257" t="s">
        <v>7298</v>
      </c>
      <c r="C478" s="258" t="s">
        <v>7321</v>
      </c>
      <c r="D478" s="261" t="s">
        <v>7322</v>
      </c>
      <c r="E478" s="262" t="s">
        <v>6393</v>
      </c>
      <c r="F478" s="265" t="s">
        <v>6872</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7267</v>
      </c>
      <c r="B479" s="257" t="s">
        <v>7298</v>
      </c>
      <c r="C479" s="258" t="s">
        <v>7323</v>
      </c>
      <c r="D479" s="261" t="s">
        <v>7324</v>
      </c>
      <c r="E479" s="262" t="s">
        <v>6508</v>
      </c>
      <c r="F479" s="265" t="s">
        <v>6872</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7267</v>
      </c>
      <c r="B480" s="257" t="s">
        <v>7298</v>
      </c>
      <c r="C480" s="258" t="s">
        <v>7325</v>
      </c>
      <c r="D480" s="261" t="s">
        <v>7326</v>
      </c>
      <c r="E480" s="262" t="s">
        <v>6508</v>
      </c>
      <c r="F480" s="265" t="s">
        <v>6872</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7267</v>
      </c>
      <c r="B481" s="270" t="s">
        <v>7298</v>
      </c>
      <c r="C481" s="271" t="s">
        <v>7327</v>
      </c>
      <c r="D481" s="272" t="s">
        <v>7328</v>
      </c>
      <c r="E481" s="273" t="s">
        <v>6508</v>
      </c>
      <c r="F481" s="274" t="s">
        <v>6503</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1663</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IFERROR(INDEX('Recommendations'!$I$2:$I$298, MATCH(H2,'Recommendations'!$B$2:$B$298,0))="Implemented", FALSE))</xm:f>
            <x14:dxf>
              <font>
                <color rgb="FF000000"/>
              </font>
              <fill>
                <patternFill>
                  <bgColor rgb="FF3C7D22"/>
                </patternFill>
              </fill>
            </x14:dxf>
          </x14:cfRule>
          <x14:cfRule type="expression" priority="2" id="{00000000-000E-0000-0B00-000002000000}">
            <xm:f>AND(H2&lt;&gt;"", IFERROR(INDEX('Recommendations'!$I$2:$I$298, MATCH(H2,'Recommendations'!$B$2:$B$298,0))="Compensated", FALSE))</xm:f>
            <x14:dxf>
              <font>
                <color rgb="FF000000"/>
              </font>
              <fill>
                <patternFill>
                  <bgColor rgb="FFC6E0B4"/>
                </patternFill>
              </fill>
            </x14:dxf>
          </x14:cfRule>
          <x14:cfRule type="expression" priority="3" id="{00000000-000E-0000-0B00-000003000000}">
            <xm:f>AND(H2&lt;&gt;"", IFERROR(INDEX('Recommendations'!$I$2:$I$298, MATCH(H2,'Recommendations'!$B$2:$B$298,0))="Testing", FALSE))</xm:f>
            <x14:dxf>
              <font>
                <color rgb="FF000000"/>
              </font>
              <fill>
                <patternFill>
                  <bgColor rgb="FFFFC000"/>
                </patternFill>
              </fill>
            </x14:dxf>
          </x14:cfRule>
          <x14:cfRule type="expression" priority="4" id="{00000000-000E-0000-0B00-000004000000}">
            <xm:f>AND(H2&lt;&gt;"", IFERROR(INDEX('Recommendations'!$I$2:$I$298, MATCH(H2,'Recommendations'!$B$2:$B$298,0))="Failed", FALSE))</xm:f>
            <x14:dxf>
              <font>
                <color rgb="FF000000"/>
              </font>
              <fill>
                <patternFill>
                  <bgColor rgb="FFD82891"/>
                </patternFill>
              </fill>
            </x14:dxf>
          </x14:cfRule>
          <x14:cfRule type="expression" priority="5" id="{00000000-000E-0000-0B00-000005000000}">
            <xm:f>AND(H2&lt;&gt;"", IFERROR(INDEX('Recommendations'!$I$2:$I$298, MATCH(H2,'Recommendations'!$B$2:$B$298,0))="Risk Accepted", FALSE))</xm:f>
            <x14:dxf>
              <font>
                <color rgb="FF000000"/>
              </font>
              <fill>
                <patternFill>
                  <bgColor rgb="FFD9D9D9"/>
                </patternFill>
              </fill>
            </x14:dxf>
          </x14:cfRule>
          <x14:cfRule type="expression" priority="6" id="{00000000-000E-0000-0B00-000006000000}">
            <xm:f>AND(H2&lt;&gt;"", IFERROR(INDEX('Recommendations'!$I$2:$I$298, MATCH(H2,'Recommendations'!$B$2:$B$298,0))="N/A",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1747</v>
      </c>
      <c r="C2" s="290"/>
      <c r="D2" s="290"/>
      <c r="E2" s="290"/>
      <c r="F2" s="290"/>
      <c r="G2" s="290"/>
      <c r="H2" s="290"/>
      <c r="I2" s="290"/>
    </row>
    <row r="4" spans="2:15" ht="18.5" x14ac:dyDescent="0.45">
      <c r="B4" s="39" t="s">
        <v>1748</v>
      </c>
    </row>
    <row r="5" spans="2:15" x14ac:dyDescent="0.35">
      <c r="B5" s="41" t="s">
        <v>25</v>
      </c>
      <c r="C5" s="41" t="s">
        <v>1749</v>
      </c>
      <c r="D5" s="41" t="s">
        <v>1750</v>
      </c>
      <c r="F5" s="291" t="s">
        <v>1751</v>
      </c>
      <c r="G5" s="291"/>
      <c r="H5" s="291"/>
      <c r="I5" s="292" t="s">
        <v>1752</v>
      </c>
      <c r="J5" s="292"/>
      <c r="K5" s="292"/>
      <c r="L5" s="292"/>
      <c r="M5" s="292"/>
      <c r="N5" s="292"/>
      <c r="O5" s="292"/>
    </row>
    <row r="6" spans="2:15" x14ac:dyDescent="0.35">
      <c r="B6" s="47" t="s">
        <v>1753</v>
      </c>
      <c r="C6" s="48">
        <v>297</v>
      </c>
      <c r="D6" s="49" t="s">
        <v>25</v>
      </c>
      <c r="F6" s="291" t="s">
        <v>1754</v>
      </c>
      <c r="G6" s="291"/>
      <c r="H6" s="291"/>
      <c r="I6" s="293" t="s">
        <v>1755</v>
      </c>
      <c r="J6" s="293"/>
      <c r="K6" s="293"/>
      <c r="L6" s="293"/>
      <c r="M6" s="293"/>
      <c r="N6" s="293"/>
      <c r="O6" s="293"/>
    </row>
    <row r="7" spans="2:15" x14ac:dyDescent="0.35">
      <c r="B7" s="50" t="s">
        <v>1756</v>
      </c>
      <c r="C7" s="51">
        <f>C6-C8-C9</f>
        <v>297</v>
      </c>
      <c r="D7" s="52">
        <f>IF(C6&gt;0,C7/C6,0)</f>
        <v>1</v>
      </c>
      <c r="F7" s="291" t="s">
        <v>1757</v>
      </c>
      <c r="G7" s="291"/>
      <c r="H7" s="291"/>
      <c r="I7" s="293" t="s">
        <v>1755</v>
      </c>
      <c r="J7" s="293"/>
      <c r="K7" s="293"/>
      <c r="L7" s="293"/>
      <c r="M7" s="293"/>
      <c r="N7" s="293"/>
      <c r="O7" s="293"/>
    </row>
    <row r="8" spans="2:15" x14ac:dyDescent="0.35">
      <c r="B8" s="43" t="s">
        <v>1758</v>
      </c>
      <c r="C8" s="44">
        <f>COUNTIF('Recommendations'!I:I,"Risk Accepted")</f>
        <v>0</v>
      </c>
      <c r="D8" s="45">
        <f>IF(C6&gt;0,C8/C6,0)</f>
        <v>0</v>
      </c>
      <c r="F8" s="291" t="s">
        <v>1759</v>
      </c>
      <c r="G8" s="291"/>
      <c r="H8" s="291"/>
      <c r="I8" s="293" t="s">
        <v>1755</v>
      </c>
      <c r="J8" s="293"/>
      <c r="K8" s="293"/>
      <c r="L8" s="293"/>
      <c r="M8" s="293"/>
      <c r="N8" s="293"/>
      <c r="O8" s="293"/>
    </row>
    <row r="9" spans="2:15" x14ac:dyDescent="0.35">
      <c r="B9" s="43" t="s">
        <v>1760</v>
      </c>
      <c r="C9" s="44">
        <f>COUNTIF('Recommendations'!I:I,"N/A")</f>
        <v>0</v>
      </c>
      <c r="D9" s="45">
        <f>IF(C6&gt;0,C9/C6,0)</f>
        <v>0</v>
      </c>
      <c r="F9" s="291" t="s">
        <v>1761</v>
      </c>
      <c r="G9" s="291"/>
      <c r="H9" s="291"/>
      <c r="I9" s="293" t="s">
        <v>1755</v>
      </c>
      <c r="J9" s="293"/>
      <c r="K9" s="293"/>
      <c r="L9" s="293"/>
      <c r="M9" s="293"/>
      <c r="N9" s="293"/>
      <c r="O9" s="293"/>
    </row>
    <row r="12" spans="2:15" ht="18.5" x14ac:dyDescent="0.45">
      <c r="B12" s="39" t="s">
        <v>1762</v>
      </c>
    </row>
    <row r="14" spans="2:15" x14ac:dyDescent="0.35">
      <c r="B14" s="53" t="s">
        <v>1763</v>
      </c>
    </row>
    <row r="15" spans="2:15" x14ac:dyDescent="0.35">
      <c r="B15" s="41" t="s">
        <v>25</v>
      </c>
      <c r="C15" s="41" t="s">
        <v>1764</v>
      </c>
      <c r="D15" s="41" t="s">
        <v>1765</v>
      </c>
      <c r="E15" s="41" t="s">
        <v>1766</v>
      </c>
      <c r="F15" s="41" t="s">
        <v>1767</v>
      </c>
    </row>
    <row r="16" spans="2:15" x14ac:dyDescent="0.35">
      <c r="B16" s="43" t="s">
        <v>1768</v>
      </c>
      <c r="C16" s="44">
        <f>COUNTIF('Recommendations'!P:P,"Resolved")</f>
        <v>0</v>
      </c>
      <c r="D16" s="44">
        <f>COUNTIF('Recommendations'!P:P,"Testing")</f>
        <v>0</v>
      </c>
      <c r="E16" s="44">
        <f>COUNTIF('Recommendations'!P:P,"Outstanding")</f>
        <v>297</v>
      </c>
      <c r="F16" s="44">
        <f>SUM(C16:E16)</f>
        <v>297</v>
      </c>
    </row>
    <row r="18" spans="2:6" x14ac:dyDescent="0.35">
      <c r="B18" s="53" t="s">
        <v>1769</v>
      </c>
    </row>
    <row r="19" spans="2:6" x14ac:dyDescent="0.35">
      <c r="B19" s="54" t="s">
        <v>25</v>
      </c>
      <c r="C19" s="54" t="s">
        <v>1764</v>
      </c>
      <c r="D19" s="54" t="s">
        <v>1765</v>
      </c>
      <c r="E19" s="54" t="s">
        <v>1766</v>
      </c>
      <c r="F19" s="54" t="s">
        <v>25</v>
      </c>
    </row>
    <row r="20" spans="2:6" x14ac:dyDescent="0.35">
      <c r="B20" s="43" t="s">
        <v>1768</v>
      </c>
      <c r="C20" s="45">
        <f>IF(F16&gt;0, C16/F16, 0)</f>
        <v>0</v>
      </c>
      <c r="D20" s="45">
        <f>IF(F16&gt;0, D16/F16, 0)</f>
        <v>0</v>
      </c>
      <c r="E20" s="45">
        <f>IF(F16&gt;0, E16/F16, 0)</f>
        <v>1</v>
      </c>
      <c r="F20" s="46" t="s">
        <v>25</v>
      </c>
    </row>
    <row r="25" spans="2:6" ht="18.5" x14ac:dyDescent="0.45">
      <c r="B25" s="39" t="s">
        <v>1770</v>
      </c>
    </row>
    <row r="27" spans="2:6" x14ac:dyDescent="0.35">
      <c r="B27" s="53" t="s">
        <v>1763</v>
      </c>
    </row>
    <row r="28" spans="2:6" x14ac:dyDescent="0.35">
      <c r="B28" s="41" t="s">
        <v>4</v>
      </c>
      <c r="C28" s="41" t="s">
        <v>1764</v>
      </c>
      <c r="D28" s="41" t="s">
        <v>1765</v>
      </c>
      <c r="E28" s="41" t="s">
        <v>1766</v>
      </c>
      <c r="F28" s="41" t="s">
        <v>1767</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237</v>
      </c>
      <c r="F29" s="44">
        <f>SUM(C29:E29)</f>
        <v>237</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60</v>
      </c>
      <c r="F30" s="44">
        <f>SUM(C30:E30)</f>
        <v>60</v>
      </c>
    </row>
    <row r="32" spans="2:6" x14ac:dyDescent="0.35">
      <c r="B32" s="53" t="s">
        <v>1769</v>
      </c>
    </row>
    <row r="33" spans="2:6" x14ac:dyDescent="0.35">
      <c r="B33" s="54" t="s">
        <v>4</v>
      </c>
      <c r="C33" s="54" t="s">
        <v>1764</v>
      </c>
      <c r="D33" s="54" t="s">
        <v>1765</v>
      </c>
      <c r="E33" s="54" t="s">
        <v>1766</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1771</v>
      </c>
    </row>
    <row r="42" spans="2:6" x14ac:dyDescent="0.35">
      <c r="B42" s="53" t="s">
        <v>1763</v>
      </c>
    </row>
    <row r="43" spans="2:6" x14ac:dyDescent="0.35">
      <c r="B43" s="41" t="s">
        <v>7</v>
      </c>
      <c r="C43" s="41" t="s">
        <v>1764</v>
      </c>
      <c r="D43" s="41" t="s">
        <v>1765</v>
      </c>
      <c r="E43" s="41" t="s">
        <v>1766</v>
      </c>
      <c r="F43" s="41" t="s">
        <v>1767</v>
      </c>
    </row>
    <row r="44" spans="2:6" x14ac:dyDescent="0.35">
      <c r="B44" s="43" t="s">
        <v>1772</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1773</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1774</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1775</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1776</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297</v>
      </c>
      <c r="F49" s="44">
        <f t="shared" si="0"/>
        <v>297</v>
      </c>
    </row>
    <row r="51" spans="2:6" x14ac:dyDescent="0.35">
      <c r="B51" s="53" t="s">
        <v>1769</v>
      </c>
    </row>
    <row r="52" spans="2:6" x14ac:dyDescent="0.35">
      <c r="B52" s="54" t="s">
        <v>7</v>
      </c>
      <c r="C52" s="54" t="s">
        <v>1764</v>
      </c>
      <c r="D52" s="54" t="s">
        <v>1765</v>
      </c>
      <c r="E52" s="54" t="s">
        <v>1766</v>
      </c>
      <c r="F52" s="54" t="s">
        <v>25</v>
      </c>
    </row>
    <row r="53" spans="2:6" x14ac:dyDescent="0.35">
      <c r="B53" s="43" t="s">
        <v>1772</v>
      </c>
      <c r="C53" s="45">
        <f t="shared" ref="C53:C58" si="1">IF(F44&gt;0, C44/F44, 0)</f>
        <v>0</v>
      </c>
      <c r="D53" s="45">
        <f t="shared" ref="D53:D58" si="2">IF(F44&gt;0, D44/F44, 0)</f>
        <v>0</v>
      </c>
      <c r="E53" s="45">
        <f t="shared" ref="E53:E58" si="3">IF(F44&gt;0, E44/F44, 0)</f>
        <v>0</v>
      </c>
      <c r="F53" s="46" t="s">
        <v>25</v>
      </c>
    </row>
    <row r="54" spans="2:6" x14ac:dyDescent="0.35">
      <c r="B54" s="43" t="s">
        <v>1773</v>
      </c>
      <c r="C54" s="45">
        <f t="shared" si="1"/>
        <v>0</v>
      </c>
      <c r="D54" s="45">
        <f t="shared" si="2"/>
        <v>0</v>
      </c>
      <c r="E54" s="45">
        <f t="shared" si="3"/>
        <v>0</v>
      </c>
      <c r="F54" s="46" t="s">
        <v>25</v>
      </c>
    </row>
    <row r="55" spans="2:6" x14ac:dyDescent="0.35">
      <c r="B55" s="43" t="s">
        <v>1774</v>
      </c>
      <c r="C55" s="45">
        <f t="shared" si="1"/>
        <v>0</v>
      </c>
      <c r="D55" s="45">
        <f t="shared" si="2"/>
        <v>0</v>
      </c>
      <c r="E55" s="45">
        <f t="shared" si="3"/>
        <v>0</v>
      </c>
      <c r="F55" s="46" t="s">
        <v>25</v>
      </c>
    </row>
    <row r="56" spans="2:6" x14ac:dyDescent="0.35">
      <c r="B56" s="43" t="s">
        <v>1775</v>
      </c>
      <c r="C56" s="45">
        <f t="shared" si="1"/>
        <v>0</v>
      </c>
      <c r="D56" s="45">
        <f t="shared" si="2"/>
        <v>0</v>
      </c>
      <c r="E56" s="45">
        <f t="shared" si="3"/>
        <v>0</v>
      </c>
      <c r="F56" s="46" t="s">
        <v>25</v>
      </c>
    </row>
    <row r="57" spans="2:6" x14ac:dyDescent="0.35">
      <c r="B57" s="43" t="s">
        <v>1776</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1777</v>
      </c>
    </row>
    <row r="65" spans="2:6" x14ac:dyDescent="0.35">
      <c r="B65" s="53" t="s">
        <v>1763</v>
      </c>
    </row>
    <row r="66" spans="2:6" x14ac:dyDescent="0.35">
      <c r="B66" s="41" t="s">
        <v>3</v>
      </c>
      <c r="C66" s="41" t="s">
        <v>1764</v>
      </c>
      <c r="D66" s="41" t="s">
        <v>1765</v>
      </c>
      <c r="E66" s="41" t="s">
        <v>1766</v>
      </c>
      <c r="F66" s="41" t="s">
        <v>1767</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275</v>
      </c>
      <c r="F67" s="44">
        <f>SUM(C67:E67)</f>
        <v>275</v>
      </c>
    </row>
    <row r="68" spans="2:6" x14ac:dyDescent="0.35">
      <c r="B68" s="43" t="s">
        <v>70</v>
      </c>
      <c r="C68" s="44">
        <f>COUNTIFS('Recommendations'!D:D,"Manual",'Recommendations'!P:P,"=Resolved")</f>
        <v>0</v>
      </c>
      <c r="D68" s="44">
        <f>COUNTIFS('Recommendations'!D:D,"=Manual",'Recommendations'!P:P,"=Testing")</f>
        <v>0</v>
      </c>
      <c r="E68" s="44">
        <f>COUNTIFS('Recommendations'!D:D,"=Manual",'Recommendations'!P:P,"=Outstanding")</f>
        <v>22</v>
      </c>
      <c r="F68" s="44">
        <f>SUM(C68:E68)</f>
        <v>22</v>
      </c>
    </row>
    <row r="70" spans="2:6" x14ac:dyDescent="0.35">
      <c r="B70" s="53" t="s">
        <v>1769</v>
      </c>
    </row>
    <row r="71" spans="2:6" x14ac:dyDescent="0.35">
      <c r="B71" s="54" t="s">
        <v>3</v>
      </c>
      <c r="C71" s="54" t="s">
        <v>1764</v>
      </c>
      <c r="D71" s="54" t="s">
        <v>1765</v>
      </c>
      <c r="E71" s="54" t="s">
        <v>1766</v>
      </c>
      <c r="F71" s="54" t="s">
        <v>25</v>
      </c>
    </row>
    <row r="72" spans="2:6" x14ac:dyDescent="0.35">
      <c r="B72" s="43" t="s">
        <v>20</v>
      </c>
      <c r="C72" s="45">
        <f>IF(F67&gt;0, C67/F67, 0)</f>
        <v>0</v>
      </c>
      <c r="D72" s="45">
        <f>IF(F67&gt;0, D67/F67, 0)</f>
        <v>0</v>
      </c>
      <c r="E72" s="45">
        <f>IF(F67&gt;0, E67/F67, 0)</f>
        <v>1</v>
      </c>
      <c r="F72" s="46" t="s">
        <v>25</v>
      </c>
    </row>
    <row r="73" spans="2:6" x14ac:dyDescent="0.35">
      <c r="B73" s="43" t="s">
        <v>70</v>
      </c>
      <c r="C73" s="45">
        <f>IF(F68&gt;0, C68/F68, 0)</f>
        <v>0</v>
      </c>
      <c r="D73" s="45">
        <f>IF(F68&gt;0, D68/F68, 0)</f>
        <v>0</v>
      </c>
      <c r="E73" s="45">
        <f>IF(F68&gt;0, E68/F68, 0)</f>
        <v>1</v>
      </c>
      <c r="F73" s="46" t="s">
        <v>25</v>
      </c>
    </row>
    <row r="78" spans="2:6" ht="18.5" x14ac:dyDescent="0.45">
      <c r="B78" s="39" t="s">
        <v>1778</v>
      </c>
    </row>
    <row r="80" spans="2:6" x14ac:dyDescent="0.35">
      <c r="B80" s="53" t="s">
        <v>1763</v>
      </c>
    </row>
    <row r="81" spans="2:6" x14ac:dyDescent="0.35">
      <c r="B81" s="41" t="s">
        <v>5</v>
      </c>
      <c r="C81" s="41" t="s">
        <v>1764</v>
      </c>
      <c r="D81" s="41" t="s">
        <v>1765</v>
      </c>
      <c r="E81" s="41" t="s">
        <v>1766</v>
      </c>
      <c r="F81" s="41" t="s">
        <v>1767</v>
      </c>
    </row>
    <row r="82" spans="2:6" x14ac:dyDescent="0.35">
      <c r="B82" s="43" t="s">
        <v>1779</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1780</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1781</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1782</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297</v>
      </c>
      <c r="F86" s="44">
        <f>SUM(C86:E86)</f>
        <v>297</v>
      </c>
    </row>
    <row r="88" spans="2:6" x14ac:dyDescent="0.35">
      <c r="B88" s="53" t="s">
        <v>1769</v>
      </c>
    </row>
    <row r="89" spans="2:6" x14ac:dyDescent="0.35">
      <c r="B89" s="54" t="s">
        <v>5</v>
      </c>
      <c r="C89" s="54" t="s">
        <v>1764</v>
      </c>
      <c r="D89" s="54" t="s">
        <v>1765</v>
      </c>
      <c r="E89" s="54" t="s">
        <v>1766</v>
      </c>
      <c r="F89" s="54" t="s">
        <v>25</v>
      </c>
    </row>
    <row r="90" spans="2:6" x14ac:dyDescent="0.35">
      <c r="B90" s="43" t="s">
        <v>1779</v>
      </c>
      <c r="C90" s="45">
        <f>IF(F82&gt;0, C82/F82, 0)</f>
        <v>0</v>
      </c>
      <c r="D90" s="45">
        <f>IF(F82&gt;0, D82/F82, 0)</f>
        <v>0</v>
      </c>
      <c r="E90" s="45">
        <f>IF(F82&gt;0, E82/F82, 0)</f>
        <v>0</v>
      </c>
      <c r="F90" s="46" t="s">
        <v>25</v>
      </c>
    </row>
    <row r="91" spans="2:6" x14ac:dyDescent="0.35">
      <c r="B91" s="43" t="s">
        <v>1780</v>
      </c>
      <c r="C91" s="45">
        <f>IF(F83&gt;0, C83/F83, 0)</f>
        <v>0</v>
      </c>
      <c r="D91" s="45">
        <f>IF(F83&gt;0, D83/F83, 0)</f>
        <v>0</v>
      </c>
      <c r="E91" s="45">
        <f>IF(F83&gt;0, E83/F83, 0)</f>
        <v>0</v>
      </c>
      <c r="F91" s="46" t="s">
        <v>25</v>
      </c>
    </row>
    <row r="92" spans="2:6" x14ac:dyDescent="0.35">
      <c r="B92" s="43" t="s">
        <v>1781</v>
      </c>
      <c r="C92" s="45">
        <f>IF(F84&gt;0, C84/F84, 0)</f>
        <v>0</v>
      </c>
      <c r="D92" s="45">
        <f>IF(F84&gt;0, D84/F84, 0)</f>
        <v>0</v>
      </c>
      <c r="E92" s="45">
        <f>IF(F84&gt;0, E84/F84, 0)</f>
        <v>0</v>
      </c>
      <c r="F92" s="46" t="s">
        <v>25</v>
      </c>
    </row>
    <row r="93" spans="2:6" x14ac:dyDescent="0.35">
      <c r="B93" s="43" t="s">
        <v>1782</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1783</v>
      </c>
    </row>
    <row r="101" spans="2:6" x14ac:dyDescent="0.35">
      <c r="B101" s="53" t="s">
        <v>1763</v>
      </c>
    </row>
    <row r="102" spans="2:6" x14ac:dyDescent="0.35">
      <c r="B102" s="41" t="s">
        <v>1784</v>
      </c>
      <c r="C102" s="41" t="s">
        <v>1764</v>
      </c>
      <c r="D102" s="41" t="s">
        <v>1765</v>
      </c>
      <c r="E102" s="41" t="s">
        <v>1766</v>
      </c>
      <c r="F102" s="41" t="s">
        <v>1767</v>
      </c>
    </row>
    <row r="103" spans="2:6" x14ac:dyDescent="0.35">
      <c r="B103" s="43" t="s">
        <v>1785</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1786</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1787</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297</v>
      </c>
      <c r="F106" s="44">
        <f>SUM(C106:E106)</f>
        <v>297</v>
      </c>
    </row>
    <row r="108" spans="2:6" x14ac:dyDescent="0.35">
      <c r="B108" s="53" t="s">
        <v>1769</v>
      </c>
    </row>
    <row r="109" spans="2:6" x14ac:dyDescent="0.35">
      <c r="B109" s="54" t="s">
        <v>1784</v>
      </c>
      <c r="C109" s="54" t="s">
        <v>1764</v>
      </c>
      <c r="D109" s="54" t="s">
        <v>1765</v>
      </c>
      <c r="E109" s="54" t="s">
        <v>1766</v>
      </c>
      <c r="F109" s="54" t="s">
        <v>25</v>
      </c>
    </row>
    <row r="110" spans="2:6" x14ac:dyDescent="0.35">
      <c r="B110" s="43" t="s">
        <v>1785</v>
      </c>
      <c r="C110" s="45">
        <f>IF(F103&gt;0, C103/F103, 0)</f>
        <v>0</v>
      </c>
      <c r="D110" s="45">
        <f>IF(F103&gt;0, D103/F103, 0)</f>
        <v>0</v>
      </c>
      <c r="E110" s="45">
        <f>IF(F103&gt;0, E103/F103, 0)</f>
        <v>0</v>
      </c>
      <c r="F110" s="46" t="s">
        <v>25</v>
      </c>
    </row>
    <row r="111" spans="2:6" x14ac:dyDescent="0.35">
      <c r="B111" s="43" t="s">
        <v>1786</v>
      </c>
      <c r="C111" s="45">
        <f>IF(F104&gt;0, C104/F104, 0)</f>
        <v>0</v>
      </c>
      <c r="D111" s="45">
        <f>IF(F104&gt;0, D104/F104, 0)</f>
        <v>0</v>
      </c>
      <c r="E111" s="45">
        <f>IF(F104&gt;0, E104/F104, 0)</f>
        <v>0</v>
      </c>
      <c r="F111" s="46" t="s">
        <v>25</v>
      </c>
    </row>
    <row r="112" spans="2:6" x14ac:dyDescent="0.35">
      <c r="B112" s="43" t="s">
        <v>1787</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1788</v>
      </c>
      <c r="J118" s="39" t="s">
        <v>1789</v>
      </c>
    </row>
    <row r="119" spans="2:15" x14ac:dyDescent="0.35">
      <c r="B119" s="41" t="s">
        <v>7</v>
      </c>
      <c r="C119" s="294" t="s">
        <v>1790</v>
      </c>
      <c r="D119" s="294"/>
      <c r="E119" s="41" t="s">
        <v>1756</v>
      </c>
      <c r="F119" s="41" t="s">
        <v>1764</v>
      </c>
      <c r="G119" s="294" t="s">
        <v>1791</v>
      </c>
      <c r="H119" s="294"/>
      <c r="J119" s="41" t="s">
        <v>7</v>
      </c>
      <c r="K119" s="41" t="s">
        <v>1779</v>
      </c>
      <c r="L119" s="41" t="s">
        <v>1780</v>
      </c>
      <c r="M119" s="41" t="s">
        <v>1781</v>
      </c>
      <c r="N119" s="41" t="s">
        <v>1782</v>
      </c>
      <c r="O119" s="41" t="s">
        <v>22</v>
      </c>
    </row>
    <row r="120" spans="2:15" x14ac:dyDescent="0.35">
      <c r="B120" s="47" t="s">
        <v>1772</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1772</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1773</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1773</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1774</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1774</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1775</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1775</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1776</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1776</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297</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297</v>
      </c>
    </row>
    <row r="132" spans="2:24" ht="21" x14ac:dyDescent="0.5">
      <c r="B132" s="39" t="s">
        <v>1792</v>
      </c>
      <c r="P132" s="56" t="s">
        <v>1793</v>
      </c>
    </row>
    <row r="134" spans="2:24" ht="60" customHeight="1" x14ac:dyDescent="0.35">
      <c r="B134" s="297" t="s">
        <v>1794</v>
      </c>
      <c r="C134" s="290"/>
      <c r="D134" s="290"/>
      <c r="E134" s="290"/>
      <c r="F134" s="290"/>
      <c r="P134" s="297" t="s">
        <v>1795</v>
      </c>
      <c r="Q134" s="290"/>
      <c r="R134" s="290"/>
      <c r="S134" s="290"/>
      <c r="T134" s="290"/>
      <c r="U134" s="290"/>
      <c r="V134" s="290"/>
      <c r="W134" s="290"/>
    </row>
    <row r="136" spans="2:24" ht="30" customHeight="1" x14ac:dyDescent="0.35">
      <c r="P136" s="57" t="s">
        <v>1796</v>
      </c>
      <c r="Q136" s="58">
        <f>C16</f>
        <v>0</v>
      </c>
      <c r="R136" s="59"/>
      <c r="S136" s="58">
        <f>C82</f>
        <v>0</v>
      </c>
      <c r="T136" s="59"/>
      <c r="U136" s="58">
        <f>C83</f>
        <v>0</v>
      </c>
      <c r="V136" s="59"/>
      <c r="W136" s="58">
        <f>C84</f>
        <v>0</v>
      </c>
      <c r="X136" s="59"/>
    </row>
    <row r="137" spans="2:24" ht="35" customHeight="1" x14ac:dyDescent="0.35">
      <c r="P137" s="60" t="s">
        <v>1797</v>
      </c>
      <c r="Q137" s="60" t="s">
        <v>1798</v>
      </c>
      <c r="R137" s="60" t="s">
        <v>1799</v>
      </c>
      <c r="S137" s="60" t="s">
        <v>1800</v>
      </c>
      <c r="T137" s="60" t="s">
        <v>1801</v>
      </c>
      <c r="U137" s="60" t="s">
        <v>1802</v>
      </c>
      <c r="V137" s="60" t="s">
        <v>1803</v>
      </c>
      <c r="W137" s="60" t="s">
        <v>1804</v>
      </c>
      <c r="X137" s="60" t="s">
        <v>1805</v>
      </c>
    </row>
    <row r="138" spans="2:24" x14ac:dyDescent="0.35">
      <c r="O138" s="61" t="s">
        <v>1806</v>
      </c>
      <c r="P138" s="62" t="s">
        <v>1807</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1808</v>
      </c>
      <c r="P173" s="56" t="s">
        <v>1809</v>
      </c>
    </row>
    <row r="175" spans="2:24" ht="45" customHeight="1" x14ac:dyDescent="0.35">
      <c r="B175" s="297" t="s">
        <v>1810</v>
      </c>
      <c r="C175" s="290"/>
      <c r="D175" s="290"/>
      <c r="E175" s="290"/>
      <c r="F175" s="290"/>
      <c r="P175" s="297" t="s">
        <v>1811</v>
      </c>
      <c r="Q175" s="290"/>
      <c r="R175" s="290"/>
      <c r="S175" s="290"/>
      <c r="T175" s="290"/>
      <c r="U175" s="290"/>
    </row>
    <row r="176" spans="2:24" ht="35" customHeight="1" x14ac:dyDescent="0.35">
      <c r="P176" s="294" t="s">
        <v>1812</v>
      </c>
      <c r="Q176" s="294"/>
      <c r="R176" s="294" t="s">
        <v>1813</v>
      </c>
      <c r="S176" s="294"/>
      <c r="T176" s="294"/>
    </row>
    <row r="177" spans="16:22" ht="30" customHeight="1" x14ac:dyDescent="0.35">
      <c r="P177" s="298">
        <v>0</v>
      </c>
      <c r="Q177" s="299"/>
      <c r="R177" s="300" t="s">
        <v>1814</v>
      </c>
      <c r="S177" s="301"/>
      <c r="T177" s="301"/>
    </row>
    <row r="180" spans="16:22" ht="25" customHeight="1" x14ac:dyDescent="0.35">
      <c r="P180" s="65" t="s">
        <v>1797</v>
      </c>
      <c r="Q180" s="65" t="s">
        <v>1815</v>
      </c>
      <c r="R180" s="65" t="s">
        <v>1816</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1663</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02"/>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21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17</v>
      </c>
      <c r="B10" s="2" t="s">
        <v>68</v>
      </c>
      <c r="C10" s="1" t="s">
        <v>69</v>
      </c>
      <c r="D10" s="3" t="s">
        <v>70</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75</v>
      </c>
      <c r="B11" s="2" t="s">
        <v>76</v>
      </c>
      <c r="C11" s="1" t="s">
        <v>77</v>
      </c>
      <c r="D11" s="3" t="s">
        <v>20</v>
      </c>
      <c r="E11" s="3" t="s">
        <v>21</v>
      </c>
      <c r="F11" s="4" t="s">
        <v>22</v>
      </c>
      <c r="G11" s="4" t="s">
        <v>23</v>
      </c>
      <c r="H11" s="4" t="s">
        <v>24</v>
      </c>
      <c r="I11" s="4" t="s">
        <v>25</v>
      </c>
      <c r="J11" s="5" t="s">
        <v>25</v>
      </c>
      <c r="K11" s="5" t="s">
        <v>78</v>
      </c>
      <c r="L11" s="5" t="s">
        <v>79</v>
      </c>
      <c r="M11" s="5" t="s">
        <v>80</v>
      </c>
      <c r="N11" s="5" t="s">
        <v>81</v>
      </c>
      <c r="O11" s="5"/>
      <c r="P11" s="4" t="str">
        <f t="shared" si="0"/>
        <v>Outstanding</v>
      </c>
      <c r="Q11" s="13" t="s">
        <v>25</v>
      </c>
    </row>
    <row r="12" spans="1:17" ht="60" customHeight="1" x14ac:dyDescent="0.35">
      <c r="A12" s="11" t="s">
        <v>75</v>
      </c>
      <c r="B12" s="2" t="s">
        <v>82</v>
      </c>
      <c r="C12" s="1" t="s">
        <v>83</v>
      </c>
      <c r="D12" s="3" t="s">
        <v>20</v>
      </c>
      <c r="E12" s="3" t="s">
        <v>21</v>
      </c>
      <c r="F12" s="4" t="s">
        <v>22</v>
      </c>
      <c r="G12" s="4" t="s">
        <v>23</v>
      </c>
      <c r="H12" s="4" t="s">
        <v>24</v>
      </c>
      <c r="I12" s="4" t="s">
        <v>25</v>
      </c>
      <c r="J12" s="5" t="s">
        <v>25</v>
      </c>
      <c r="K12" s="5" t="s">
        <v>84</v>
      </c>
      <c r="L12" s="5" t="s">
        <v>85</v>
      </c>
      <c r="M12" s="5"/>
      <c r="N12" s="5" t="s">
        <v>86</v>
      </c>
      <c r="O12" s="5"/>
      <c r="P12" s="4" t="str">
        <f t="shared" si="0"/>
        <v>Outstanding</v>
      </c>
      <c r="Q12" s="13" t="s">
        <v>25</v>
      </c>
    </row>
    <row r="13" spans="1:17" ht="60" customHeight="1" x14ac:dyDescent="0.35">
      <c r="A13" s="11" t="s">
        <v>75</v>
      </c>
      <c r="B13" s="2" t="s">
        <v>87</v>
      </c>
      <c r="C13" s="1" t="s">
        <v>88</v>
      </c>
      <c r="D13" s="3" t="s">
        <v>20</v>
      </c>
      <c r="E13" s="3" t="s">
        <v>21</v>
      </c>
      <c r="F13" s="4" t="s">
        <v>22</v>
      </c>
      <c r="G13" s="4" t="s">
        <v>23</v>
      </c>
      <c r="H13" s="4" t="s">
        <v>24</v>
      </c>
      <c r="I13" s="4" t="s">
        <v>25</v>
      </c>
      <c r="J13" s="5" t="s">
        <v>25</v>
      </c>
      <c r="K13" s="5" t="s">
        <v>89</v>
      </c>
      <c r="L13" s="5" t="s">
        <v>90</v>
      </c>
      <c r="M13" s="5"/>
      <c r="N13" s="5" t="s">
        <v>91</v>
      </c>
      <c r="O13" s="5"/>
      <c r="P13" s="4" t="str">
        <f t="shared" si="0"/>
        <v>Outstanding</v>
      </c>
      <c r="Q13" s="13" t="s">
        <v>25</v>
      </c>
    </row>
    <row r="14" spans="1:17" ht="60" customHeight="1" x14ac:dyDescent="0.35">
      <c r="A14" s="11" t="s">
        <v>75</v>
      </c>
      <c r="B14" s="2" t="s">
        <v>92</v>
      </c>
      <c r="C14" s="1" t="s">
        <v>93</v>
      </c>
      <c r="D14" s="3" t="s">
        <v>20</v>
      </c>
      <c r="E14" s="3" t="s">
        <v>21</v>
      </c>
      <c r="F14" s="4" t="s">
        <v>22</v>
      </c>
      <c r="G14" s="4" t="s">
        <v>23</v>
      </c>
      <c r="H14" s="4" t="s">
        <v>24</v>
      </c>
      <c r="I14" s="4" t="s">
        <v>25</v>
      </c>
      <c r="J14" s="5" t="s">
        <v>25</v>
      </c>
      <c r="K14" s="5" t="s">
        <v>94</v>
      </c>
      <c r="L14" s="5" t="s">
        <v>95</v>
      </c>
      <c r="M14" s="5" t="s">
        <v>96</v>
      </c>
      <c r="N14" s="5" t="s">
        <v>97</v>
      </c>
      <c r="O14" s="5"/>
      <c r="P14" s="4" t="str">
        <f t="shared" si="0"/>
        <v>Outstanding</v>
      </c>
      <c r="Q14" s="13" t="s">
        <v>25</v>
      </c>
    </row>
    <row r="15" spans="1:17" ht="60" customHeight="1" x14ac:dyDescent="0.35">
      <c r="A15" s="11" t="s">
        <v>98</v>
      </c>
      <c r="B15" s="2" t="s">
        <v>99</v>
      </c>
      <c r="C15" s="1" t="s">
        <v>100</v>
      </c>
      <c r="D15" s="3" t="s">
        <v>20</v>
      </c>
      <c r="E15" s="3" t="s">
        <v>21</v>
      </c>
      <c r="F15" s="4" t="s">
        <v>22</v>
      </c>
      <c r="G15" s="4" t="s">
        <v>23</v>
      </c>
      <c r="H15" s="4" t="s">
        <v>24</v>
      </c>
      <c r="I15" s="4" t="s">
        <v>25</v>
      </c>
      <c r="J15" s="5" t="s">
        <v>25</v>
      </c>
      <c r="K15" s="5" t="s">
        <v>101</v>
      </c>
      <c r="L15" s="5" t="s">
        <v>102</v>
      </c>
      <c r="M15" s="5" t="s">
        <v>103</v>
      </c>
      <c r="N15" s="5" t="s">
        <v>104</v>
      </c>
      <c r="O15" s="5"/>
      <c r="P15" s="4" t="str">
        <f t="shared" si="0"/>
        <v>Outstanding</v>
      </c>
      <c r="Q15" s="13" t="s">
        <v>25</v>
      </c>
    </row>
    <row r="16" spans="1:17" ht="60" customHeight="1" x14ac:dyDescent="0.35">
      <c r="A16" s="11" t="s">
        <v>98</v>
      </c>
      <c r="B16" s="2" t="s">
        <v>105</v>
      </c>
      <c r="C16" s="1" t="s">
        <v>106</v>
      </c>
      <c r="D16" s="3" t="s">
        <v>20</v>
      </c>
      <c r="E16" s="3" t="s">
        <v>21</v>
      </c>
      <c r="F16" s="4" t="s">
        <v>22</v>
      </c>
      <c r="G16" s="4" t="s">
        <v>23</v>
      </c>
      <c r="H16" s="4" t="s">
        <v>24</v>
      </c>
      <c r="I16" s="4" t="s">
        <v>25</v>
      </c>
      <c r="J16" s="5" t="s">
        <v>25</v>
      </c>
      <c r="K16" s="5" t="s">
        <v>107</v>
      </c>
      <c r="L16" s="5" t="s">
        <v>85</v>
      </c>
      <c r="M16" s="5"/>
      <c r="N16" s="5" t="s">
        <v>108</v>
      </c>
      <c r="O16" s="5"/>
      <c r="P16" s="4" t="str">
        <f t="shared" si="0"/>
        <v>Outstanding</v>
      </c>
      <c r="Q16" s="13" t="s">
        <v>25</v>
      </c>
    </row>
    <row r="17" spans="1:17" ht="60" customHeight="1" x14ac:dyDescent="0.35">
      <c r="A17" s="11" t="s">
        <v>98</v>
      </c>
      <c r="B17" s="2" t="s">
        <v>109</v>
      </c>
      <c r="C17" s="1" t="s">
        <v>110</v>
      </c>
      <c r="D17" s="3" t="s">
        <v>20</v>
      </c>
      <c r="E17" s="3" t="s">
        <v>21</v>
      </c>
      <c r="F17" s="4" t="s">
        <v>22</v>
      </c>
      <c r="G17" s="4" t="s">
        <v>23</v>
      </c>
      <c r="H17" s="4" t="s">
        <v>24</v>
      </c>
      <c r="I17" s="4" t="s">
        <v>25</v>
      </c>
      <c r="J17" s="5" t="s">
        <v>25</v>
      </c>
      <c r="K17" s="5" t="s">
        <v>111</v>
      </c>
      <c r="L17" s="5" t="s">
        <v>112</v>
      </c>
      <c r="M17" s="5"/>
      <c r="N17" s="5" t="s">
        <v>113</v>
      </c>
      <c r="O17" s="5"/>
      <c r="P17" s="4" t="str">
        <f t="shared" si="0"/>
        <v>Outstanding</v>
      </c>
      <c r="Q17" s="13" t="s">
        <v>25</v>
      </c>
    </row>
    <row r="18" spans="1:17" ht="60" customHeight="1" x14ac:dyDescent="0.35">
      <c r="A18" s="11" t="s">
        <v>98</v>
      </c>
      <c r="B18" s="2" t="s">
        <v>114</v>
      </c>
      <c r="C18" s="1" t="s">
        <v>115</v>
      </c>
      <c r="D18" s="3" t="s">
        <v>20</v>
      </c>
      <c r="E18" s="3" t="s">
        <v>21</v>
      </c>
      <c r="F18" s="4" t="s">
        <v>22</v>
      </c>
      <c r="G18" s="4" t="s">
        <v>23</v>
      </c>
      <c r="H18" s="4" t="s">
        <v>24</v>
      </c>
      <c r="I18" s="4" t="s">
        <v>25</v>
      </c>
      <c r="J18" s="5" t="s">
        <v>25</v>
      </c>
      <c r="K18" s="5" t="s">
        <v>116</v>
      </c>
      <c r="L18" s="5" t="s">
        <v>95</v>
      </c>
      <c r="M18" s="5"/>
      <c r="N18" s="5" t="s">
        <v>117</v>
      </c>
      <c r="O18" s="5"/>
      <c r="P18" s="4" t="str">
        <f t="shared" si="0"/>
        <v>Outstanding</v>
      </c>
      <c r="Q18" s="13" t="s">
        <v>25</v>
      </c>
    </row>
    <row r="19" spans="1:17" ht="60" customHeight="1" x14ac:dyDescent="0.35">
      <c r="A19" s="11" t="s">
        <v>118</v>
      </c>
      <c r="B19" s="2" t="s">
        <v>119</v>
      </c>
      <c r="C19" s="1" t="s">
        <v>120</v>
      </c>
      <c r="D19" s="3" t="s">
        <v>20</v>
      </c>
      <c r="E19" s="3" t="s">
        <v>51</v>
      </c>
      <c r="F19" s="4" t="s">
        <v>22</v>
      </c>
      <c r="G19" s="4" t="s">
        <v>23</v>
      </c>
      <c r="H19" s="4" t="s">
        <v>24</v>
      </c>
      <c r="I19" s="4" t="s">
        <v>25</v>
      </c>
      <c r="J19" s="5" t="s">
        <v>25</v>
      </c>
      <c r="K19" s="5" t="s">
        <v>121</v>
      </c>
      <c r="L19" s="5" t="s">
        <v>122</v>
      </c>
      <c r="M19" s="5" t="s">
        <v>123</v>
      </c>
      <c r="N19" s="5" t="s">
        <v>124</v>
      </c>
      <c r="O19" s="5"/>
      <c r="P19" s="4" t="str">
        <f t="shared" si="0"/>
        <v>Outstanding</v>
      </c>
      <c r="Q19" s="13" t="s">
        <v>25</v>
      </c>
    </row>
    <row r="20" spans="1:17" ht="60" customHeight="1" x14ac:dyDescent="0.35">
      <c r="A20" s="11" t="s">
        <v>118</v>
      </c>
      <c r="B20" s="2" t="s">
        <v>125</v>
      </c>
      <c r="C20" s="1" t="s">
        <v>126</v>
      </c>
      <c r="D20" s="3" t="s">
        <v>20</v>
      </c>
      <c r="E20" s="3" t="s">
        <v>21</v>
      </c>
      <c r="F20" s="4" t="s">
        <v>22</v>
      </c>
      <c r="G20" s="4" t="s">
        <v>23</v>
      </c>
      <c r="H20" s="4" t="s">
        <v>24</v>
      </c>
      <c r="I20" s="4" t="s">
        <v>25</v>
      </c>
      <c r="J20" s="5" t="s">
        <v>25</v>
      </c>
      <c r="K20" s="5" t="s">
        <v>127</v>
      </c>
      <c r="L20" s="5" t="s">
        <v>85</v>
      </c>
      <c r="M20" s="5"/>
      <c r="N20" s="5" t="s">
        <v>128</v>
      </c>
      <c r="O20" s="5"/>
      <c r="P20" s="4" t="str">
        <f t="shared" si="0"/>
        <v>Outstanding</v>
      </c>
      <c r="Q20" s="13" t="s">
        <v>25</v>
      </c>
    </row>
    <row r="21" spans="1:17" ht="60" customHeight="1" x14ac:dyDescent="0.35">
      <c r="A21" s="11" t="s">
        <v>118</v>
      </c>
      <c r="B21" s="2" t="s">
        <v>129</v>
      </c>
      <c r="C21" s="1" t="s">
        <v>130</v>
      </c>
      <c r="D21" s="3" t="s">
        <v>20</v>
      </c>
      <c r="E21" s="3" t="s">
        <v>21</v>
      </c>
      <c r="F21" s="4" t="s">
        <v>22</v>
      </c>
      <c r="G21" s="4" t="s">
        <v>23</v>
      </c>
      <c r="H21" s="4" t="s">
        <v>24</v>
      </c>
      <c r="I21" s="4" t="s">
        <v>25</v>
      </c>
      <c r="J21" s="5" t="s">
        <v>25</v>
      </c>
      <c r="K21" s="5" t="s">
        <v>131</v>
      </c>
      <c r="L21" s="5" t="s">
        <v>112</v>
      </c>
      <c r="M21" s="5"/>
      <c r="N21" s="5" t="s">
        <v>132</v>
      </c>
      <c r="O21" s="5"/>
      <c r="P21" s="4" t="str">
        <f t="shared" si="0"/>
        <v>Outstanding</v>
      </c>
      <c r="Q21" s="13" t="s">
        <v>25</v>
      </c>
    </row>
    <row r="22" spans="1:17" ht="60" customHeight="1" x14ac:dyDescent="0.35">
      <c r="A22" s="11" t="s">
        <v>133</v>
      </c>
      <c r="B22" s="2" t="s">
        <v>134</v>
      </c>
      <c r="C22" s="1" t="s">
        <v>135</v>
      </c>
      <c r="D22" s="3" t="s">
        <v>20</v>
      </c>
      <c r="E22" s="3" t="s">
        <v>51</v>
      </c>
      <c r="F22" s="4" t="s">
        <v>22</v>
      </c>
      <c r="G22" s="4" t="s">
        <v>23</v>
      </c>
      <c r="H22" s="4" t="s">
        <v>24</v>
      </c>
      <c r="I22" s="4" t="s">
        <v>25</v>
      </c>
      <c r="J22" s="5" t="s">
        <v>25</v>
      </c>
      <c r="K22" s="5" t="s">
        <v>136</v>
      </c>
      <c r="L22" s="5" t="s">
        <v>137</v>
      </c>
      <c r="M22" s="5" t="s">
        <v>123</v>
      </c>
      <c r="N22" s="5" t="s">
        <v>138</v>
      </c>
      <c r="O22" s="5"/>
      <c r="P22" s="4" t="str">
        <f t="shared" si="0"/>
        <v>Outstanding</v>
      </c>
      <c r="Q22" s="13" t="s">
        <v>25</v>
      </c>
    </row>
    <row r="23" spans="1:17" ht="60" customHeight="1" x14ac:dyDescent="0.35">
      <c r="A23" s="11" t="s">
        <v>133</v>
      </c>
      <c r="B23" s="2" t="s">
        <v>139</v>
      </c>
      <c r="C23" s="1" t="s">
        <v>140</v>
      </c>
      <c r="D23" s="3" t="s">
        <v>20</v>
      </c>
      <c r="E23" s="3" t="s">
        <v>21</v>
      </c>
      <c r="F23" s="4" t="s">
        <v>22</v>
      </c>
      <c r="G23" s="4" t="s">
        <v>23</v>
      </c>
      <c r="H23" s="4" t="s">
        <v>24</v>
      </c>
      <c r="I23" s="4" t="s">
        <v>25</v>
      </c>
      <c r="J23" s="5" t="s">
        <v>25</v>
      </c>
      <c r="K23" s="5" t="s">
        <v>141</v>
      </c>
      <c r="L23" s="5" t="s">
        <v>85</v>
      </c>
      <c r="M23" s="5"/>
      <c r="N23" s="5" t="s">
        <v>142</v>
      </c>
      <c r="O23" s="5"/>
      <c r="P23" s="4" t="str">
        <f t="shared" si="0"/>
        <v>Outstanding</v>
      </c>
      <c r="Q23" s="13" t="s">
        <v>25</v>
      </c>
    </row>
    <row r="24" spans="1:17" ht="60" customHeight="1" x14ac:dyDescent="0.35">
      <c r="A24" s="11" t="s">
        <v>133</v>
      </c>
      <c r="B24" s="2" t="s">
        <v>143</v>
      </c>
      <c r="C24" s="1" t="s">
        <v>144</v>
      </c>
      <c r="D24" s="3" t="s">
        <v>20</v>
      </c>
      <c r="E24" s="3" t="s">
        <v>21</v>
      </c>
      <c r="F24" s="4" t="s">
        <v>22</v>
      </c>
      <c r="G24" s="4" t="s">
        <v>23</v>
      </c>
      <c r="H24" s="4" t="s">
        <v>24</v>
      </c>
      <c r="I24" s="4" t="s">
        <v>25</v>
      </c>
      <c r="J24" s="5" t="s">
        <v>25</v>
      </c>
      <c r="K24" s="5" t="s">
        <v>145</v>
      </c>
      <c r="L24" s="5" t="s">
        <v>90</v>
      </c>
      <c r="M24" s="5"/>
      <c r="N24" s="5" t="s">
        <v>146</v>
      </c>
      <c r="O24" s="5"/>
      <c r="P24" s="4" t="str">
        <f t="shared" si="0"/>
        <v>Outstanding</v>
      </c>
      <c r="Q24" s="13" t="s">
        <v>25</v>
      </c>
    </row>
    <row r="25" spans="1:17" ht="60" customHeight="1" x14ac:dyDescent="0.35">
      <c r="A25" s="11" t="s">
        <v>147</v>
      </c>
      <c r="B25" s="2" t="s">
        <v>148</v>
      </c>
      <c r="C25" s="1" t="s">
        <v>149</v>
      </c>
      <c r="D25" s="3" t="s">
        <v>20</v>
      </c>
      <c r="E25" s="3" t="s">
        <v>51</v>
      </c>
      <c r="F25" s="4" t="s">
        <v>22</v>
      </c>
      <c r="G25" s="4" t="s">
        <v>23</v>
      </c>
      <c r="H25" s="4" t="s">
        <v>24</v>
      </c>
      <c r="I25" s="4" t="s">
        <v>25</v>
      </c>
      <c r="J25" s="5" t="s">
        <v>25</v>
      </c>
      <c r="K25" s="5" t="s">
        <v>150</v>
      </c>
      <c r="L25" s="5" t="s">
        <v>151</v>
      </c>
      <c r="M25" s="5" t="s">
        <v>123</v>
      </c>
      <c r="N25" s="5" t="s">
        <v>152</v>
      </c>
      <c r="O25" s="5"/>
      <c r="P25" s="4" t="str">
        <f t="shared" si="0"/>
        <v>Outstanding</v>
      </c>
      <c r="Q25" s="13" t="s">
        <v>25</v>
      </c>
    </row>
    <row r="26" spans="1:17" ht="60" customHeight="1" x14ac:dyDescent="0.35">
      <c r="A26" s="11" t="s">
        <v>147</v>
      </c>
      <c r="B26" s="2" t="s">
        <v>153</v>
      </c>
      <c r="C26" s="1" t="s">
        <v>154</v>
      </c>
      <c r="D26" s="3" t="s">
        <v>20</v>
      </c>
      <c r="E26" s="3" t="s">
        <v>21</v>
      </c>
      <c r="F26" s="4" t="s">
        <v>22</v>
      </c>
      <c r="G26" s="4" t="s">
        <v>23</v>
      </c>
      <c r="H26" s="4" t="s">
        <v>24</v>
      </c>
      <c r="I26" s="4" t="s">
        <v>25</v>
      </c>
      <c r="J26" s="5" t="s">
        <v>25</v>
      </c>
      <c r="K26" s="5" t="s">
        <v>155</v>
      </c>
      <c r="L26" s="5" t="s">
        <v>85</v>
      </c>
      <c r="M26" s="5"/>
      <c r="N26" s="5" t="s">
        <v>156</v>
      </c>
      <c r="O26" s="5"/>
      <c r="P26" s="4" t="str">
        <f t="shared" si="0"/>
        <v>Outstanding</v>
      </c>
      <c r="Q26" s="13" t="s">
        <v>25</v>
      </c>
    </row>
    <row r="27" spans="1:17" ht="60" customHeight="1" x14ac:dyDescent="0.35">
      <c r="A27" s="11" t="s">
        <v>147</v>
      </c>
      <c r="B27" s="2" t="s">
        <v>157</v>
      </c>
      <c r="C27" s="1" t="s">
        <v>158</v>
      </c>
      <c r="D27" s="3" t="s">
        <v>20</v>
      </c>
      <c r="E27" s="3" t="s">
        <v>21</v>
      </c>
      <c r="F27" s="4" t="s">
        <v>22</v>
      </c>
      <c r="G27" s="4" t="s">
        <v>23</v>
      </c>
      <c r="H27" s="4" t="s">
        <v>24</v>
      </c>
      <c r="I27" s="4" t="s">
        <v>25</v>
      </c>
      <c r="J27" s="5" t="s">
        <v>25</v>
      </c>
      <c r="K27" s="5" t="s">
        <v>159</v>
      </c>
      <c r="L27" s="5" t="s">
        <v>90</v>
      </c>
      <c r="M27" s="5"/>
      <c r="N27" s="5" t="s">
        <v>160</v>
      </c>
      <c r="O27" s="5"/>
      <c r="P27" s="4" t="str">
        <f t="shared" si="0"/>
        <v>Outstanding</v>
      </c>
      <c r="Q27" s="13" t="s">
        <v>25</v>
      </c>
    </row>
    <row r="28" spans="1:17" ht="60" customHeight="1" x14ac:dyDescent="0.35">
      <c r="A28" s="11" t="s">
        <v>147</v>
      </c>
      <c r="B28" s="2" t="s">
        <v>161</v>
      </c>
      <c r="C28" s="1" t="s">
        <v>162</v>
      </c>
      <c r="D28" s="3" t="s">
        <v>20</v>
      </c>
      <c r="E28" s="3" t="s">
        <v>21</v>
      </c>
      <c r="F28" s="4" t="s">
        <v>22</v>
      </c>
      <c r="G28" s="4" t="s">
        <v>23</v>
      </c>
      <c r="H28" s="4" t="s">
        <v>24</v>
      </c>
      <c r="I28" s="4" t="s">
        <v>25</v>
      </c>
      <c r="J28" s="5" t="s">
        <v>25</v>
      </c>
      <c r="K28" s="5" t="s">
        <v>163</v>
      </c>
      <c r="L28" s="5" t="s">
        <v>95</v>
      </c>
      <c r="M28" s="5"/>
      <c r="N28" s="5" t="s">
        <v>164</v>
      </c>
      <c r="O28" s="5"/>
      <c r="P28" s="4" t="str">
        <f t="shared" si="0"/>
        <v>Outstanding</v>
      </c>
      <c r="Q28" s="13" t="s">
        <v>25</v>
      </c>
    </row>
    <row r="29" spans="1:17" ht="60" customHeight="1" x14ac:dyDescent="0.35">
      <c r="A29" s="11" t="s">
        <v>165</v>
      </c>
      <c r="B29" s="2" t="s">
        <v>166</v>
      </c>
      <c r="C29" s="1" t="s">
        <v>167</v>
      </c>
      <c r="D29" s="3" t="s">
        <v>20</v>
      </c>
      <c r="E29" s="3" t="s">
        <v>51</v>
      </c>
      <c r="F29" s="4" t="s">
        <v>22</v>
      </c>
      <c r="G29" s="4" t="s">
        <v>23</v>
      </c>
      <c r="H29" s="4" t="s">
        <v>24</v>
      </c>
      <c r="I29" s="4" t="s">
        <v>25</v>
      </c>
      <c r="J29" s="5" t="s">
        <v>25</v>
      </c>
      <c r="K29" s="5" t="s">
        <v>168</v>
      </c>
      <c r="L29" s="5" t="s">
        <v>169</v>
      </c>
      <c r="M29" s="5" t="s">
        <v>170</v>
      </c>
      <c r="N29" s="5" t="s">
        <v>171</v>
      </c>
      <c r="O29" s="5"/>
      <c r="P29" s="4" t="str">
        <f t="shared" si="0"/>
        <v>Outstanding</v>
      </c>
      <c r="Q29" s="13" t="s">
        <v>25</v>
      </c>
    </row>
    <row r="30" spans="1:17" ht="60" customHeight="1" x14ac:dyDescent="0.35">
      <c r="A30" s="11" t="s">
        <v>165</v>
      </c>
      <c r="B30" s="2" t="s">
        <v>172</v>
      </c>
      <c r="C30" s="1" t="s">
        <v>173</v>
      </c>
      <c r="D30" s="3" t="s">
        <v>20</v>
      </c>
      <c r="E30" s="3" t="s">
        <v>21</v>
      </c>
      <c r="F30" s="4" t="s">
        <v>22</v>
      </c>
      <c r="G30" s="4" t="s">
        <v>23</v>
      </c>
      <c r="H30" s="4" t="s">
        <v>24</v>
      </c>
      <c r="I30" s="4" t="s">
        <v>25</v>
      </c>
      <c r="J30" s="5" t="s">
        <v>25</v>
      </c>
      <c r="K30" s="5" t="s">
        <v>174</v>
      </c>
      <c r="L30" s="5" t="s">
        <v>85</v>
      </c>
      <c r="M30" s="5"/>
      <c r="N30" s="5" t="s">
        <v>175</v>
      </c>
      <c r="O30" s="5"/>
      <c r="P30" s="4" t="str">
        <f t="shared" si="0"/>
        <v>Outstanding</v>
      </c>
      <c r="Q30" s="13" t="s">
        <v>25</v>
      </c>
    </row>
    <row r="31" spans="1:17" ht="60" customHeight="1" x14ac:dyDescent="0.35">
      <c r="A31" s="11" t="s">
        <v>165</v>
      </c>
      <c r="B31" s="2" t="s">
        <v>176</v>
      </c>
      <c r="C31" s="1" t="s">
        <v>177</v>
      </c>
      <c r="D31" s="3" t="s">
        <v>20</v>
      </c>
      <c r="E31" s="3" t="s">
        <v>21</v>
      </c>
      <c r="F31" s="4" t="s">
        <v>22</v>
      </c>
      <c r="G31" s="4" t="s">
        <v>23</v>
      </c>
      <c r="H31" s="4" t="s">
        <v>24</v>
      </c>
      <c r="I31" s="4" t="s">
        <v>25</v>
      </c>
      <c r="J31" s="5" t="s">
        <v>25</v>
      </c>
      <c r="K31" s="5" t="s">
        <v>178</v>
      </c>
      <c r="L31" s="5" t="s">
        <v>90</v>
      </c>
      <c r="M31" s="5"/>
      <c r="N31" s="5" t="s">
        <v>179</v>
      </c>
      <c r="O31" s="5"/>
      <c r="P31" s="4" t="str">
        <f t="shared" si="0"/>
        <v>Outstanding</v>
      </c>
      <c r="Q31" s="13" t="s">
        <v>25</v>
      </c>
    </row>
    <row r="32" spans="1:17" ht="60" customHeight="1" x14ac:dyDescent="0.35">
      <c r="A32" s="11" t="s">
        <v>165</v>
      </c>
      <c r="B32" s="2" t="s">
        <v>180</v>
      </c>
      <c r="C32" s="1" t="s">
        <v>181</v>
      </c>
      <c r="D32" s="3" t="s">
        <v>20</v>
      </c>
      <c r="E32" s="3" t="s">
        <v>21</v>
      </c>
      <c r="F32" s="4" t="s">
        <v>22</v>
      </c>
      <c r="G32" s="4" t="s">
        <v>23</v>
      </c>
      <c r="H32" s="4" t="s">
        <v>24</v>
      </c>
      <c r="I32" s="4" t="s">
        <v>25</v>
      </c>
      <c r="J32" s="5" t="s">
        <v>25</v>
      </c>
      <c r="K32" s="5" t="s">
        <v>182</v>
      </c>
      <c r="L32" s="5" t="s">
        <v>95</v>
      </c>
      <c r="M32" s="5"/>
      <c r="N32" s="5" t="s">
        <v>183</v>
      </c>
      <c r="O32" s="5"/>
      <c r="P32" s="4" t="str">
        <f t="shared" si="0"/>
        <v>Outstanding</v>
      </c>
      <c r="Q32" s="13" t="s">
        <v>25</v>
      </c>
    </row>
    <row r="33" spans="1:17" ht="60" customHeight="1" x14ac:dyDescent="0.35">
      <c r="A33" s="11" t="s">
        <v>184</v>
      </c>
      <c r="B33" s="2" t="s">
        <v>185</v>
      </c>
      <c r="C33" s="1" t="s">
        <v>186</v>
      </c>
      <c r="D33" s="3" t="s">
        <v>20</v>
      </c>
      <c r="E33" s="3" t="s">
        <v>51</v>
      </c>
      <c r="F33" s="4" t="s">
        <v>22</v>
      </c>
      <c r="G33" s="4" t="s">
        <v>23</v>
      </c>
      <c r="H33" s="4" t="s">
        <v>24</v>
      </c>
      <c r="I33" s="4" t="s">
        <v>25</v>
      </c>
      <c r="J33" s="5" t="s">
        <v>25</v>
      </c>
      <c r="K33" s="5" t="s">
        <v>187</v>
      </c>
      <c r="L33" s="5" t="s">
        <v>188</v>
      </c>
      <c r="M33" s="5" t="s">
        <v>123</v>
      </c>
      <c r="N33" s="5" t="s">
        <v>189</v>
      </c>
      <c r="O33" s="5"/>
      <c r="P33" s="4" t="str">
        <f t="shared" si="0"/>
        <v>Outstanding</v>
      </c>
      <c r="Q33" s="13" t="s">
        <v>25</v>
      </c>
    </row>
    <row r="34" spans="1:17" ht="60" customHeight="1" x14ac:dyDescent="0.35">
      <c r="A34" s="11" t="s">
        <v>184</v>
      </c>
      <c r="B34" s="2" t="s">
        <v>190</v>
      </c>
      <c r="C34" s="1" t="s">
        <v>191</v>
      </c>
      <c r="D34" s="3" t="s">
        <v>20</v>
      </c>
      <c r="E34" s="3" t="s">
        <v>21</v>
      </c>
      <c r="F34" s="4" t="s">
        <v>22</v>
      </c>
      <c r="G34" s="4" t="s">
        <v>23</v>
      </c>
      <c r="H34" s="4" t="s">
        <v>24</v>
      </c>
      <c r="I34" s="4" t="s">
        <v>25</v>
      </c>
      <c r="J34" s="5" t="s">
        <v>25</v>
      </c>
      <c r="K34" s="5" t="s">
        <v>192</v>
      </c>
      <c r="L34" s="5" t="s">
        <v>85</v>
      </c>
      <c r="M34" s="5"/>
      <c r="N34" s="5" t="s">
        <v>193</v>
      </c>
      <c r="O34" s="5"/>
      <c r="P34" s="4" t="str">
        <f t="shared" si="0"/>
        <v>Outstanding</v>
      </c>
      <c r="Q34" s="13" t="s">
        <v>25</v>
      </c>
    </row>
    <row r="35" spans="1:17" ht="60" customHeight="1" x14ac:dyDescent="0.35">
      <c r="A35" s="11" t="s">
        <v>184</v>
      </c>
      <c r="B35" s="2" t="s">
        <v>194</v>
      </c>
      <c r="C35" s="1" t="s">
        <v>195</v>
      </c>
      <c r="D35" s="3" t="s">
        <v>20</v>
      </c>
      <c r="E35" s="3" t="s">
        <v>21</v>
      </c>
      <c r="F35" s="4" t="s">
        <v>22</v>
      </c>
      <c r="G35" s="4" t="s">
        <v>23</v>
      </c>
      <c r="H35" s="4" t="s">
        <v>24</v>
      </c>
      <c r="I35" s="4" t="s">
        <v>25</v>
      </c>
      <c r="J35" s="5" t="s">
        <v>25</v>
      </c>
      <c r="K35" s="5" t="s">
        <v>196</v>
      </c>
      <c r="L35" s="5" t="s">
        <v>90</v>
      </c>
      <c r="M35" s="5"/>
      <c r="N35" s="5" t="s">
        <v>197</v>
      </c>
      <c r="O35" s="5"/>
      <c r="P35" s="4" t="str">
        <f t="shared" si="0"/>
        <v>Outstanding</v>
      </c>
      <c r="Q35" s="13" t="s">
        <v>25</v>
      </c>
    </row>
    <row r="36" spans="1:17" ht="60" customHeight="1" x14ac:dyDescent="0.35">
      <c r="A36" s="11" t="s">
        <v>184</v>
      </c>
      <c r="B36" s="2" t="s">
        <v>198</v>
      </c>
      <c r="C36" s="1" t="s">
        <v>199</v>
      </c>
      <c r="D36" s="3" t="s">
        <v>20</v>
      </c>
      <c r="E36" s="3" t="s">
        <v>21</v>
      </c>
      <c r="F36" s="4" t="s">
        <v>22</v>
      </c>
      <c r="G36" s="4" t="s">
        <v>23</v>
      </c>
      <c r="H36" s="4" t="s">
        <v>24</v>
      </c>
      <c r="I36" s="4" t="s">
        <v>25</v>
      </c>
      <c r="J36" s="5" t="s">
        <v>25</v>
      </c>
      <c r="K36" s="5" t="s">
        <v>200</v>
      </c>
      <c r="L36" s="5" t="s">
        <v>95</v>
      </c>
      <c r="M36" s="5"/>
      <c r="N36" s="5" t="s">
        <v>201</v>
      </c>
      <c r="O36" s="5"/>
      <c r="P36" s="4" t="str">
        <f t="shared" si="0"/>
        <v>Outstanding</v>
      </c>
      <c r="Q36" s="13" t="s">
        <v>25</v>
      </c>
    </row>
    <row r="37" spans="1:17" ht="60" customHeight="1" x14ac:dyDescent="0.35">
      <c r="A37" s="11" t="s">
        <v>202</v>
      </c>
      <c r="B37" s="2" t="s">
        <v>203</v>
      </c>
      <c r="C37" s="1" t="s">
        <v>204</v>
      </c>
      <c r="D37" s="3" t="s">
        <v>70</v>
      </c>
      <c r="E37" s="3" t="s">
        <v>21</v>
      </c>
      <c r="F37" s="4" t="s">
        <v>22</v>
      </c>
      <c r="G37" s="4" t="s">
        <v>23</v>
      </c>
      <c r="H37" s="4" t="s">
        <v>24</v>
      </c>
      <c r="I37" s="4" t="s">
        <v>25</v>
      </c>
      <c r="J37" s="5" t="s">
        <v>25</v>
      </c>
      <c r="K37" s="5" t="s">
        <v>205</v>
      </c>
      <c r="L37" s="5" t="s">
        <v>206</v>
      </c>
      <c r="M37" s="5"/>
      <c r="N37" s="5" t="s">
        <v>207</v>
      </c>
      <c r="O37" s="5"/>
      <c r="P37" s="4" t="str">
        <f t="shared" si="0"/>
        <v>Outstanding</v>
      </c>
      <c r="Q37" s="13" t="s">
        <v>25</v>
      </c>
    </row>
    <row r="38" spans="1:17" ht="60" customHeight="1" x14ac:dyDescent="0.35">
      <c r="A38" s="11" t="s">
        <v>202</v>
      </c>
      <c r="B38" s="2" t="s">
        <v>208</v>
      </c>
      <c r="C38" s="1" t="s">
        <v>209</v>
      </c>
      <c r="D38" s="3" t="s">
        <v>20</v>
      </c>
      <c r="E38" s="3" t="s">
        <v>21</v>
      </c>
      <c r="F38" s="4" t="s">
        <v>22</v>
      </c>
      <c r="G38" s="4" t="s">
        <v>23</v>
      </c>
      <c r="H38" s="4" t="s">
        <v>24</v>
      </c>
      <c r="I38" s="4" t="s">
        <v>25</v>
      </c>
      <c r="J38" s="5" t="s">
        <v>25</v>
      </c>
      <c r="K38" s="5" t="s">
        <v>210</v>
      </c>
      <c r="L38" s="5" t="s">
        <v>211</v>
      </c>
      <c r="M38" s="5"/>
      <c r="N38" s="5" t="s">
        <v>212</v>
      </c>
      <c r="O38" s="5"/>
      <c r="P38" s="4" t="str">
        <f t="shared" si="0"/>
        <v>Outstanding</v>
      </c>
      <c r="Q38" s="13" t="s">
        <v>25</v>
      </c>
    </row>
    <row r="39" spans="1:17" ht="60" customHeight="1" x14ac:dyDescent="0.35">
      <c r="A39" s="11" t="s">
        <v>202</v>
      </c>
      <c r="B39" s="2" t="s">
        <v>213</v>
      </c>
      <c r="C39" s="1" t="s">
        <v>214</v>
      </c>
      <c r="D39" s="3" t="s">
        <v>70</v>
      </c>
      <c r="E39" s="3" t="s">
        <v>51</v>
      </c>
      <c r="F39" s="4" t="s">
        <v>22</v>
      </c>
      <c r="G39" s="4" t="s">
        <v>23</v>
      </c>
      <c r="H39" s="4" t="s">
        <v>24</v>
      </c>
      <c r="I39" s="4" t="s">
        <v>25</v>
      </c>
      <c r="J39" s="5" t="s">
        <v>25</v>
      </c>
      <c r="K39" s="5" t="s">
        <v>215</v>
      </c>
      <c r="L39" s="5" t="s">
        <v>216</v>
      </c>
      <c r="M39" s="5" t="s">
        <v>217</v>
      </c>
      <c r="N39" s="5" t="s">
        <v>218</v>
      </c>
      <c r="O39" s="5"/>
      <c r="P39" s="4" t="str">
        <f t="shared" si="0"/>
        <v>Outstanding</v>
      </c>
      <c r="Q39" s="13" t="s">
        <v>25</v>
      </c>
    </row>
    <row r="40" spans="1:17" ht="60" customHeight="1" x14ac:dyDescent="0.35">
      <c r="A40" s="11" t="s">
        <v>202</v>
      </c>
      <c r="B40" s="2" t="s">
        <v>219</v>
      </c>
      <c r="C40" s="1" t="s">
        <v>220</v>
      </c>
      <c r="D40" s="3" t="s">
        <v>70</v>
      </c>
      <c r="E40" s="3" t="s">
        <v>21</v>
      </c>
      <c r="F40" s="4" t="s">
        <v>22</v>
      </c>
      <c r="G40" s="4" t="s">
        <v>23</v>
      </c>
      <c r="H40" s="4" t="s">
        <v>24</v>
      </c>
      <c r="I40" s="4" t="s">
        <v>25</v>
      </c>
      <c r="J40" s="5" t="s">
        <v>25</v>
      </c>
      <c r="K40" s="5" t="s">
        <v>221</v>
      </c>
      <c r="L40" s="5" t="s">
        <v>222</v>
      </c>
      <c r="M40" s="5"/>
      <c r="N40" s="5" t="s">
        <v>223</v>
      </c>
      <c r="O40" s="5"/>
      <c r="P40" s="4" t="str">
        <f t="shared" si="0"/>
        <v>Outstanding</v>
      </c>
      <c r="Q40" s="13" t="s">
        <v>25</v>
      </c>
    </row>
    <row r="41" spans="1:17" ht="60" customHeight="1" x14ac:dyDescent="0.35">
      <c r="A41" s="11" t="s">
        <v>224</v>
      </c>
      <c r="B41" s="2" t="s">
        <v>225</v>
      </c>
      <c r="C41" s="1" t="s">
        <v>226</v>
      </c>
      <c r="D41" s="3" t="s">
        <v>70</v>
      </c>
      <c r="E41" s="3" t="s">
        <v>21</v>
      </c>
      <c r="F41" s="4" t="s">
        <v>22</v>
      </c>
      <c r="G41" s="4" t="s">
        <v>23</v>
      </c>
      <c r="H41" s="4" t="s">
        <v>24</v>
      </c>
      <c r="I41" s="4" t="s">
        <v>25</v>
      </c>
      <c r="J41" s="5" t="s">
        <v>25</v>
      </c>
      <c r="K41" s="5" t="s">
        <v>227</v>
      </c>
      <c r="L41" s="5" t="s">
        <v>228</v>
      </c>
      <c r="M41" s="5"/>
      <c r="N41" s="5" t="s">
        <v>229</v>
      </c>
      <c r="O41" s="5"/>
      <c r="P41" s="4" t="str">
        <f t="shared" si="0"/>
        <v>Outstanding</v>
      </c>
      <c r="Q41" s="13" t="s">
        <v>25</v>
      </c>
    </row>
    <row r="42" spans="1:17" ht="60" customHeight="1" x14ac:dyDescent="0.35">
      <c r="A42" s="11" t="s">
        <v>230</v>
      </c>
      <c r="B42" s="2" t="s">
        <v>231</v>
      </c>
      <c r="C42" s="1" t="s">
        <v>232</v>
      </c>
      <c r="D42" s="3" t="s">
        <v>20</v>
      </c>
      <c r="E42" s="3" t="s">
        <v>21</v>
      </c>
      <c r="F42" s="4" t="s">
        <v>22</v>
      </c>
      <c r="G42" s="4" t="s">
        <v>23</v>
      </c>
      <c r="H42" s="4" t="s">
        <v>24</v>
      </c>
      <c r="I42" s="4" t="s">
        <v>25</v>
      </c>
      <c r="J42" s="5" t="s">
        <v>25</v>
      </c>
      <c r="K42" s="5" t="s">
        <v>233</v>
      </c>
      <c r="L42" s="5" t="s">
        <v>234</v>
      </c>
      <c r="M42" s="5"/>
      <c r="N42" s="5" t="s">
        <v>235</v>
      </c>
      <c r="O42" s="5"/>
      <c r="P42" s="4" t="str">
        <f t="shared" si="0"/>
        <v>Outstanding</v>
      </c>
      <c r="Q42" s="13" t="s">
        <v>25</v>
      </c>
    </row>
    <row r="43" spans="1:17" ht="60" customHeight="1" x14ac:dyDescent="0.35">
      <c r="A43" s="11" t="s">
        <v>230</v>
      </c>
      <c r="B43" s="2" t="s">
        <v>236</v>
      </c>
      <c r="C43" s="1" t="s">
        <v>237</v>
      </c>
      <c r="D43" s="3" t="s">
        <v>20</v>
      </c>
      <c r="E43" s="3" t="s">
        <v>21</v>
      </c>
      <c r="F43" s="4" t="s">
        <v>22</v>
      </c>
      <c r="G43" s="4" t="s">
        <v>23</v>
      </c>
      <c r="H43" s="4" t="s">
        <v>24</v>
      </c>
      <c r="I43" s="4" t="s">
        <v>25</v>
      </c>
      <c r="J43" s="5" t="s">
        <v>25</v>
      </c>
      <c r="K43" s="5" t="s">
        <v>238</v>
      </c>
      <c r="L43" s="5" t="s">
        <v>239</v>
      </c>
      <c r="M43" s="5" t="s">
        <v>240</v>
      </c>
      <c r="N43" s="5" t="s">
        <v>241</v>
      </c>
      <c r="O43" s="5"/>
      <c r="P43" s="4" t="str">
        <f t="shared" si="0"/>
        <v>Outstanding</v>
      </c>
      <c r="Q43" s="13" t="s">
        <v>25</v>
      </c>
    </row>
    <row r="44" spans="1:17" ht="60" customHeight="1" x14ac:dyDescent="0.35">
      <c r="A44" s="11" t="s">
        <v>230</v>
      </c>
      <c r="B44" s="2" t="s">
        <v>242</v>
      </c>
      <c r="C44" s="1" t="s">
        <v>243</v>
      </c>
      <c r="D44" s="3" t="s">
        <v>20</v>
      </c>
      <c r="E44" s="3" t="s">
        <v>21</v>
      </c>
      <c r="F44" s="4" t="s">
        <v>22</v>
      </c>
      <c r="G44" s="4" t="s">
        <v>23</v>
      </c>
      <c r="H44" s="4" t="s">
        <v>24</v>
      </c>
      <c r="I44" s="4" t="s">
        <v>25</v>
      </c>
      <c r="J44" s="5" t="s">
        <v>25</v>
      </c>
      <c r="K44" s="5" t="s">
        <v>244</v>
      </c>
      <c r="L44" s="5" t="s">
        <v>245</v>
      </c>
      <c r="M44" s="5"/>
      <c r="N44" s="5" t="s">
        <v>246</v>
      </c>
      <c r="O44" s="5"/>
      <c r="P44" s="4" t="str">
        <f t="shared" si="0"/>
        <v>Outstanding</v>
      </c>
      <c r="Q44" s="13" t="s">
        <v>25</v>
      </c>
    </row>
    <row r="45" spans="1:17" ht="60" customHeight="1" x14ac:dyDescent="0.35">
      <c r="A45" s="11" t="s">
        <v>230</v>
      </c>
      <c r="B45" s="2" t="s">
        <v>247</v>
      </c>
      <c r="C45" s="1" t="s">
        <v>248</v>
      </c>
      <c r="D45" s="3" t="s">
        <v>20</v>
      </c>
      <c r="E45" s="3" t="s">
        <v>21</v>
      </c>
      <c r="F45" s="4" t="s">
        <v>22</v>
      </c>
      <c r="G45" s="4" t="s">
        <v>23</v>
      </c>
      <c r="H45" s="4" t="s">
        <v>24</v>
      </c>
      <c r="I45" s="4" t="s">
        <v>25</v>
      </c>
      <c r="J45" s="5" t="s">
        <v>25</v>
      </c>
      <c r="K45" s="5" t="s">
        <v>249</v>
      </c>
      <c r="L45" s="5" t="s">
        <v>250</v>
      </c>
      <c r="M45" s="5"/>
      <c r="N45" s="5" t="s">
        <v>251</v>
      </c>
      <c r="O45" s="5"/>
      <c r="P45" s="4" t="str">
        <f t="shared" si="0"/>
        <v>Outstanding</v>
      </c>
      <c r="Q45" s="13" t="s">
        <v>25</v>
      </c>
    </row>
    <row r="46" spans="1:17" ht="60" customHeight="1" x14ac:dyDescent="0.35">
      <c r="A46" s="11" t="s">
        <v>230</v>
      </c>
      <c r="B46" s="2" t="s">
        <v>252</v>
      </c>
      <c r="C46" s="1" t="s">
        <v>253</v>
      </c>
      <c r="D46" s="3" t="s">
        <v>20</v>
      </c>
      <c r="E46" s="3" t="s">
        <v>51</v>
      </c>
      <c r="F46" s="4" t="s">
        <v>22</v>
      </c>
      <c r="G46" s="4" t="s">
        <v>23</v>
      </c>
      <c r="H46" s="4" t="s">
        <v>24</v>
      </c>
      <c r="I46" s="4" t="s">
        <v>25</v>
      </c>
      <c r="J46" s="5" t="s">
        <v>25</v>
      </c>
      <c r="K46" s="5" t="s">
        <v>254</v>
      </c>
      <c r="L46" s="5" t="s">
        <v>255</v>
      </c>
      <c r="M46" s="5" t="s">
        <v>256</v>
      </c>
      <c r="N46" s="5" t="s">
        <v>257</v>
      </c>
      <c r="O46" s="5"/>
      <c r="P46" s="4" t="str">
        <f t="shared" si="0"/>
        <v>Outstanding</v>
      </c>
      <c r="Q46" s="13" t="s">
        <v>25</v>
      </c>
    </row>
    <row r="47" spans="1:17" ht="60" customHeight="1" x14ac:dyDescent="0.35">
      <c r="A47" s="11" t="s">
        <v>230</v>
      </c>
      <c r="B47" s="2" t="s">
        <v>258</v>
      </c>
      <c r="C47" s="1" t="s">
        <v>259</v>
      </c>
      <c r="D47" s="3" t="s">
        <v>70</v>
      </c>
      <c r="E47" s="3" t="s">
        <v>51</v>
      </c>
      <c r="F47" s="4" t="s">
        <v>22</v>
      </c>
      <c r="G47" s="4" t="s">
        <v>23</v>
      </c>
      <c r="H47" s="4" t="s">
        <v>24</v>
      </c>
      <c r="I47" s="4" t="s">
        <v>25</v>
      </c>
      <c r="J47" s="5" t="s">
        <v>25</v>
      </c>
      <c r="K47" s="5" t="s">
        <v>260</v>
      </c>
      <c r="L47" s="5" t="s">
        <v>261</v>
      </c>
      <c r="M47" s="5" t="s">
        <v>262</v>
      </c>
      <c r="N47" s="5" t="s">
        <v>263</v>
      </c>
      <c r="O47" s="5"/>
      <c r="P47" s="4" t="str">
        <f t="shared" si="0"/>
        <v>Outstanding</v>
      </c>
      <c r="Q47" s="13" t="s">
        <v>25</v>
      </c>
    </row>
    <row r="48" spans="1:17" ht="60" customHeight="1" x14ac:dyDescent="0.35">
      <c r="A48" s="11" t="s">
        <v>230</v>
      </c>
      <c r="B48" s="2" t="s">
        <v>264</v>
      </c>
      <c r="C48" s="1" t="s">
        <v>265</v>
      </c>
      <c r="D48" s="3" t="s">
        <v>20</v>
      </c>
      <c r="E48" s="3" t="s">
        <v>21</v>
      </c>
      <c r="F48" s="4" t="s">
        <v>22</v>
      </c>
      <c r="G48" s="4" t="s">
        <v>23</v>
      </c>
      <c r="H48" s="4" t="s">
        <v>24</v>
      </c>
      <c r="I48" s="4" t="s">
        <v>25</v>
      </c>
      <c r="J48" s="5" t="s">
        <v>25</v>
      </c>
      <c r="K48" s="5" t="s">
        <v>266</v>
      </c>
      <c r="L48" s="5" t="s">
        <v>267</v>
      </c>
      <c r="M48" s="5"/>
      <c r="N48" s="5" t="s">
        <v>268</v>
      </c>
      <c r="O48" s="5"/>
      <c r="P48" s="4" t="str">
        <f t="shared" si="0"/>
        <v>Outstanding</v>
      </c>
      <c r="Q48" s="13" t="s">
        <v>25</v>
      </c>
    </row>
    <row r="49" spans="1:17" ht="60" customHeight="1" x14ac:dyDescent="0.35">
      <c r="A49" s="11" t="s">
        <v>230</v>
      </c>
      <c r="B49" s="2" t="s">
        <v>269</v>
      </c>
      <c r="C49" s="1" t="s">
        <v>270</v>
      </c>
      <c r="D49" s="3" t="s">
        <v>20</v>
      </c>
      <c r="E49" s="3" t="s">
        <v>21</v>
      </c>
      <c r="F49" s="4" t="s">
        <v>22</v>
      </c>
      <c r="G49" s="4" t="s">
        <v>23</v>
      </c>
      <c r="H49" s="4" t="s">
        <v>24</v>
      </c>
      <c r="I49" s="4" t="s">
        <v>25</v>
      </c>
      <c r="J49" s="5" t="s">
        <v>25</v>
      </c>
      <c r="K49" s="5" t="s">
        <v>271</v>
      </c>
      <c r="L49" s="5" t="s">
        <v>272</v>
      </c>
      <c r="M49" s="5"/>
      <c r="N49" s="5" t="s">
        <v>273</v>
      </c>
      <c r="O49" s="5"/>
      <c r="P49" s="4" t="str">
        <f t="shared" si="0"/>
        <v>Outstanding</v>
      </c>
      <c r="Q49" s="13" t="s">
        <v>25</v>
      </c>
    </row>
    <row r="50" spans="1:17" ht="60" customHeight="1" x14ac:dyDescent="0.35">
      <c r="A50" s="11" t="s">
        <v>274</v>
      </c>
      <c r="B50" s="2" t="s">
        <v>275</v>
      </c>
      <c r="C50" s="1" t="s">
        <v>276</v>
      </c>
      <c r="D50" s="3" t="s">
        <v>20</v>
      </c>
      <c r="E50" s="3" t="s">
        <v>21</v>
      </c>
      <c r="F50" s="4" t="s">
        <v>22</v>
      </c>
      <c r="G50" s="4" t="s">
        <v>23</v>
      </c>
      <c r="H50" s="4" t="s">
        <v>24</v>
      </c>
      <c r="I50" s="4" t="s">
        <v>25</v>
      </c>
      <c r="J50" s="5" t="s">
        <v>25</v>
      </c>
      <c r="K50" s="5" t="s">
        <v>277</v>
      </c>
      <c r="L50" s="5" t="s">
        <v>278</v>
      </c>
      <c r="M50" s="5" t="s">
        <v>279</v>
      </c>
      <c r="N50" s="5" t="s">
        <v>280</v>
      </c>
      <c r="O50" s="5"/>
      <c r="P50" s="4" t="str">
        <f t="shared" si="0"/>
        <v>Outstanding</v>
      </c>
      <c r="Q50" s="13" t="s">
        <v>25</v>
      </c>
    </row>
    <row r="51" spans="1:17" ht="60" customHeight="1" x14ac:dyDescent="0.35">
      <c r="A51" s="11" t="s">
        <v>274</v>
      </c>
      <c r="B51" s="2" t="s">
        <v>281</v>
      </c>
      <c r="C51" s="1" t="s">
        <v>282</v>
      </c>
      <c r="D51" s="3" t="s">
        <v>20</v>
      </c>
      <c r="E51" s="3" t="s">
        <v>21</v>
      </c>
      <c r="F51" s="4" t="s">
        <v>22</v>
      </c>
      <c r="G51" s="4" t="s">
        <v>23</v>
      </c>
      <c r="H51" s="4" t="s">
        <v>24</v>
      </c>
      <c r="I51" s="4" t="s">
        <v>25</v>
      </c>
      <c r="J51" s="5" t="s">
        <v>25</v>
      </c>
      <c r="K51" s="5" t="s">
        <v>283</v>
      </c>
      <c r="L51" s="5" t="s">
        <v>284</v>
      </c>
      <c r="M51" s="5"/>
      <c r="N51" s="5" t="s">
        <v>285</v>
      </c>
      <c r="O51" s="5"/>
      <c r="P51" s="4" t="str">
        <f t="shared" si="0"/>
        <v>Outstanding</v>
      </c>
      <c r="Q51" s="13" t="s">
        <v>25</v>
      </c>
    </row>
    <row r="52" spans="1:17" ht="60" customHeight="1" x14ac:dyDescent="0.35">
      <c r="A52" s="11" t="s">
        <v>286</v>
      </c>
      <c r="B52" s="2" t="s">
        <v>287</v>
      </c>
      <c r="C52" s="1" t="s">
        <v>288</v>
      </c>
      <c r="D52" s="3" t="s">
        <v>20</v>
      </c>
      <c r="E52" s="3" t="s">
        <v>21</v>
      </c>
      <c r="F52" s="4" t="s">
        <v>22</v>
      </c>
      <c r="G52" s="4" t="s">
        <v>23</v>
      </c>
      <c r="H52" s="4" t="s">
        <v>24</v>
      </c>
      <c r="I52" s="4" t="s">
        <v>25</v>
      </c>
      <c r="J52" s="5" t="s">
        <v>25</v>
      </c>
      <c r="K52" s="5" t="s">
        <v>289</v>
      </c>
      <c r="L52" s="5" t="s">
        <v>290</v>
      </c>
      <c r="M52" s="5"/>
      <c r="N52" s="5" t="s">
        <v>291</v>
      </c>
      <c r="O52" s="5" t="s">
        <v>292</v>
      </c>
      <c r="P52" s="4" t="str">
        <f t="shared" si="0"/>
        <v>Outstanding</v>
      </c>
      <c r="Q52" s="13" t="s">
        <v>25</v>
      </c>
    </row>
    <row r="53" spans="1:17" ht="60" customHeight="1" x14ac:dyDescent="0.35">
      <c r="A53" s="11" t="s">
        <v>286</v>
      </c>
      <c r="B53" s="2" t="s">
        <v>293</v>
      </c>
      <c r="C53" s="1" t="s">
        <v>294</v>
      </c>
      <c r="D53" s="3" t="s">
        <v>20</v>
      </c>
      <c r="E53" s="3" t="s">
        <v>21</v>
      </c>
      <c r="F53" s="4" t="s">
        <v>22</v>
      </c>
      <c r="G53" s="4" t="s">
        <v>23</v>
      </c>
      <c r="H53" s="4" t="s">
        <v>24</v>
      </c>
      <c r="I53" s="4" t="s">
        <v>25</v>
      </c>
      <c r="J53" s="5" t="s">
        <v>25</v>
      </c>
      <c r="K53" s="5" t="s">
        <v>295</v>
      </c>
      <c r="L53" s="5" t="s">
        <v>296</v>
      </c>
      <c r="M53" s="5"/>
      <c r="N53" s="5" t="s">
        <v>297</v>
      </c>
      <c r="O53" s="5"/>
      <c r="P53" s="4" t="str">
        <f t="shared" si="0"/>
        <v>Outstanding</v>
      </c>
      <c r="Q53" s="13" t="s">
        <v>25</v>
      </c>
    </row>
    <row r="54" spans="1:17" ht="60" customHeight="1" x14ac:dyDescent="0.35">
      <c r="A54" s="11" t="s">
        <v>286</v>
      </c>
      <c r="B54" s="2" t="s">
        <v>298</v>
      </c>
      <c r="C54" s="1" t="s">
        <v>299</v>
      </c>
      <c r="D54" s="3" t="s">
        <v>20</v>
      </c>
      <c r="E54" s="3" t="s">
        <v>21</v>
      </c>
      <c r="F54" s="4" t="s">
        <v>22</v>
      </c>
      <c r="G54" s="4" t="s">
        <v>23</v>
      </c>
      <c r="H54" s="4" t="s">
        <v>24</v>
      </c>
      <c r="I54" s="4" t="s">
        <v>25</v>
      </c>
      <c r="J54" s="5" t="s">
        <v>25</v>
      </c>
      <c r="K54" s="5" t="s">
        <v>300</v>
      </c>
      <c r="L54" s="5" t="s">
        <v>301</v>
      </c>
      <c r="M54" s="5"/>
      <c r="N54" s="5" t="s">
        <v>302</v>
      </c>
      <c r="O54" s="5" t="s">
        <v>303</v>
      </c>
      <c r="P54" s="4" t="str">
        <f t="shared" si="0"/>
        <v>Outstanding</v>
      </c>
      <c r="Q54" s="13" t="s">
        <v>25</v>
      </c>
    </row>
    <row r="55" spans="1:17" ht="60" customHeight="1" x14ac:dyDescent="0.35">
      <c r="A55" s="11" t="s">
        <v>286</v>
      </c>
      <c r="B55" s="2" t="s">
        <v>304</v>
      </c>
      <c r="C55" s="1" t="s">
        <v>305</v>
      </c>
      <c r="D55" s="3" t="s">
        <v>20</v>
      </c>
      <c r="E55" s="3" t="s">
        <v>21</v>
      </c>
      <c r="F55" s="4" t="s">
        <v>22</v>
      </c>
      <c r="G55" s="4" t="s">
        <v>23</v>
      </c>
      <c r="H55" s="4" t="s">
        <v>24</v>
      </c>
      <c r="I55" s="4" t="s">
        <v>25</v>
      </c>
      <c r="J55" s="5" t="s">
        <v>25</v>
      </c>
      <c r="K55" s="5" t="s">
        <v>306</v>
      </c>
      <c r="L55" s="5" t="s">
        <v>301</v>
      </c>
      <c r="M55" s="5"/>
      <c r="N55" s="5" t="s">
        <v>307</v>
      </c>
      <c r="O55" s="5"/>
      <c r="P55" s="4" t="str">
        <f t="shared" si="0"/>
        <v>Outstanding</v>
      </c>
      <c r="Q55" s="13" t="s">
        <v>25</v>
      </c>
    </row>
    <row r="56" spans="1:17" ht="60" customHeight="1" x14ac:dyDescent="0.35">
      <c r="A56" s="11" t="s">
        <v>308</v>
      </c>
      <c r="B56" s="2" t="s">
        <v>309</v>
      </c>
      <c r="C56" s="1" t="s">
        <v>310</v>
      </c>
      <c r="D56" s="3" t="s">
        <v>20</v>
      </c>
      <c r="E56" s="3" t="s">
        <v>21</v>
      </c>
      <c r="F56" s="4" t="s">
        <v>22</v>
      </c>
      <c r="G56" s="4" t="s">
        <v>23</v>
      </c>
      <c r="H56" s="4" t="s">
        <v>24</v>
      </c>
      <c r="I56" s="4" t="s">
        <v>25</v>
      </c>
      <c r="J56" s="5" t="s">
        <v>25</v>
      </c>
      <c r="K56" s="5" t="s">
        <v>311</v>
      </c>
      <c r="L56" s="5" t="s">
        <v>312</v>
      </c>
      <c r="M56" s="5" t="s">
        <v>313</v>
      </c>
      <c r="N56" s="5" t="s">
        <v>314</v>
      </c>
      <c r="O56" s="5" t="s">
        <v>315</v>
      </c>
      <c r="P56" s="4" t="str">
        <f t="shared" si="0"/>
        <v>Outstanding</v>
      </c>
      <c r="Q56" s="13" t="s">
        <v>25</v>
      </c>
    </row>
    <row r="57" spans="1:17" ht="60" customHeight="1" x14ac:dyDescent="0.35">
      <c r="A57" s="11" t="s">
        <v>308</v>
      </c>
      <c r="B57" s="2" t="s">
        <v>316</v>
      </c>
      <c r="C57" s="1" t="s">
        <v>317</v>
      </c>
      <c r="D57" s="3" t="s">
        <v>20</v>
      </c>
      <c r="E57" s="3" t="s">
        <v>21</v>
      </c>
      <c r="F57" s="4" t="s">
        <v>22</v>
      </c>
      <c r="G57" s="4" t="s">
        <v>23</v>
      </c>
      <c r="H57" s="4" t="s">
        <v>24</v>
      </c>
      <c r="I57" s="4" t="s">
        <v>25</v>
      </c>
      <c r="J57" s="5" t="s">
        <v>25</v>
      </c>
      <c r="K57" s="5" t="s">
        <v>318</v>
      </c>
      <c r="L57" s="5" t="s">
        <v>319</v>
      </c>
      <c r="M57" s="5"/>
      <c r="N57" s="5" t="s">
        <v>320</v>
      </c>
      <c r="O57" s="5"/>
      <c r="P57" s="4" t="str">
        <f t="shared" si="0"/>
        <v>Outstanding</v>
      </c>
      <c r="Q57" s="13" t="s">
        <v>25</v>
      </c>
    </row>
    <row r="58" spans="1:17" ht="60" customHeight="1" x14ac:dyDescent="0.35">
      <c r="A58" s="11" t="s">
        <v>308</v>
      </c>
      <c r="B58" s="2" t="s">
        <v>321</v>
      </c>
      <c r="C58" s="1" t="s">
        <v>322</v>
      </c>
      <c r="D58" s="3" t="s">
        <v>20</v>
      </c>
      <c r="E58" s="3" t="s">
        <v>21</v>
      </c>
      <c r="F58" s="4" t="s">
        <v>22</v>
      </c>
      <c r="G58" s="4" t="s">
        <v>23</v>
      </c>
      <c r="H58" s="4" t="s">
        <v>24</v>
      </c>
      <c r="I58" s="4" t="s">
        <v>25</v>
      </c>
      <c r="J58" s="5" t="s">
        <v>25</v>
      </c>
      <c r="K58" s="5" t="s">
        <v>323</v>
      </c>
      <c r="L58" s="5" t="s">
        <v>324</v>
      </c>
      <c r="M58" s="5"/>
      <c r="N58" s="5" t="s">
        <v>325</v>
      </c>
      <c r="O58" s="5"/>
      <c r="P58" s="4" t="str">
        <f t="shared" si="0"/>
        <v>Outstanding</v>
      </c>
      <c r="Q58" s="13" t="s">
        <v>25</v>
      </c>
    </row>
    <row r="59" spans="1:17" ht="60" customHeight="1" x14ac:dyDescent="0.35">
      <c r="A59" s="11" t="s">
        <v>308</v>
      </c>
      <c r="B59" s="2" t="s">
        <v>326</v>
      </c>
      <c r="C59" s="1" t="s">
        <v>327</v>
      </c>
      <c r="D59" s="3" t="s">
        <v>20</v>
      </c>
      <c r="E59" s="3" t="s">
        <v>21</v>
      </c>
      <c r="F59" s="4" t="s">
        <v>22</v>
      </c>
      <c r="G59" s="4" t="s">
        <v>23</v>
      </c>
      <c r="H59" s="4" t="s">
        <v>24</v>
      </c>
      <c r="I59" s="4" t="s">
        <v>25</v>
      </c>
      <c r="J59" s="5" t="s">
        <v>25</v>
      </c>
      <c r="K59" s="5" t="s">
        <v>328</v>
      </c>
      <c r="L59" s="5" t="s">
        <v>329</v>
      </c>
      <c r="M59" s="5"/>
      <c r="N59" s="5" t="s">
        <v>330</v>
      </c>
      <c r="O59" s="5"/>
      <c r="P59" s="4" t="str">
        <f t="shared" si="0"/>
        <v>Outstanding</v>
      </c>
      <c r="Q59" s="13" t="s">
        <v>25</v>
      </c>
    </row>
    <row r="60" spans="1:17" ht="60" customHeight="1" x14ac:dyDescent="0.35">
      <c r="A60" s="11" t="s">
        <v>308</v>
      </c>
      <c r="B60" s="2" t="s">
        <v>331</v>
      </c>
      <c r="C60" s="1" t="s">
        <v>332</v>
      </c>
      <c r="D60" s="3" t="s">
        <v>20</v>
      </c>
      <c r="E60" s="3" t="s">
        <v>21</v>
      </c>
      <c r="F60" s="4" t="s">
        <v>22</v>
      </c>
      <c r="G60" s="4" t="s">
        <v>23</v>
      </c>
      <c r="H60" s="4" t="s">
        <v>24</v>
      </c>
      <c r="I60" s="4" t="s">
        <v>25</v>
      </c>
      <c r="J60" s="5" t="s">
        <v>25</v>
      </c>
      <c r="K60" s="5" t="s">
        <v>333</v>
      </c>
      <c r="L60" s="5" t="s">
        <v>334</v>
      </c>
      <c r="M60" s="5" t="s">
        <v>335</v>
      </c>
      <c r="N60" s="5" t="s">
        <v>336</v>
      </c>
      <c r="O60" s="5"/>
      <c r="P60" s="4" t="str">
        <f t="shared" si="0"/>
        <v>Outstanding</v>
      </c>
      <c r="Q60" s="13" t="s">
        <v>25</v>
      </c>
    </row>
    <row r="61" spans="1:17" ht="60" customHeight="1" x14ac:dyDescent="0.35">
      <c r="A61" s="11" t="s">
        <v>308</v>
      </c>
      <c r="B61" s="2" t="s">
        <v>337</v>
      </c>
      <c r="C61" s="1" t="s">
        <v>338</v>
      </c>
      <c r="D61" s="3" t="s">
        <v>70</v>
      </c>
      <c r="E61" s="3" t="s">
        <v>21</v>
      </c>
      <c r="F61" s="4" t="s">
        <v>22</v>
      </c>
      <c r="G61" s="4" t="s">
        <v>23</v>
      </c>
      <c r="H61" s="4" t="s">
        <v>24</v>
      </c>
      <c r="I61" s="4" t="s">
        <v>25</v>
      </c>
      <c r="J61" s="5" t="s">
        <v>25</v>
      </c>
      <c r="K61" s="5" t="s">
        <v>339</v>
      </c>
      <c r="L61" s="5" t="s">
        <v>340</v>
      </c>
      <c r="M61" s="5"/>
      <c r="N61" s="5" t="s">
        <v>341</v>
      </c>
      <c r="O61" s="5"/>
      <c r="P61" s="4" t="str">
        <f t="shared" si="0"/>
        <v>Outstanding</v>
      </c>
      <c r="Q61" s="13" t="s">
        <v>25</v>
      </c>
    </row>
    <row r="62" spans="1:17" ht="60" customHeight="1" x14ac:dyDescent="0.35">
      <c r="A62" s="11" t="s">
        <v>308</v>
      </c>
      <c r="B62" s="2" t="s">
        <v>342</v>
      </c>
      <c r="C62" s="1" t="s">
        <v>343</v>
      </c>
      <c r="D62" s="3" t="s">
        <v>70</v>
      </c>
      <c r="E62" s="3" t="s">
        <v>21</v>
      </c>
      <c r="F62" s="4" t="s">
        <v>22</v>
      </c>
      <c r="G62" s="4" t="s">
        <v>23</v>
      </c>
      <c r="H62" s="4" t="s">
        <v>24</v>
      </c>
      <c r="I62" s="4" t="s">
        <v>25</v>
      </c>
      <c r="J62" s="5" t="s">
        <v>25</v>
      </c>
      <c r="K62" s="5" t="s">
        <v>344</v>
      </c>
      <c r="L62" s="5" t="s">
        <v>345</v>
      </c>
      <c r="M62" s="5"/>
      <c r="N62" s="5" t="s">
        <v>346</v>
      </c>
      <c r="O62" s="5"/>
      <c r="P62" s="4" t="str">
        <f t="shared" si="0"/>
        <v>Outstanding</v>
      </c>
      <c r="Q62" s="13" t="s">
        <v>25</v>
      </c>
    </row>
    <row r="63" spans="1:17" ht="60" customHeight="1" x14ac:dyDescent="0.35">
      <c r="A63" s="11" t="s">
        <v>347</v>
      </c>
      <c r="B63" s="2" t="s">
        <v>348</v>
      </c>
      <c r="C63" s="1" t="s">
        <v>349</v>
      </c>
      <c r="D63" s="3" t="s">
        <v>20</v>
      </c>
      <c r="E63" s="3" t="s">
        <v>21</v>
      </c>
      <c r="F63" s="4" t="s">
        <v>22</v>
      </c>
      <c r="G63" s="4" t="s">
        <v>23</v>
      </c>
      <c r="H63" s="4" t="s">
        <v>24</v>
      </c>
      <c r="I63" s="4" t="s">
        <v>25</v>
      </c>
      <c r="J63" s="5" t="s">
        <v>25</v>
      </c>
      <c r="K63" s="5" t="s">
        <v>350</v>
      </c>
      <c r="L63" s="5" t="s">
        <v>351</v>
      </c>
      <c r="M63" s="5"/>
      <c r="N63" s="5" t="s">
        <v>352</v>
      </c>
      <c r="O63" s="5"/>
      <c r="P63" s="4" t="str">
        <f t="shared" si="0"/>
        <v>Outstanding</v>
      </c>
      <c r="Q63" s="13" t="s">
        <v>25</v>
      </c>
    </row>
    <row r="64" spans="1:17" ht="60" customHeight="1" x14ac:dyDescent="0.35">
      <c r="A64" s="11" t="s">
        <v>347</v>
      </c>
      <c r="B64" s="2" t="s">
        <v>353</v>
      </c>
      <c r="C64" s="1" t="s">
        <v>354</v>
      </c>
      <c r="D64" s="3" t="s">
        <v>20</v>
      </c>
      <c r="E64" s="3" t="s">
        <v>21</v>
      </c>
      <c r="F64" s="4" t="s">
        <v>22</v>
      </c>
      <c r="G64" s="4" t="s">
        <v>23</v>
      </c>
      <c r="H64" s="4" t="s">
        <v>24</v>
      </c>
      <c r="I64" s="4" t="s">
        <v>25</v>
      </c>
      <c r="J64" s="5" t="s">
        <v>25</v>
      </c>
      <c r="K64" s="5" t="s">
        <v>355</v>
      </c>
      <c r="L64" s="5" t="s">
        <v>356</v>
      </c>
      <c r="M64" s="5"/>
      <c r="N64" s="5" t="s">
        <v>357</v>
      </c>
      <c r="O64" s="5"/>
      <c r="P64" s="4" t="str">
        <f t="shared" si="0"/>
        <v>Outstanding</v>
      </c>
      <c r="Q64" s="13" t="s">
        <v>25</v>
      </c>
    </row>
    <row r="65" spans="1:17" ht="60" customHeight="1" x14ac:dyDescent="0.35">
      <c r="A65" s="11" t="s">
        <v>347</v>
      </c>
      <c r="B65" s="2" t="s">
        <v>358</v>
      </c>
      <c r="C65" s="1" t="s">
        <v>359</v>
      </c>
      <c r="D65" s="3" t="s">
        <v>20</v>
      </c>
      <c r="E65" s="3" t="s">
        <v>21</v>
      </c>
      <c r="F65" s="4" t="s">
        <v>22</v>
      </c>
      <c r="G65" s="4" t="s">
        <v>23</v>
      </c>
      <c r="H65" s="4" t="s">
        <v>24</v>
      </c>
      <c r="I65" s="4" t="s">
        <v>25</v>
      </c>
      <c r="J65" s="5" t="s">
        <v>25</v>
      </c>
      <c r="K65" s="5" t="s">
        <v>360</v>
      </c>
      <c r="L65" s="5" t="s">
        <v>361</v>
      </c>
      <c r="M65" s="5"/>
      <c r="N65" s="5" t="s">
        <v>362</v>
      </c>
      <c r="O65" s="5"/>
      <c r="P65" s="4" t="str">
        <f t="shared" si="0"/>
        <v>Outstanding</v>
      </c>
      <c r="Q65" s="13" t="s">
        <v>25</v>
      </c>
    </row>
    <row r="66" spans="1:17" ht="60" customHeight="1" x14ac:dyDescent="0.35">
      <c r="A66" s="11" t="s">
        <v>347</v>
      </c>
      <c r="B66" s="2" t="s">
        <v>363</v>
      </c>
      <c r="C66" s="1" t="s">
        <v>364</v>
      </c>
      <c r="D66" s="3" t="s">
        <v>20</v>
      </c>
      <c r="E66" s="3" t="s">
        <v>21</v>
      </c>
      <c r="F66" s="4" t="s">
        <v>22</v>
      </c>
      <c r="G66" s="4" t="s">
        <v>23</v>
      </c>
      <c r="H66" s="4" t="s">
        <v>24</v>
      </c>
      <c r="I66" s="4" t="s">
        <v>25</v>
      </c>
      <c r="J66" s="5" t="s">
        <v>25</v>
      </c>
      <c r="K66" s="5" t="s">
        <v>365</v>
      </c>
      <c r="L66" s="5" t="s">
        <v>366</v>
      </c>
      <c r="M66" s="5"/>
      <c r="N66" s="5" t="s">
        <v>367</v>
      </c>
      <c r="O66" s="5"/>
      <c r="P66" s="4" t="str">
        <f t="shared" si="0"/>
        <v>Outstanding</v>
      </c>
      <c r="Q66" s="13" t="s">
        <v>25</v>
      </c>
    </row>
    <row r="67" spans="1:17" ht="60" customHeight="1" x14ac:dyDescent="0.35">
      <c r="A67" s="11" t="s">
        <v>347</v>
      </c>
      <c r="B67" s="2" t="s">
        <v>368</v>
      </c>
      <c r="C67" s="1" t="s">
        <v>369</v>
      </c>
      <c r="D67" s="3" t="s">
        <v>20</v>
      </c>
      <c r="E67" s="3" t="s">
        <v>21</v>
      </c>
      <c r="F67" s="4" t="s">
        <v>22</v>
      </c>
      <c r="G67" s="4" t="s">
        <v>23</v>
      </c>
      <c r="H67" s="4" t="s">
        <v>24</v>
      </c>
      <c r="I67" s="4" t="s">
        <v>25</v>
      </c>
      <c r="J67" s="5" t="s">
        <v>25</v>
      </c>
      <c r="K67" s="5" t="s">
        <v>370</v>
      </c>
      <c r="L67" s="5" t="s">
        <v>371</v>
      </c>
      <c r="M67" s="5"/>
      <c r="N67" s="5" t="s">
        <v>372</v>
      </c>
      <c r="O67" s="5" t="s">
        <v>373</v>
      </c>
      <c r="P67" s="4" t="str">
        <f t="shared" si="0"/>
        <v>Outstanding</v>
      </c>
      <c r="Q67" s="13" t="s">
        <v>25</v>
      </c>
    </row>
    <row r="68" spans="1:17" ht="60" customHeight="1" x14ac:dyDescent="0.35">
      <c r="A68" s="11" t="s">
        <v>347</v>
      </c>
      <c r="B68" s="2" t="s">
        <v>374</v>
      </c>
      <c r="C68" s="1" t="s">
        <v>375</v>
      </c>
      <c r="D68" s="3" t="s">
        <v>20</v>
      </c>
      <c r="E68" s="3" t="s">
        <v>21</v>
      </c>
      <c r="F68" s="4" t="s">
        <v>22</v>
      </c>
      <c r="G68" s="4" t="s">
        <v>23</v>
      </c>
      <c r="H68" s="4" t="s">
        <v>24</v>
      </c>
      <c r="I68" s="4" t="s">
        <v>25</v>
      </c>
      <c r="J68" s="5" t="s">
        <v>25</v>
      </c>
      <c r="K68" s="5" t="s">
        <v>376</v>
      </c>
      <c r="L68" s="5" t="s">
        <v>377</v>
      </c>
      <c r="M68" s="5"/>
      <c r="N68" s="5" t="s">
        <v>378</v>
      </c>
      <c r="O68" s="5" t="s">
        <v>373</v>
      </c>
      <c r="P68" s="4" t="str">
        <f t="shared" si="0"/>
        <v>Outstanding</v>
      </c>
      <c r="Q68" s="13" t="s">
        <v>25</v>
      </c>
    </row>
    <row r="69" spans="1:17" ht="60" customHeight="1" x14ac:dyDescent="0.35">
      <c r="A69" s="11" t="s">
        <v>379</v>
      </c>
      <c r="B69" s="2" t="s">
        <v>380</v>
      </c>
      <c r="C69" s="1" t="s">
        <v>381</v>
      </c>
      <c r="D69" s="3" t="s">
        <v>20</v>
      </c>
      <c r="E69" s="3" t="s">
        <v>51</v>
      </c>
      <c r="F69" s="4" t="s">
        <v>22</v>
      </c>
      <c r="G69" s="4" t="s">
        <v>23</v>
      </c>
      <c r="H69" s="4" t="s">
        <v>24</v>
      </c>
      <c r="I69" s="4" t="s">
        <v>25</v>
      </c>
      <c r="J69" s="5" t="s">
        <v>25</v>
      </c>
      <c r="K69" s="5" t="s">
        <v>382</v>
      </c>
      <c r="L69" s="5" t="s">
        <v>383</v>
      </c>
      <c r="M69" s="5" t="s">
        <v>384</v>
      </c>
      <c r="N69" s="5" t="s">
        <v>385</v>
      </c>
      <c r="O69" s="5"/>
      <c r="P69" s="4" t="str">
        <f t="shared" si="0"/>
        <v>Outstanding</v>
      </c>
      <c r="Q69" s="13" t="s">
        <v>25</v>
      </c>
    </row>
    <row r="70" spans="1:17" ht="60" customHeight="1" x14ac:dyDescent="0.35">
      <c r="A70" s="11" t="s">
        <v>379</v>
      </c>
      <c r="B70" s="2" t="s">
        <v>386</v>
      </c>
      <c r="C70" s="1" t="s">
        <v>387</v>
      </c>
      <c r="D70" s="3" t="s">
        <v>20</v>
      </c>
      <c r="E70" s="3" t="s">
        <v>21</v>
      </c>
      <c r="F70" s="4" t="s">
        <v>22</v>
      </c>
      <c r="G70" s="4" t="s">
        <v>23</v>
      </c>
      <c r="H70" s="4" t="s">
        <v>24</v>
      </c>
      <c r="I70" s="4" t="s">
        <v>25</v>
      </c>
      <c r="J70" s="5" t="s">
        <v>25</v>
      </c>
      <c r="K70" s="5" t="s">
        <v>388</v>
      </c>
      <c r="L70" s="5" t="s">
        <v>389</v>
      </c>
      <c r="M70" s="5"/>
      <c r="N70" s="5" t="s">
        <v>390</v>
      </c>
      <c r="O70" s="5" t="s">
        <v>391</v>
      </c>
      <c r="P70" s="4" t="str">
        <f t="shared" si="0"/>
        <v>Outstanding</v>
      </c>
      <c r="Q70" s="13" t="s">
        <v>25</v>
      </c>
    </row>
    <row r="71" spans="1:17" ht="60" customHeight="1" x14ac:dyDescent="0.35">
      <c r="A71" s="11" t="s">
        <v>379</v>
      </c>
      <c r="B71" s="2" t="s">
        <v>392</v>
      </c>
      <c r="C71" s="1" t="s">
        <v>393</v>
      </c>
      <c r="D71" s="3" t="s">
        <v>20</v>
      </c>
      <c r="E71" s="3" t="s">
        <v>21</v>
      </c>
      <c r="F71" s="4" t="s">
        <v>22</v>
      </c>
      <c r="G71" s="4" t="s">
        <v>23</v>
      </c>
      <c r="H71" s="4" t="s">
        <v>24</v>
      </c>
      <c r="I71" s="4" t="s">
        <v>25</v>
      </c>
      <c r="J71" s="5" t="s">
        <v>25</v>
      </c>
      <c r="K71" s="5" t="s">
        <v>394</v>
      </c>
      <c r="L71" s="5" t="s">
        <v>395</v>
      </c>
      <c r="M71" s="5"/>
      <c r="N71" s="5" t="s">
        <v>396</v>
      </c>
      <c r="O71" s="5" t="s">
        <v>397</v>
      </c>
      <c r="P71" s="4" t="str">
        <f t="shared" si="0"/>
        <v>Outstanding</v>
      </c>
      <c r="Q71" s="13" t="s">
        <v>25</v>
      </c>
    </row>
    <row r="72" spans="1:17" ht="60" customHeight="1" x14ac:dyDescent="0.35">
      <c r="A72" s="11" t="s">
        <v>379</v>
      </c>
      <c r="B72" s="2" t="s">
        <v>398</v>
      </c>
      <c r="C72" s="1" t="s">
        <v>399</v>
      </c>
      <c r="D72" s="3" t="s">
        <v>20</v>
      </c>
      <c r="E72" s="3" t="s">
        <v>21</v>
      </c>
      <c r="F72" s="4" t="s">
        <v>22</v>
      </c>
      <c r="G72" s="4" t="s">
        <v>23</v>
      </c>
      <c r="H72" s="4" t="s">
        <v>24</v>
      </c>
      <c r="I72" s="4" t="s">
        <v>25</v>
      </c>
      <c r="J72" s="5" t="s">
        <v>25</v>
      </c>
      <c r="K72" s="5" t="s">
        <v>400</v>
      </c>
      <c r="L72" s="5" t="s">
        <v>401</v>
      </c>
      <c r="M72" s="5"/>
      <c r="N72" s="5" t="s">
        <v>402</v>
      </c>
      <c r="O72" s="5"/>
      <c r="P72" s="4" t="str">
        <f t="shared" si="0"/>
        <v>Outstanding</v>
      </c>
      <c r="Q72" s="13" t="s">
        <v>25</v>
      </c>
    </row>
    <row r="73" spans="1:17" ht="60" customHeight="1" x14ac:dyDescent="0.35">
      <c r="A73" s="11" t="s">
        <v>379</v>
      </c>
      <c r="B73" s="2" t="s">
        <v>403</v>
      </c>
      <c r="C73" s="1" t="s">
        <v>404</v>
      </c>
      <c r="D73" s="3" t="s">
        <v>20</v>
      </c>
      <c r="E73" s="3" t="s">
        <v>21</v>
      </c>
      <c r="F73" s="4" t="s">
        <v>22</v>
      </c>
      <c r="G73" s="4" t="s">
        <v>23</v>
      </c>
      <c r="H73" s="4" t="s">
        <v>24</v>
      </c>
      <c r="I73" s="4" t="s">
        <v>25</v>
      </c>
      <c r="J73" s="5" t="s">
        <v>25</v>
      </c>
      <c r="K73" s="5" t="s">
        <v>405</v>
      </c>
      <c r="L73" s="5" t="s">
        <v>406</v>
      </c>
      <c r="M73" s="5"/>
      <c r="N73" s="5" t="s">
        <v>407</v>
      </c>
      <c r="O73" s="5"/>
      <c r="P73" s="4" t="str">
        <f t="shared" si="0"/>
        <v>Outstanding</v>
      </c>
      <c r="Q73" s="13" t="s">
        <v>25</v>
      </c>
    </row>
    <row r="74" spans="1:17" ht="60" customHeight="1" x14ac:dyDescent="0.35">
      <c r="A74" s="11" t="s">
        <v>379</v>
      </c>
      <c r="B74" s="2" t="s">
        <v>408</v>
      </c>
      <c r="C74" s="1" t="s">
        <v>409</v>
      </c>
      <c r="D74" s="3" t="s">
        <v>20</v>
      </c>
      <c r="E74" s="3" t="s">
        <v>21</v>
      </c>
      <c r="F74" s="4" t="s">
        <v>22</v>
      </c>
      <c r="G74" s="4" t="s">
        <v>23</v>
      </c>
      <c r="H74" s="4" t="s">
        <v>24</v>
      </c>
      <c r="I74" s="4" t="s">
        <v>25</v>
      </c>
      <c r="J74" s="5" t="s">
        <v>25</v>
      </c>
      <c r="K74" s="5" t="s">
        <v>410</v>
      </c>
      <c r="L74" s="5" t="s">
        <v>411</v>
      </c>
      <c r="M74" s="5" t="s">
        <v>412</v>
      </c>
      <c r="N74" s="5" t="s">
        <v>413</v>
      </c>
      <c r="O74" s="5"/>
      <c r="P74" s="4" t="str">
        <f t="shared" si="0"/>
        <v>Outstanding</v>
      </c>
      <c r="Q74" s="13" t="s">
        <v>25</v>
      </c>
    </row>
    <row r="75" spans="1:17" ht="60" customHeight="1" x14ac:dyDescent="0.35">
      <c r="A75" s="11" t="s">
        <v>379</v>
      </c>
      <c r="B75" s="2" t="s">
        <v>414</v>
      </c>
      <c r="C75" s="1" t="s">
        <v>415</v>
      </c>
      <c r="D75" s="3" t="s">
        <v>20</v>
      </c>
      <c r="E75" s="3" t="s">
        <v>21</v>
      </c>
      <c r="F75" s="4" t="s">
        <v>22</v>
      </c>
      <c r="G75" s="4" t="s">
        <v>23</v>
      </c>
      <c r="H75" s="4" t="s">
        <v>24</v>
      </c>
      <c r="I75" s="4" t="s">
        <v>25</v>
      </c>
      <c r="J75" s="5" t="s">
        <v>25</v>
      </c>
      <c r="K75" s="5" t="s">
        <v>416</v>
      </c>
      <c r="L75" s="5" t="s">
        <v>417</v>
      </c>
      <c r="M75" s="5" t="s">
        <v>418</v>
      </c>
      <c r="N75" s="5" t="s">
        <v>419</v>
      </c>
      <c r="O75" s="5"/>
      <c r="P75" s="4" t="str">
        <f t="shared" si="0"/>
        <v>Outstanding</v>
      </c>
      <c r="Q75" s="13" t="s">
        <v>25</v>
      </c>
    </row>
    <row r="76" spans="1:17" ht="60" customHeight="1" x14ac:dyDescent="0.35">
      <c r="A76" s="11" t="s">
        <v>379</v>
      </c>
      <c r="B76" s="2" t="s">
        <v>420</v>
      </c>
      <c r="C76" s="1" t="s">
        <v>421</v>
      </c>
      <c r="D76" s="3" t="s">
        <v>20</v>
      </c>
      <c r="E76" s="3" t="s">
        <v>21</v>
      </c>
      <c r="F76" s="4" t="s">
        <v>22</v>
      </c>
      <c r="G76" s="4" t="s">
        <v>23</v>
      </c>
      <c r="H76" s="4" t="s">
        <v>24</v>
      </c>
      <c r="I76" s="4" t="s">
        <v>25</v>
      </c>
      <c r="J76" s="5" t="s">
        <v>25</v>
      </c>
      <c r="K76" s="5" t="s">
        <v>422</v>
      </c>
      <c r="L76" s="5" t="s">
        <v>423</v>
      </c>
      <c r="M76" s="5"/>
      <c r="N76" s="5" t="s">
        <v>424</v>
      </c>
      <c r="O76" s="5" t="s">
        <v>397</v>
      </c>
      <c r="P76" s="4" t="str">
        <f t="shared" si="0"/>
        <v>Outstanding</v>
      </c>
      <c r="Q76" s="13" t="s">
        <v>25</v>
      </c>
    </row>
    <row r="77" spans="1:17" ht="60" customHeight="1" x14ac:dyDescent="0.35">
      <c r="A77" s="11" t="s">
        <v>379</v>
      </c>
      <c r="B77" s="2" t="s">
        <v>425</v>
      </c>
      <c r="C77" s="1" t="s">
        <v>426</v>
      </c>
      <c r="D77" s="3" t="s">
        <v>20</v>
      </c>
      <c r="E77" s="3" t="s">
        <v>21</v>
      </c>
      <c r="F77" s="4" t="s">
        <v>22</v>
      </c>
      <c r="G77" s="4" t="s">
        <v>23</v>
      </c>
      <c r="H77" s="4" t="s">
        <v>24</v>
      </c>
      <c r="I77" s="4" t="s">
        <v>25</v>
      </c>
      <c r="J77" s="5" t="s">
        <v>25</v>
      </c>
      <c r="K77" s="5" t="s">
        <v>427</v>
      </c>
      <c r="L77" s="5" t="s">
        <v>428</v>
      </c>
      <c r="M77" s="5"/>
      <c r="N77" s="5" t="s">
        <v>429</v>
      </c>
      <c r="O77" s="5"/>
      <c r="P77" s="4" t="str">
        <f t="shared" si="0"/>
        <v>Outstanding</v>
      </c>
      <c r="Q77" s="13" t="s">
        <v>25</v>
      </c>
    </row>
    <row r="78" spans="1:17" ht="60" customHeight="1" x14ac:dyDescent="0.35">
      <c r="A78" s="11" t="s">
        <v>379</v>
      </c>
      <c r="B78" s="2" t="s">
        <v>430</v>
      </c>
      <c r="C78" s="1" t="s">
        <v>431</v>
      </c>
      <c r="D78" s="3" t="s">
        <v>20</v>
      </c>
      <c r="E78" s="3" t="s">
        <v>21</v>
      </c>
      <c r="F78" s="4" t="s">
        <v>22</v>
      </c>
      <c r="G78" s="4" t="s">
        <v>23</v>
      </c>
      <c r="H78" s="4" t="s">
        <v>24</v>
      </c>
      <c r="I78" s="4" t="s">
        <v>25</v>
      </c>
      <c r="J78" s="5" t="s">
        <v>25</v>
      </c>
      <c r="K78" s="5" t="s">
        <v>432</v>
      </c>
      <c r="L78" s="5" t="s">
        <v>433</v>
      </c>
      <c r="M78" s="5"/>
      <c r="N78" s="5" t="s">
        <v>434</v>
      </c>
      <c r="O78" s="5" t="s">
        <v>435</v>
      </c>
      <c r="P78" s="4" t="str">
        <f t="shared" si="0"/>
        <v>Outstanding</v>
      </c>
      <c r="Q78" s="13" t="s">
        <v>25</v>
      </c>
    </row>
    <row r="79" spans="1:17" ht="60" customHeight="1" x14ac:dyDescent="0.35">
      <c r="A79" s="11" t="s">
        <v>436</v>
      </c>
      <c r="B79" s="2" t="s">
        <v>437</v>
      </c>
      <c r="C79" s="1" t="s">
        <v>438</v>
      </c>
      <c r="D79" s="3" t="s">
        <v>20</v>
      </c>
      <c r="E79" s="3" t="s">
        <v>21</v>
      </c>
      <c r="F79" s="4" t="s">
        <v>22</v>
      </c>
      <c r="G79" s="4" t="s">
        <v>23</v>
      </c>
      <c r="H79" s="4" t="s">
        <v>24</v>
      </c>
      <c r="I79" s="4" t="s">
        <v>25</v>
      </c>
      <c r="J79" s="5" t="s">
        <v>25</v>
      </c>
      <c r="K79" s="5" t="s">
        <v>439</v>
      </c>
      <c r="L79" s="5" t="s">
        <v>440</v>
      </c>
      <c r="M79" s="5" t="s">
        <v>441</v>
      </c>
      <c r="N79" s="5" t="s">
        <v>442</v>
      </c>
      <c r="O79" s="5"/>
      <c r="P79" s="4" t="str">
        <f t="shared" si="0"/>
        <v>Outstanding</v>
      </c>
      <c r="Q79" s="13" t="s">
        <v>25</v>
      </c>
    </row>
    <row r="80" spans="1:17" ht="60" customHeight="1" x14ac:dyDescent="0.35">
      <c r="A80" s="11" t="s">
        <v>436</v>
      </c>
      <c r="B80" s="2" t="s">
        <v>443</v>
      </c>
      <c r="C80" s="1" t="s">
        <v>444</v>
      </c>
      <c r="D80" s="3" t="s">
        <v>20</v>
      </c>
      <c r="E80" s="3" t="s">
        <v>21</v>
      </c>
      <c r="F80" s="4" t="s">
        <v>22</v>
      </c>
      <c r="G80" s="4" t="s">
        <v>23</v>
      </c>
      <c r="H80" s="4" t="s">
        <v>24</v>
      </c>
      <c r="I80" s="4" t="s">
        <v>25</v>
      </c>
      <c r="J80" s="5" t="s">
        <v>25</v>
      </c>
      <c r="K80" s="5" t="s">
        <v>445</v>
      </c>
      <c r="L80" s="5" t="s">
        <v>446</v>
      </c>
      <c r="M80" s="5" t="s">
        <v>447</v>
      </c>
      <c r="N80" s="5" t="s">
        <v>448</v>
      </c>
      <c r="O80" s="5"/>
      <c r="P80" s="4" t="str">
        <f t="shared" si="0"/>
        <v>Outstanding</v>
      </c>
      <c r="Q80" s="13" t="s">
        <v>25</v>
      </c>
    </row>
    <row r="81" spans="1:17" ht="60" customHeight="1" x14ac:dyDescent="0.35">
      <c r="A81" s="11" t="s">
        <v>436</v>
      </c>
      <c r="B81" s="2" t="s">
        <v>449</v>
      </c>
      <c r="C81" s="1" t="s">
        <v>450</v>
      </c>
      <c r="D81" s="3" t="s">
        <v>20</v>
      </c>
      <c r="E81" s="3" t="s">
        <v>21</v>
      </c>
      <c r="F81" s="4" t="s">
        <v>22</v>
      </c>
      <c r="G81" s="4" t="s">
        <v>23</v>
      </c>
      <c r="H81" s="4" t="s">
        <v>24</v>
      </c>
      <c r="I81" s="4" t="s">
        <v>25</v>
      </c>
      <c r="J81" s="5" t="s">
        <v>25</v>
      </c>
      <c r="K81" s="5" t="s">
        <v>451</v>
      </c>
      <c r="L81" s="5" t="s">
        <v>452</v>
      </c>
      <c r="M81" s="5" t="s">
        <v>453</v>
      </c>
      <c r="N81" s="5" t="s">
        <v>454</v>
      </c>
      <c r="O81" s="5"/>
      <c r="P81" s="4" t="str">
        <f t="shared" si="0"/>
        <v>Outstanding</v>
      </c>
      <c r="Q81" s="13" t="s">
        <v>25</v>
      </c>
    </row>
    <row r="82" spans="1:17" ht="60" customHeight="1" x14ac:dyDescent="0.35">
      <c r="A82" s="11" t="s">
        <v>436</v>
      </c>
      <c r="B82" s="2" t="s">
        <v>455</v>
      </c>
      <c r="C82" s="1" t="s">
        <v>456</v>
      </c>
      <c r="D82" s="3" t="s">
        <v>20</v>
      </c>
      <c r="E82" s="3" t="s">
        <v>21</v>
      </c>
      <c r="F82" s="4" t="s">
        <v>22</v>
      </c>
      <c r="G82" s="4" t="s">
        <v>23</v>
      </c>
      <c r="H82" s="4" t="s">
        <v>24</v>
      </c>
      <c r="I82" s="4" t="s">
        <v>25</v>
      </c>
      <c r="J82" s="5" t="s">
        <v>25</v>
      </c>
      <c r="K82" s="5" t="s">
        <v>457</v>
      </c>
      <c r="L82" s="5" t="s">
        <v>458</v>
      </c>
      <c r="M82" s="5" t="s">
        <v>459</v>
      </c>
      <c r="N82" s="5" t="s">
        <v>460</v>
      </c>
      <c r="O82" s="5"/>
      <c r="P82" s="4" t="str">
        <f t="shared" si="0"/>
        <v>Outstanding</v>
      </c>
      <c r="Q82" s="13" t="s">
        <v>25</v>
      </c>
    </row>
    <row r="83" spans="1:17" ht="60" customHeight="1" x14ac:dyDescent="0.35">
      <c r="A83" s="11" t="s">
        <v>436</v>
      </c>
      <c r="B83" s="2" t="s">
        <v>461</v>
      </c>
      <c r="C83" s="1" t="s">
        <v>462</v>
      </c>
      <c r="D83" s="3" t="s">
        <v>20</v>
      </c>
      <c r="E83" s="3" t="s">
        <v>21</v>
      </c>
      <c r="F83" s="4" t="s">
        <v>22</v>
      </c>
      <c r="G83" s="4" t="s">
        <v>23</v>
      </c>
      <c r="H83" s="4" t="s">
        <v>24</v>
      </c>
      <c r="I83" s="4" t="s">
        <v>25</v>
      </c>
      <c r="J83" s="5" t="s">
        <v>25</v>
      </c>
      <c r="K83" s="5" t="s">
        <v>463</v>
      </c>
      <c r="L83" s="5" t="s">
        <v>464</v>
      </c>
      <c r="M83" s="5" t="s">
        <v>465</v>
      </c>
      <c r="N83" s="5" t="s">
        <v>466</v>
      </c>
      <c r="O83" s="5"/>
      <c r="P83" s="4" t="str">
        <f t="shared" si="0"/>
        <v>Outstanding</v>
      </c>
      <c r="Q83" s="13" t="s">
        <v>25</v>
      </c>
    </row>
    <row r="84" spans="1:17" ht="60" customHeight="1" x14ac:dyDescent="0.35">
      <c r="A84" s="11" t="s">
        <v>436</v>
      </c>
      <c r="B84" s="2" t="s">
        <v>467</v>
      </c>
      <c r="C84" s="1" t="s">
        <v>468</v>
      </c>
      <c r="D84" s="3" t="s">
        <v>20</v>
      </c>
      <c r="E84" s="3" t="s">
        <v>21</v>
      </c>
      <c r="F84" s="4" t="s">
        <v>22</v>
      </c>
      <c r="G84" s="4" t="s">
        <v>23</v>
      </c>
      <c r="H84" s="4" t="s">
        <v>24</v>
      </c>
      <c r="I84" s="4" t="s">
        <v>25</v>
      </c>
      <c r="J84" s="5" t="s">
        <v>25</v>
      </c>
      <c r="K84" s="5" t="s">
        <v>469</v>
      </c>
      <c r="L84" s="5" t="s">
        <v>470</v>
      </c>
      <c r="M84" s="5" t="s">
        <v>471</v>
      </c>
      <c r="N84" s="5" t="s">
        <v>472</v>
      </c>
      <c r="O84" s="5"/>
      <c r="P84" s="4" t="str">
        <f t="shared" si="0"/>
        <v>Outstanding</v>
      </c>
      <c r="Q84" s="13" t="s">
        <v>25</v>
      </c>
    </row>
    <row r="85" spans="1:17" ht="60" customHeight="1" x14ac:dyDescent="0.35">
      <c r="A85" s="11" t="s">
        <v>436</v>
      </c>
      <c r="B85" s="2" t="s">
        <v>473</v>
      </c>
      <c r="C85" s="1" t="s">
        <v>474</v>
      </c>
      <c r="D85" s="3" t="s">
        <v>20</v>
      </c>
      <c r="E85" s="3" t="s">
        <v>21</v>
      </c>
      <c r="F85" s="4" t="s">
        <v>22</v>
      </c>
      <c r="G85" s="4" t="s">
        <v>23</v>
      </c>
      <c r="H85" s="4" t="s">
        <v>24</v>
      </c>
      <c r="I85" s="4" t="s">
        <v>25</v>
      </c>
      <c r="J85" s="5" t="s">
        <v>25</v>
      </c>
      <c r="K85" s="5" t="s">
        <v>475</v>
      </c>
      <c r="L85" s="5" t="s">
        <v>476</v>
      </c>
      <c r="M85" s="5" t="s">
        <v>477</v>
      </c>
      <c r="N85" s="5" t="s">
        <v>478</v>
      </c>
      <c r="O85" s="5"/>
      <c r="P85" s="4" t="str">
        <f t="shared" si="0"/>
        <v>Outstanding</v>
      </c>
      <c r="Q85" s="13" t="s">
        <v>25</v>
      </c>
    </row>
    <row r="86" spans="1:17" ht="60" customHeight="1" x14ac:dyDescent="0.35">
      <c r="A86" s="11" t="s">
        <v>436</v>
      </c>
      <c r="B86" s="2" t="s">
        <v>479</v>
      </c>
      <c r="C86" s="1" t="s">
        <v>480</v>
      </c>
      <c r="D86" s="3" t="s">
        <v>20</v>
      </c>
      <c r="E86" s="3" t="s">
        <v>21</v>
      </c>
      <c r="F86" s="4" t="s">
        <v>22</v>
      </c>
      <c r="G86" s="4" t="s">
        <v>23</v>
      </c>
      <c r="H86" s="4" t="s">
        <v>24</v>
      </c>
      <c r="I86" s="4" t="s">
        <v>25</v>
      </c>
      <c r="J86" s="5" t="s">
        <v>25</v>
      </c>
      <c r="K86" s="5" t="s">
        <v>481</v>
      </c>
      <c r="L86" s="5" t="s">
        <v>482</v>
      </c>
      <c r="M86" s="5" t="s">
        <v>483</v>
      </c>
      <c r="N86" s="5" t="s">
        <v>484</v>
      </c>
      <c r="O86" s="5"/>
      <c r="P86" s="4" t="str">
        <f t="shared" si="0"/>
        <v>Outstanding</v>
      </c>
      <c r="Q86" s="13" t="s">
        <v>25</v>
      </c>
    </row>
    <row r="87" spans="1:17" ht="60" customHeight="1" x14ac:dyDescent="0.35">
      <c r="A87" s="11" t="s">
        <v>436</v>
      </c>
      <c r="B87" s="2" t="s">
        <v>485</v>
      </c>
      <c r="C87" s="1" t="s">
        <v>486</v>
      </c>
      <c r="D87" s="3" t="s">
        <v>20</v>
      </c>
      <c r="E87" s="3" t="s">
        <v>21</v>
      </c>
      <c r="F87" s="4" t="s">
        <v>22</v>
      </c>
      <c r="G87" s="4" t="s">
        <v>23</v>
      </c>
      <c r="H87" s="4" t="s">
        <v>24</v>
      </c>
      <c r="I87" s="4" t="s">
        <v>25</v>
      </c>
      <c r="J87" s="5" t="s">
        <v>25</v>
      </c>
      <c r="K87" s="5" t="s">
        <v>487</v>
      </c>
      <c r="L87" s="5" t="s">
        <v>488</v>
      </c>
      <c r="M87" s="5" t="s">
        <v>489</v>
      </c>
      <c r="N87" s="5" t="s">
        <v>490</v>
      </c>
      <c r="O87" s="5"/>
      <c r="P87" s="4" t="str">
        <f t="shared" si="0"/>
        <v>Outstanding</v>
      </c>
      <c r="Q87" s="13" t="s">
        <v>25</v>
      </c>
    </row>
    <row r="88" spans="1:17" ht="60" customHeight="1" x14ac:dyDescent="0.35">
      <c r="A88" s="11" t="s">
        <v>436</v>
      </c>
      <c r="B88" s="2" t="s">
        <v>491</v>
      </c>
      <c r="C88" s="1" t="s">
        <v>492</v>
      </c>
      <c r="D88" s="3" t="s">
        <v>20</v>
      </c>
      <c r="E88" s="3" t="s">
        <v>21</v>
      </c>
      <c r="F88" s="4" t="s">
        <v>22</v>
      </c>
      <c r="G88" s="4" t="s">
        <v>23</v>
      </c>
      <c r="H88" s="4" t="s">
        <v>24</v>
      </c>
      <c r="I88" s="4" t="s">
        <v>25</v>
      </c>
      <c r="J88" s="5" t="s">
        <v>25</v>
      </c>
      <c r="K88" s="5" t="s">
        <v>493</v>
      </c>
      <c r="L88" s="5" t="s">
        <v>494</v>
      </c>
      <c r="M88" s="5" t="s">
        <v>495</v>
      </c>
      <c r="N88" s="5" t="s">
        <v>496</v>
      </c>
      <c r="O88" s="5"/>
      <c r="P88" s="4" t="str">
        <f t="shared" si="0"/>
        <v>Outstanding</v>
      </c>
      <c r="Q88" s="13" t="s">
        <v>25</v>
      </c>
    </row>
    <row r="89" spans="1:17" ht="60" customHeight="1" x14ac:dyDescent="0.35">
      <c r="A89" s="11" t="s">
        <v>436</v>
      </c>
      <c r="B89" s="2" t="s">
        <v>497</v>
      </c>
      <c r="C89" s="1" t="s">
        <v>498</v>
      </c>
      <c r="D89" s="3" t="s">
        <v>20</v>
      </c>
      <c r="E89" s="3" t="s">
        <v>21</v>
      </c>
      <c r="F89" s="4" t="s">
        <v>22</v>
      </c>
      <c r="G89" s="4" t="s">
        <v>23</v>
      </c>
      <c r="H89" s="4" t="s">
        <v>24</v>
      </c>
      <c r="I89" s="4" t="s">
        <v>25</v>
      </c>
      <c r="J89" s="5" t="s">
        <v>25</v>
      </c>
      <c r="K89" s="5" t="s">
        <v>499</v>
      </c>
      <c r="L89" s="5" t="s">
        <v>500</v>
      </c>
      <c r="M89" s="5" t="s">
        <v>501</v>
      </c>
      <c r="N89" s="5" t="s">
        <v>502</v>
      </c>
      <c r="O89" s="5"/>
      <c r="P89" s="4" t="str">
        <f t="shared" si="0"/>
        <v>Outstanding</v>
      </c>
      <c r="Q89" s="13" t="s">
        <v>25</v>
      </c>
    </row>
    <row r="90" spans="1:17" ht="60" customHeight="1" x14ac:dyDescent="0.35">
      <c r="A90" s="11" t="s">
        <v>436</v>
      </c>
      <c r="B90" s="2" t="s">
        <v>503</v>
      </c>
      <c r="C90" s="1" t="s">
        <v>504</v>
      </c>
      <c r="D90" s="3" t="s">
        <v>20</v>
      </c>
      <c r="E90" s="3" t="s">
        <v>21</v>
      </c>
      <c r="F90" s="4" t="s">
        <v>22</v>
      </c>
      <c r="G90" s="4" t="s">
        <v>23</v>
      </c>
      <c r="H90" s="4" t="s">
        <v>24</v>
      </c>
      <c r="I90" s="4" t="s">
        <v>25</v>
      </c>
      <c r="J90" s="5" t="s">
        <v>25</v>
      </c>
      <c r="K90" s="5" t="s">
        <v>505</v>
      </c>
      <c r="L90" s="5" t="s">
        <v>506</v>
      </c>
      <c r="M90" s="5" t="s">
        <v>507</v>
      </c>
      <c r="N90" s="5" t="s">
        <v>508</v>
      </c>
      <c r="O90" s="5"/>
      <c r="P90" s="4" t="str">
        <f t="shared" si="0"/>
        <v>Outstanding</v>
      </c>
      <c r="Q90" s="13" t="s">
        <v>25</v>
      </c>
    </row>
    <row r="91" spans="1:17" ht="60" customHeight="1" x14ac:dyDescent="0.35">
      <c r="A91" s="11" t="s">
        <v>436</v>
      </c>
      <c r="B91" s="2" t="s">
        <v>509</v>
      </c>
      <c r="C91" s="1" t="s">
        <v>510</v>
      </c>
      <c r="D91" s="3" t="s">
        <v>20</v>
      </c>
      <c r="E91" s="3" t="s">
        <v>21</v>
      </c>
      <c r="F91" s="4" t="s">
        <v>22</v>
      </c>
      <c r="G91" s="4" t="s">
        <v>23</v>
      </c>
      <c r="H91" s="4" t="s">
        <v>24</v>
      </c>
      <c r="I91" s="4" t="s">
        <v>25</v>
      </c>
      <c r="J91" s="5" t="s">
        <v>25</v>
      </c>
      <c r="K91" s="5" t="s">
        <v>511</v>
      </c>
      <c r="L91" s="5" t="s">
        <v>512</v>
      </c>
      <c r="M91" s="5" t="s">
        <v>513</v>
      </c>
      <c r="N91" s="5" t="s">
        <v>514</v>
      </c>
      <c r="O91" s="5"/>
      <c r="P91" s="4" t="str">
        <f t="shared" si="0"/>
        <v>Outstanding</v>
      </c>
      <c r="Q91" s="13" t="s">
        <v>25</v>
      </c>
    </row>
    <row r="92" spans="1:17" ht="60" customHeight="1" x14ac:dyDescent="0.35">
      <c r="A92" s="11" t="s">
        <v>436</v>
      </c>
      <c r="B92" s="2" t="s">
        <v>515</v>
      </c>
      <c r="C92" s="1" t="s">
        <v>516</v>
      </c>
      <c r="D92" s="3" t="s">
        <v>20</v>
      </c>
      <c r="E92" s="3" t="s">
        <v>21</v>
      </c>
      <c r="F92" s="4" t="s">
        <v>22</v>
      </c>
      <c r="G92" s="4" t="s">
        <v>23</v>
      </c>
      <c r="H92" s="4" t="s">
        <v>24</v>
      </c>
      <c r="I92" s="4" t="s">
        <v>25</v>
      </c>
      <c r="J92" s="5" t="s">
        <v>25</v>
      </c>
      <c r="K92" s="5" t="s">
        <v>517</v>
      </c>
      <c r="L92" s="5" t="s">
        <v>518</v>
      </c>
      <c r="M92" s="5" t="s">
        <v>519</v>
      </c>
      <c r="N92" s="5" t="s">
        <v>520</v>
      </c>
      <c r="O92" s="5"/>
      <c r="P92" s="4" t="str">
        <f t="shared" si="0"/>
        <v>Outstanding</v>
      </c>
      <c r="Q92" s="13" t="s">
        <v>25</v>
      </c>
    </row>
    <row r="93" spans="1:17" ht="60" customHeight="1" x14ac:dyDescent="0.35">
      <c r="A93" s="11" t="s">
        <v>436</v>
      </c>
      <c r="B93" s="2" t="s">
        <v>521</v>
      </c>
      <c r="C93" s="1" t="s">
        <v>522</v>
      </c>
      <c r="D93" s="3" t="s">
        <v>20</v>
      </c>
      <c r="E93" s="3" t="s">
        <v>21</v>
      </c>
      <c r="F93" s="4" t="s">
        <v>22</v>
      </c>
      <c r="G93" s="4" t="s">
        <v>23</v>
      </c>
      <c r="H93" s="4" t="s">
        <v>24</v>
      </c>
      <c r="I93" s="4" t="s">
        <v>25</v>
      </c>
      <c r="J93" s="5" t="s">
        <v>25</v>
      </c>
      <c r="K93" s="5" t="s">
        <v>523</v>
      </c>
      <c r="L93" s="5" t="s">
        <v>524</v>
      </c>
      <c r="M93" s="5" t="s">
        <v>525</v>
      </c>
      <c r="N93" s="5" t="s">
        <v>526</v>
      </c>
      <c r="O93" s="5"/>
      <c r="P93" s="4" t="str">
        <f t="shared" si="0"/>
        <v>Outstanding</v>
      </c>
      <c r="Q93" s="13" t="s">
        <v>25</v>
      </c>
    </row>
    <row r="94" spans="1:17" ht="60" customHeight="1" x14ac:dyDescent="0.35">
      <c r="A94" s="11" t="s">
        <v>436</v>
      </c>
      <c r="B94" s="2" t="s">
        <v>527</v>
      </c>
      <c r="C94" s="1" t="s">
        <v>528</v>
      </c>
      <c r="D94" s="3" t="s">
        <v>20</v>
      </c>
      <c r="E94" s="3" t="s">
        <v>21</v>
      </c>
      <c r="F94" s="4" t="s">
        <v>22</v>
      </c>
      <c r="G94" s="4" t="s">
        <v>23</v>
      </c>
      <c r="H94" s="4" t="s">
        <v>24</v>
      </c>
      <c r="I94" s="4" t="s">
        <v>25</v>
      </c>
      <c r="J94" s="5" t="s">
        <v>25</v>
      </c>
      <c r="K94" s="5" t="s">
        <v>529</v>
      </c>
      <c r="L94" s="5" t="s">
        <v>530</v>
      </c>
      <c r="M94" s="5" t="s">
        <v>531</v>
      </c>
      <c r="N94" s="5" t="s">
        <v>532</v>
      </c>
      <c r="O94" s="5"/>
      <c r="P94" s="4" t="str">
        <f t="shared" si="0"/>
        <v>Outstanding</v>
      </c>
      <c r="Q94" s="13" t="s">
        <v>25</v>
      </c>
    </row>
    <row r="95" spans="1:17" ht="60" customHeight="1" x14ac:dyDescent="0.35">
      <c r="A95" s="11" t="s">
        <v>436</v>
      </c>
      <c r="B95" s="2" t="s">
        <v>533</v>
      </c>
      <c r="C95" s="1" t="s">
        <v>534</v>
      </c>
      <c r="D95" s="3" t="s">
        <v>20</v>
      </c>
      <c r="E95" s="3" t="s">
        <v>21</v>
      </c>
      <c r="F95" s="4" t="s">
        <v>22</v>
      </c>
      <c r="G95" s="4" t="s">
        <v>23</v>
      </c>
      <c r="H95" s="4" t="s">
        <v>24</v>
      </c>
      <c r="I95" s="4" t="s">
        <v>25</v>
      </c>
      <c r="J95" s="5" t="s">
        <v>25</v>
      </c>
      <c r="K95" s="5" t="s">
        <v>535</v>
      </c>
      <c r="L95" s="5" t="s">
        <v>536</v>
      </c>
      <c r="M95" s="5" t="s">
        <v>537</v>
      </c>
      <c r="N95" s="5" t="s">
        <v>538</v>
      </c>
      <c r="O95" s="5"/>
      <c r="P95" s="4" t="str">
        <f t="shared" si="0"/>
        <v>Outstanding</v>
      </c>
      <c r="Q95" s="13" t="s">
        <v>25</v>
      </c>
    </row>
    <row r="96" spans="1:17" ht="60" customHeight="1" x14ac:dyDescent="0.35">
      <c r="A96" s="11" t="s">
        <v>436</v>
      </c>
      <c r="B96" s="2" t="s">
        <v>539</v>
      </c>
      <c r="C96" s="1" t="s">
        <v>540</v>
      </c>
      <c r="D96" s="3" t="s">
        <v>20</v>
      </c>
      <c r="E96" s="3" t="s">
        <v>21</v>
      </c>
      <c r="F96" s="4" t="s">
        <v>22</v>
      </c>
      <c r="G96" s="4" t="s">
        <v>23</v>
      </c>
      <c r="H96" s="4" t="s">
        <v>24</v>
      </c>
      <c r="I96" s="4" t="s">
        <v>25</v>
      </c>
      <c r="J96" s="5" t="s">
        <v>25</v>
      </c>
      <c r="K96" s="5" t="s">
        <v>541</v>
      </c>
      <c r="L96" s="5" t="s">
        <v>542</v>
      </c>
      <c r="M96" s="5" t="s">
        <v>543</v>
      </c>
      <c r="N96" s="5" t="s">
        <v>544</v>
      </c>
      <c r="O96" s="5"/>
      <c r="P96" s="4" t="str">
        <f t="shared" si="0"/>
        <v>Outstanding</v>
      </c>
      <c r="Q96" s="13" t="s">
        <v>25</v>
      </c>
    </row>
    <row r="97" spans="1:17" ht="60" customHeight="1" x14ac:dyDescent="0.35">
      <c r="A97" s="11" t="s">
        <v>436</v>
      </c>
      <c r="B97" s="2" t="s">
        <v>545</v>
      </c>
      <c r="C97" s="1" t="s">
        <v>546</v>
      </c>
      <c r="D97" s="3" t="s">
        <v>20</v>
      </c>
      <c r="E97" s="3" t="s">
        <v>21</v>
      </c>
      <c r="F97" s="4" t="s">
        <v>22</v>
      </c>
      <c r="G97" s="4" t="s">
        <v>23</v>
      </c>
      <c r="H97" s="4" t="s">
        <v>24</v>
      </c>
      <c r="I97" s="4" t="s">
        <v>25</v>
      </c>
      <c r="J97" s="5" t="s">
        <v>25</v>
      </c>
      <c r="K97" s="5" t="s">
        <v>547</v>
      </c>
      <c r="L97" s="5" t="s">
        <v>548</v>
      </c>
      <c r="M97" s="5" t="s">
        <v>549</v>
      </c>
      <c r="N97" s="5" t="s">
        <v>550</v>
      </c>
      <c r="O97" s="5"/>
      <c r="P97" s="4" t="str">
        <f t="shared" si="0"/>
        <v>Outstanding</v>
      </c>
      <c r="Q97" s="13" t="s">
        <v>25</v>
      </c>
    </row>
    <row r="98" spans="1:17" ht="60" customHeight="1" x14ac:dyDescent="0.35">
      <c r="A98" s="11" t="s">
        <v>436</v>
      </c>
      <c r="B98" s="2" t="s">
        <v>551</v>
      </c>
      <c r="C98" s="1" t="s">
        <v>552</v>
      </c>
      <c r="D98" s="3" t="s">
        <v>20</v>
      </c>
      <c r="E98" s="3" t="s">
        <v>51</v>
      </c>
      <c r="F98" s="4" t="s">
        <v>22</v>
      </c>
      <c r="G98" s="4" t="s">
        <v>23</v>
      </c>
      <c r="H98" s="4" t="s">
        <v>24</v>
      </c>
      <c r="I98" s="4" t="s">
        <v>25</v>
      </c>
      <c r="J98" s="5" t="s">
        <v>25</v>
      </c>
      <c r="K98" s="5" t="s">
        <v>553</v>
      </c>
      <c r="L98" s="5" t="s">
        <v>554</v>
      </c>
      <c r="M98" s="5" t="s">
        <v>555</v>
      </c>
      <c r="N98" s="5" t="s">
        <v>556</v>
      </c>
      <c r="O98" s="5"/>
      <c r="P98" s="4" t="str">
        <f t="shared" si="0"/>
        <v>Outstanding</v>
      </c>
      <c r="Q98" s="13" t="s">
        <v>25</v>
      </c>
    </row>
    <row r="99" spans="1:17" ht="60" customHeight="1" x14ac:dyDescent="0.35">
      <c r="A99" s="11" t="s">
        <v>436</v>
      </c>
      <c r="B99" s="2" t="s">
        <v>557</v>
      </c>
      <c r="C99" s="1" t="s">
        <v>558</v>
      </c>
      <c r="D99" s="3" t="s">
        <v>20</v>
      </c>
      <c r="E99" s="3" t="s">
        <v>21</v>
      </c>
      <c r="F99" s="4" t="s">
        <v>22</v>
      </c>
      <c r="G99" s="4" t="s">
        <v>23</v>
      </c>
      <c r="H99" s="4" t="s">
        <v>24</v>
      </c>
      <c r="I99" s="4" t="s">
        <v>25</v>
      </c>
      <c r="J99" s="5" t="s">
        <v>25</v>
      </c>
      <c r="K99" s="5" t="s">
        <v>559</v>
      </c>
      <c r="L99" s="5" t="s">
        <v>560</v>
      </c>
      <c r="M99" s="5"/>
      <c r="N99" s="5" t="s">
        <v>561</v>
      </c>
      <c r="O99" s="5"/>
      <c r="P99" s="4" t="str">
        <f t="shared" si="0"/>
        <v>Outstanding</v>
      </c>
      <c r="Q99" s="13" t="s">
        <v>25</v>
      </c>
    </row>
    <row r="100" spans="1:17" ht="60" customHeight="1" x14ac:dyDescent="0.35">
      <c r="A100" s="11" t="s">
        <v>436</v>
      </c>
      <c r="B100" s="2" t="s">
        <v>562</v>
      </c>
      <c r="C100" s="1" t="s">
        <v>563</v>
      </c>
      <c r="D100" s="3" t="s">
        <v>70</v>
      </c>
      <c r="E100" s="3" t="s">
        <v>21</v>
      </c>
      <c r="F100" s="4" t="s">
        <v>22</v>
      </c>
      <c r="G100" s="4" t="s">
        <v>23</v>
      </c>
      <c r="H100" s="4" t="s">
        <v>24</v>
      </c>
      <c r="I100" s="4" t="s">
        <v>25</v>
      </c>
      <c r="J100" s="5" t="s">
        <v>25</v>
      </c>
      <c r="K100" s="5" t="s">
        <v>564</v>
      </c>
      <c r="L100" s="5" t="s">
        <v>565</v>
      </c>
      <c r="M100" s="5" t="s">
        <v>566</v>
      </c>
      <c r="N100" s="5" t="s">
        <v>567</v>
      </c>
      <c r="O100" s="5"/>
      <c r="P100" s="4" t="str">
        <f t="shared" si="0"/>
        <v>Outstanding</v>
      </c>
      <c r="Q100" s="13" t="s">
        <v>25</v>
      </c>
    </row>
    <row r="101" spans="1:17" ht="60" customHeight="1" x14ac:dyDescent="0.35">
      <c r="A101" s="11" t="s">
        <v>568</v>
      </c>
      <c r="B101" s="2" t="s">
        <v>569</v>
      </c>
      <c r="C101" s="1" t="s">
        <v>570</v>
      </c>
      <c r="D101" s="3" t="s">
        <v>20</v>
      </c>
      <c r="E101" s="3" t="s">
        <v>21</v>
      </c>
      <c r="F101" s="4" t="s">
        <v>22</v>
      </c>
      <c r="G101" s="4" t="s">
        <v>23</v>
      </c>
      <c r="H101" s="4" t="s">
        <v>24</v>
      </c>
      <c r="I101" s="4" t="s">
        <v>25</v>
      </c>
      <c r="J101" s="5" t="s">
        <v>25</v>
      </c>
      <c r="K101" s="5" t="s">
        <v>571</v>
      </c>
      <c r="L101" s="5" t="s">
        <v>476</v>
      </c>
      <c r="M101" s="5"/>
      <c r="N101" s="5" t="s">
        <v>572</v>
      </c>
      <c r="O101" s="5"/>
      <c r="P101" s="4" t="str">
        <f t="shared" si="0"/>
        <v>Outstanding</v>
      </c>
      <c r="Q101" s="13" t="s">
        <v>25</v>
      </c>
    </row>
    <row r="102" spans="1:17" ht="60" customHeight="1" x14ac:dyDescent="0.35">
      <c r="A102" s="11" t="s">
        <v>568</v>
      </c>
      <c r="B102" s="2" t="s">
        <v>573</v>
      </c>
      <c r="C102" s="1" t="s">
        <v>574</v>
      </c>
      <c r="D102" s="3" t="s">
        <v>20</v>
      </c>
      <c r="E102" s="3" t="s">
        <v>51</v>
      </c>
      <c r="F102" s="4" t="s">
        <v>22</v>
      </c>
      <c r="G102" s="4" t="s">
        <v>23</v>
      </c>
      <c r="H102" s="4" t="s">
        <v>24</v>
      </c>
      <c r="I102" s="4" t="s">
        <v>25</v>
      </c>
      <c r="J102" s="5" t="s">
        <v>25</v>
      </c>
      <c r="K102" s="5" t="s">
        <v>575</v>
      </c>
      <c r="L102" s="5" t="s">
        <v>576</v>
      </c>
      <c r="M102" s="5" t="s">
        <v>577</v>
      </c>
      <c r="N102" s="5" t="s">
        <v>578</v>
      </c>
      <c r="O102" s="5"/>
      <c r="P102" s="4" t="str">
        <f t="shared" si="0"/>
        <v>Outstanding</v>
      </c>
      <c r="Q102" s="13" t="s">
        <v>25</v>
      </c>
    </row>
    <row r="103" spans="1:17" ht="60" customHeight="1" x14ac:dyDescent="0.35">
      <c r="A103" s="11" t="s">
        <v>568</v>
      </c>
      <c r="B103" s="2" t="s">
        <v>579</v>
      </c>
      <c r="C103" s="1" t="s">
        <v>580</v>
      </c>
      <c r="D103" s="3" t="s">
        <v>20</v>
      </c>
      <c r="E103" s="3" t="s">
        <v>21</v>
      </c>
      <c r="F103" s="4" t="s">
        <v>22</v>
      </c>
      <c r="G103" s="4" t="s">
        <v>23</v>
      </c>
      <c r="H103" s="4" t="s">
        <v>24</v>
      </c>
      <c r="I103" s="4" t="s">
        <v>25</v>
      </c>
      <c r="J103" s="5" t="s">
        <v>25</v>
      </c>
      <c r="K103" s="5" t="s">
        <v>581</v>
      </c>
      <c r="L103" s="5" t="s">
        <v>494</v>
      </c>
      <c r="M103" s="5" t="s">
        <v>582</v>
      </c>
      <c r="N103" s="5" t="s">
        <v>583</v>
      </c>
      <c r="O103" s="5"/>
      <c r="P103" s="4" t="str">
        <f t="shared" si="0"/>
        <v>Outstanding</v>
      </c>
      <c r="Q103" s="13" t="s">
        <v>25</v>
      </c>
    </row>
    <row r="104" spans="1:17" ht="60" customHeight="1" x14ac:dyDescent="0.35">
      <c r="A104" s="11" t="s">
        <v>568</v>
      </c>
      <c r="B104" s="2" t="s">
        <v>584</v>
      </c>
      <c r="C104" s="1" t="s">
        <v>585</v>
      </c>
      <c r="D104" s="3" t="s">
        <v>20</v>
      </c>
      <c r="E104" s="3" t="s">
        <v>21</v>
      </c>
      <c r="F104" s="4" t="s">
        <v>22</v>
      </c>
      <c r="G104" s="4" t="s">
        <v>23</v>
      </c>
      <c r="H104" s="4" t="s">
        <v>24</v>
      </c>
      <c r="I104" s="4" t="s">
        <v>25</v>
      </c>
      <c r="J104" s="5" t="s">
        <v>25</v>
      </c>
      <c r="K104" s="5" t="s">
        <v>586</v>
      </c>
      <c r="L104" s="5" t="s">
        <v>587</v>
      </c>
      <c r="M104" s="5" t="s">
        <v>582</v>
      </c>
      <c r="N104" s="5" t="s">
        <v>588</v>
      </c>
      <c r="O104" s="5"/>
      <c r="P104" s="4" t="str">
        <f t="shared" si="0"/>
        <v>Outstanding</v>
      </c>
      <c r="Q104" s="13" t="s">
        <v>25</v>
      </c>
    </row>
    <row r="105" spans="1:17" ht="60" customHeight="1" x14ac:dyDescent="0.35">
      <c r="A105" s="11" t="s">
        <v>568</v>
      </c>
      <c r="B105" s="2" t="s">
        <v>589</v>
      </c>
      <c r="C105" s="1" t="s">
        <v>590</v>
      </c>
      <c r="D105" s="3" t="s">
        <v>20</v>
      </c>
      <c r="E105" s="3" t="s">
        <v>21</v>
      </c>
      <c r="F105" s="4" t="s">
        <v>22</v>
      </c>
      <c r="G105" s="4" t="s">
        <v>23</v>
      </c>
      <c r="H105" s="4" t="s">
        <v>24</v>
      </c>
      <c r="I105" s="4" t="s">
        <v>25</v>
      </c>
      <c r="J105" s="5" t="s">
        <v>25</v>
      </c>
      <c r="K105" s="5" t="s">
        <v>591</v>
      </c>
      <c r="L105" s="5" t="s">
        <v>530</v>
      </c>
      <c r="M105" s="5"/>
      <c r="N105" s="5" t="s">
        <v>592</v>
      </c>
      <c r="O105" s="5"/>
      <c r="P105" s="4" t="str">
        <f t="shared" si="0"/>
        <v>Outstanding</v>
      </c>
      <c r="Q105" s="13" t="s">
        <v>25</v>
      </c>
    </row>
    <row r="106" spans="1:17" ht="60" customHeight="1" x14ac:dyDescent="0.35">
      <c r="A106" s="11" t="s">
        <v>593</v>
      </c>
      <c r="B106" s="2" t="s">
        <v>594</v>
      </c>
      <c r="C106" s="1" t="s">
        <v>595</v>
      </c>
      <c r="D106" s="3" t="s">
        <v>20</v>
      </c>
      <c r="E106" s="3" t="s">
        <v>21</v>
      </c>
      <c r="F106" s="4" t="s">
        <v>22</v>
      </c>
      <c r="G106" s="4" t="s">
        <v>23</v>
      </c>
      <c r="H106" s="4" t="s">
        <v>24</v>
      </c>
      <c r="I106" s="4" t="s">
        <v>25</v>
      </c>
      <c r="J106" s="5" t="s">
        <v>25</v>
      </c>
      <c r="K106" s="5" t="s">
        <v>596</v>
      </c>
      <c r="L106" s="5" t="s">
        <v>597</v>
      </c>
      <c r="M106" s="5"/>
      <c r="N106" s="5" t="s">
        <v>598</v>
      </c>
      <c r="O106" s="5"/>
      <c r="P106" s="4" t="str">
        <f t="shared" si="0"/>
        <v>Outstanding</v>
      </c>
      <c r="Q106" s="13" t="s">
        <v>25</v>
      </c>
    </row>
    <row r="107" spans="1:17" ht="60" customHeight="1" x14ac:dyDescent="0.35">
      <c r="A107" s="11" t="s">
        <v>593</v>
      </c>
      <c r="B107" s="2" t="s">
        <v>599</v>
      </c>
      <c r="C107" s="1" t="s">
        <v>600</v>
      </c>
      <c r="D107" s="3" t="s">
        <v>20</v>
      </c>
      <c r="E107" s="3" t="s">
        <v>21</v>
      </c>
      <c r="F107" s="4" t="s">
        <v>22</v>
      </c>
      <c r="G107" s="4" t="s">
        <v>23</v>
      </c>
      <c r="H107" s="4" t="s">
        <v>24</v>
      </c>
      <c r="I107" s="4" t="s">
        <v>25</v>
      </c>
      <c r="J107" s="5" t="s">
        <v>25</v>
      </c>
      <c r="K107" s="5" t="s">
        <v>601</v>
      </c>
      <c r="L107" s="5" t="s">
        <v>602</v>
      </c>
      <c r="M107" s="5"/>
      <c r="N107" s="5" t="s">
        <v>603</v>
      </c>
      <c r="O107" s="5"/>
      <c r="P107" s="4" t="str">
        <f t="shared" si="0"/>
        <v>Outstanding</v>
      </c>
      <c r="Q107" s="13" t="s">
        <v>25</v>
      </c>
    </row>
    <row r="108" spans="1:17" ht="60" customHeight="1" x14ac:dyDescent="0.35">
      <c r="A108" s="11" t="s">
        <v>593</v>
      </c>
      <c r="B108" s="2" t="s">
        <v>604</v>
      </c>
      <c r="C108" s="1" t="s">
        <v>605</v>
      </c>
      <c r="D108" s="3" t="s">
        <v>20</v>
      </c>
      <c r="E108" s="3" t="s">
        <v>21</v>
      </c>
      <c r="F108" s="4" t="s">
        <v>22</v>
      </c>
      <c r="G108" s="4" t="s">
        <v>23</v>
      </c>
      <c r="H108" s="4" t="s">
        <v>24</v>
      </c>
      <c r="I108" s="4" t="s">
        <v>25</v>
      </c>
      <c r="J108" s="5" t="s">
        <v>25</v>
      </c>
      <c r="K108" s="5" t="s">
        <v>606</v>
      </c>
      <c r="L108" s="5" t="s">
        <v>607</v>
      </c>
      <c r="M108" s="5"/>
      <c r="N108" s="5" t="s">
        <v>608</v>
      </c>
      <c r="O108" s="5" t="s">
        <v>609</v>
      </c>
      <c r="P108" s="4" t="str">
        <f t="shared" si="0"/>
        <v>Outstanding</v>
      </c>
      <c r="Q108" s="13" t="s">
        <v>25</v>
      </c>
    </row>
    <row r="109" spans="1:17" ht="60" customHeight="1" x14ac:dyDescent="0.35">
      <c r="A109" s="11" t="s">
        <v>610</v>
      </c>
      <c r="B109" s="2" t="s">
        <v>611</v>
      </c>
      <c r="C109" s="1" t="s">
        <v>612</v>
      </c>
      <c r="D109" s="3" t="s">
        <v>20</v>
      </c>
      <c r="E109" s="3" t="s">
        <v>21</v>
      </c>
      <c r="F109" s="4" t="s">
        <v>22</v>
      </c>
      <c r="G109" s="4" t="s">
        <v>23</v>
      </c>
      <c r="H109" s="4" t="s">
        <v>24</v>
      </c>
      <c r="I109" s="4" t="s">
        <v>25</v>
      </c>
      <c r="J109" s="5" t="s">
        <v>25</v>
      </c>
      <c r="K109" s="5" t="s">
        <v>613</v>
      </c>
      <c r="L109" s="5" t="s">
        <v>614</v>
      </c>
      <c r="M109" s="5"/>
      <c r="N109" s="5" t="s">
        <v>615</v>
      </c>
      <c r="O109" s="5"/>
      <c r="P109" s="4" t="str">
        <f t="shared" si="0"/>
        <v>Outstanding</v>
      </c>
      <c r="Q109" s="13" t="s">
        <v>25</v>
      </c>
    </row>
    <row r="110" spans="1:17" ht="60" customHeight="1" x14ac:dyDescent="0.35">
      <c r="A110" s="11" t="s">
        <v>610</v>
      </c>
      <c r="B110" s="2" t="s">
        <v>616</v>
      </c>
      <c r="C110" s="1" t="s">
        <v>617</v>
      </c>
      <c r="D110" s="3" t="s">
        <v>20</v>
      </c>
      <c r="E110" s="3" t="s">
        <v>21</v>
      </c>
      <c r="F110" s="4" t="s">
        <v>22</v>
      </c>
      <c r="G110" s="4" t="s">
        <v>23</v>
      </c>
      <c r="H110" s="4" t="s">
        <v>24</v>
      </c>
      <c r="I110" s="4" t="s">
        <v>25</v>
      </c>
      <c r="J110" s="5" t="s">
        <v>25</v>
      </c>
      <c r="K110" s="5" t="s">
        <v>618</v>
      </c>
      <c r="L110" s="5" t="s">
        <v>619</v>
      </c>
      <c r="M110" s="5"/>
      <c r="N110" s="5" t="s">
        <v>620</v>
      </c>
      <c r="O110" s="5" t="s">
        <v>621</v>
      </c>
      <c r="P110" s="4" t="str">
        <f t="shared" si="0"/>
        <v>Outstanding</v>
      </c>
      <c r="Q110" s="13" t="s">
        <v>25</v>
      </c>
    </row>
    <row r="111" spans="1:17" ht="60" customHeight="1" x14ac:dyDescent="0.35">
      <c r="A111" s="11" t="s">
        <v>610</v>
      </c>
      <c r="B111" s="2" t="s">
        <v>622</v>
      </c>
      <c r="C111" s="1" t="s">
        <v>623</v>
      </c>
      <c r="D111" s="3" t="s">
        <v>20</v>
      </c>
      <c r="E111" s="3" t="s">
        <v>21</v>
      </c>
      <c r="F111" s="4" t="s">
        <v>22</v>
      </c>
      <c r="G111" s="4" t="s">
        <v>23</v>
      </c>
      <c r="H111" s="4" t="s">
        <v>24</v>
      </c>
      <c r="I111" s="4" t="s">
        <v>25</v>
      </c>
      <c r="J111" s="5" t="s">
        <v>25</v>
      </c>
      <c r="K111" s="5" t="s">
        <v>624</v>
      </c>
      <c r="L111" s="5" t="s">
        <v>625</v>
      </c>
      <c r="M111" s="5"/>
      <c r="N111" s="5" t="s">
        <v>626</v>
      </c>
      <c r="O111" s="5" t="s">
        <v>627</v>
      </c>
      <c r="P111" s="4" t="str">
        <f t="shared" si="0"/>
        <v>Outstanding</v>
      </c>
      <c r="Q111" s="13" t="s">
        <v>25</v>
      </c>
    </row>
    <row r="112" spans="1:17" ht="60" customHeight="1" x14ac:dyDescent="0.35">
      <c r="A112" s="11" t="s">
        <v>610</v>
      </c>
      <c r="B112" s="2" t="s">
        <v>628</v>
      </c>
      <c r="C112" s="1" t="s">
        <v>629</v>
      </c>
      <c r="D112" s="3" t="s">
        <v>20</v>
      </c>
      <c r="E112" s="3" t="s">
        <v>21</v>
      </c>
      <c r="F112" s="4" t="s">
        <v>22</v>
      </c>
      <c r="G112" s="4" t="s">
        <v>23</v>
      </c>
      <c r="H112" s="4" t="s">
        <v>24</v>
      </c>
      <c r="I112" s="4" t="s">
        <v>25</v>
      </c>
      <c r="J112" s="5" t="s">
        <v>25</v>
      </c>
      <c r="K112" s="5" t="s">
        <v>630</v>
      </c>
      <c r="L112" s="5" t="s">
        <v>631</v>
      </c>
      <c r="M112" s="5"/>
      <c r="N112" s="5" t="s">
        <v>632</v>
      </c>
      <c r="O112" s="5" t="s">
        <v>627</v>
      </c>
      <c r="P112" s="4" t="str">
        <f t="shared" si="0"/>
        <v>Outstanding</v>
      </c>
      <c r="Q112" s="13" t="s">
        <v>25</v>
      </c>
    </row>
    <row r="113" spans="1:17" ht="60" customHeight="1" x14ac:dyDescent="0.35">
      <c r="A113" s="11" t="s">
        <v>610</v>
      </c>
      <c r="B113" s="2" t="s">
        <v>633</v>
      </c>
      <c r="C113" s="1" t="s">
        <v>634</v>
      </c>
      <c r="D113" s="3" t="s">
        <v>20</v>
      </c>
      <c r="E113" s="3" t="s">
        <v>21</v>
      </c>
      <c r="F113" s="4" t="s">
        <v>22</v>
      </c>
      <c r="G113" s="4" t="s">
        <v>23</v>
      </c>
      <c r="H113" s="4" t="s">
        <v>24</v>
      </c>
      <c r="I113" s="4" t="s">
        <v>25</v>
      </c>
      <c r="J113" s="5" t="s">
        <v>25</v>
      </c>
      <c r="K113" s="5" t="s">
        <v>635</v>
      </c>
      <c r="L113" s="5" t="s">
        <v>636</v>
      </c>
      <c r="M113" s="5"/>
      <c r="N113" s="5" t="s">
        <v>637</v>
      </c>
      <c r="O113" s="5" t="s">
        <v>627</v>
      </c>
      <c r="P113" s="4" t="str">
        <f t="shared" si="0"/>
        <v>Outstanding</v>
      </c>
      <c r="Q113" s="13" t="s">
        <v>25</v>
      </c>
    </row>
    <row r="114" spans="1:17" ht="60" customHeight="1" x14ac:dyDescent="0.35">
      <c r="A114" s="11" t="s">
        <v>610</v>
      </c>
      <c r="B114" s="2" t="s">
        <v>638</v>
      </c>
      <c r="C114" s="1" t="s">
        <v>639</v>
      </c>
      <c r="D114" s="3" t="s">
        <v>20</v>
      </c>
      <c r="E114" s="3" t="s">
        <v>21</v>
      </c>
      <c r="F114" s="4" t="s">
        <v>22</v>
      </c>
      <c r="G114" s="4" t="s">
        <v>23</v>
      </c>
      <c r="H114" s="4" t="s">
        <v>24</v>
      </c>
      <c r="I114" s="4" t="s">
        <v>25</v>
      </c>
      <c r="J114" s="5" t="s">
        <v>25</v>
      </c>
      <c r="K114" s="5" t="s">
        <v>640</v>
      </c>
      <c r="L114" s="5" t="s">
        <v>641</v>
      </c>
      <c r="M114" s="5"/>
      <c r="N114" s="5" t="s">
        <v>642</v>
      </c>
      <c r="O114" s="5" t="s">
        <v>627</v>
      </c>
      <c r="P114" s="4" t="str">
        <f t="shared" si="0"/>
        <v>Outstanding</v>
      </c>
      <c r="Q114" s="13" t="s">
        <v>25</v>
      </c>
    </row>
    <row r="115" spans="1:17" ht="60" customHeight="1" x14ac:dyDescent="0.35">
      <c r="A115" s="11" t="s">
        <v>610</v>
      </c>
      <c r="B115" s="2" t="s">
        <v>643</v>
      </c>
      <c r="C115" s="1" t="s">
        <v>644</v>
      </c>
      <c r="D115" s="3" t="s">
        <v>20</v>
      </c>
      <c r="E115" s="3" t="s">
        <v>21</v>
      </c>
      <c r="F115" s="4" t="s">
        <v>22</v>
      </c>
      <c r="G115" s="4" t="s">
        <v>23</v>
      </c>
      <c r="H115" s="4" t="s">
        <v>24</v>
      </c>
      <c r="I115" s="4" t="s">
        <v>25</v>
      </c>
      <c r="J115" s="5" t="s">
        <v>25</v>
      </c>
      <c r="K115" s="5" t="s">
        <v>645</v>
      </c>
      <c r="L115" s="5" t="s">
        <v>646</v>
      </c>
      <c r="M115" s="5"/>
      <c r="N115" s="5" t="s">
        <v>647</v>
      </c>
      <c r="O115" s="5" t="s">
        <v>627</v>
      </c>
      <c r="P115" s="4" t="str">
        <f t="shared" si="0"/>
        <v>Outstanding</v>
      </c>
      <c r="Q115" s="13" t="s">
        <v>25</v>
      </c>
    </row>
    <row r="116" spans="1:17" ht="60" customHeight="1" x14ac:dyDescent="0.35">
      <c r="A116" s="11" t="s">
        <v>610</v>
      </c>
      <c r="B116" s="2" t="s">
        <v>648</v>
      </c>
      <c r="C116" s="1" t="s">
        <v>649</v>
      </c>
      <c r="D116" s="3" t="s">
        <v>20</v>
      </c>
      <c r="E116" s="3" t="s">
        <v>21</v>
      </c>
      <c r="F116" s="4" t="s">
        <v>22</v>
      </c>
      <c r="G116" s="4" t="s">
        <v>23</v>
      </c>
      <c r="H116" s="4" t="s">
        <v>24</v>
      </c>
      <c r="I116" s="4" t="s">
        <v>25</v>
      </c>
      <c r="J116" s="5" t="s">
        <v>25</v>
      </c>
      <c r="K116" s="5" t="s">
        <v>650</v>
      </c>
      <c r="L116" s="5" t="s">
        <v>651</v>
      </c>
      <c r="M116" s="5"/>
      <c r="N116" s="5" t="s">
        <v>652</v>
      </c>
      <c r="O116" s="5"/>
      <c r="P116" s="4" t="str">
        <f t="shared" si="0"/>
        <v>Outstanding</v>
      </c>
      <c r="Q116" s="13" t="s">
        <v>25</v>
      </c>
    </row>
    <row r="117" spans="1:17" ht="60" customHeight="1" x14ac:dyDescent="0.35">
      <c r="A117" s="11" t="s">
        <v>653</v>
      </c>
      <c r="B117" s="2" t="s">
        <v>654</v>
      </c>
      <c r="C117" s="1" t="s">
        <v>655</v>
      </c>
      <c r="D117" s="3" t="s">
        <v>20</v>
      </c>
      <c r="E117" s="3" t="s">
        <v>21</v>
      </c>
      <c r="F117" s="4" t="s">
        <v>22</v>
      </c>
      <c r="G117" s="4" t="s">
        <v>23</v>
      </c>
      <c r="H117" s="4" t="s">
        <v>24</v>
      </c>
      <c r="I117" s="4" t="s">
        <v>25</v>
      </c>
      <c r="J117" s="5" t="s">
        <v>25</v>
      </c>
      <c r="K117" s="5" t="s">
        <v>656</v>
      </c>
      <c r="L117" s="5" t="s">
        <v>657</v>
      </c>
      <c r="M117" s="5"/>
      <c r="N117" s="5" t="s">
        <v>658</v>
      </c>
      <c r="O117" s="5"/>
      <c r="P117" s="4" t="str">
        <f t="shared" si="0"/>
        <v>Outstanding</v>
      </c>
      <c r="Q117" s="13" t="s">
        <v>25</v>
      </c>
    </row>
    <row r="118" spans="1:17" ht="60" customHeight="1" x14ac:dyDescent="0.35">
      <c r="A118" s="11" t="s">
        <v>659</v>
      </c>
      <c r="B118" s="2" t="s">
        <v>660</v>
      </c>
      <c r="C118" s="1" t="s">
        <v>661</v>
      </c>
      <c r="D118" s="3" t="s">
        <v>70</v>
      </c>
      <c r="E118" s="3" t="s">
        <v>21</v>
      </c>
      <c r="F118" s="4" t="s">
        <v>22</v>
      </c>
      <c r="G118" s="4" t="s">
        <v>23</v>
      </c>
      <c r="H118" s="4" t="s">
        <v>24</v>
      </c>
      <c r="I118" s="4" t="s">
        <v>25</v>
      </c>
      <c r="J118" s="5" t="s">
        <v>25</v>
      </c>
      <c r="K118" s="5" t="s">
        <v>662</v>
      </c>
      <c r="L118" s="5" t="s">
        <v>663</v>
      </c>
      <c r="M118" s="5" t="s">
        <v>664</v>
      </c>
      <c r="N118" s="5" t="s">
        <v>665</v>
      </c>
      <c r="O118" s="5" t="s">
        <v>666</v>
      </c>
      <c r="P118" s="4" t="str">
        <f t="shared" si="0"/>
        <v>Outstanding</v>
      </c>
      <c r="Q118" s="13" t="s">
        <v>25</v>
      </c>
    </row>
    <row r="119" spans="1:17" ht="60" customHeight="1" x14ac:dyDescent="0.35">
      <c r="A119" s="11" t="s">
        <v>659</v>
      </c>
      <c r="B119" s="2" t="s">
        <v>667</v>
      </c>
      <c r="C119" s="1" t="s">
        <v>668</v>
      </c>
      <c r="D119" s="3" t="s">
        <v>20</v>
      </c>
      <c r="E119" s="3" t="s">
        <v>21</v>
      </c>
      <c r="F119" s="4" t="s">
        <v>22</v>
      </c>
      <c r="G119" s="4" t="s">
        <v>23</v>
      </c>
      <c r="H119" s="4" t="s">
        <v>24</v>
      </c>
      <c r="I119" s="4" t="s">
        <v>25</v>
      </c>
      <c r="J119" s="5" t="s">
        <v>25</v>
      </c>
      <c r="K119" s="5" t="s">
        <v>669</v>
      </c>
      <c r="L119" s="5" t="s">
        <v>670</v>
      </c>
      <c r="M119" s="5" t="s">
        <v>671</v>
      </c>
      <c r="N119" s="5" t="s">
        <v>672</v>
      </c>
      <c r="O119" s="5"/>
      <c r="P119" s="4" t="str">
        <f t="shared" si="0"/>
        <v>Outstanding</v>
      </c>
      <c r="Q119" s="13" t="s">
        <v>25</v>
      </c>
    </row>
    <row r="120" spans="1:17" ht="60" customHeight="1" x14ac:dyDescent="0.35">
      <c r="A120" s="11" t="s">
        <v>659</v>
      </c>
      <c r="B120" s="2" t="s">
        <v>673</v>
      </c>
      <c r="C120" s="1" t="s">
        <v>674</v>
      </c>
      <c r="D120" s="3" t="s">
        <v>20</v>
      </c>
      <c r="E120" s="3" t="s">
        <v>21</v>
      </c>
      <c r="F120" s="4" t="s">
        <v>22</v>
      </c>
      <c r="G120" s="4" t="s">
        <v>23</v>
      </c>
      <c r="H120" s="4" t="s">
        <v>24</v>
      </c>
      <c r="I120" s="4" t="s">
        <v>25</v>
      </c>
      <c r="J120" s="5" t="s">
        <v>25</v>
      </c>
      <c r="K120" s="5" t="s">
        <v>675</v>
      </c>
      <c r="L120" s="5" t="s">
        <v>676</v>
      </c>
      <c r="M120" s="5" t="s">
        <v>677</v>
      </c>
      <c r="N120" s="5" t="s">
        <v>678</v>
      </c>
      <c r="O120" s="5"/>
      <c r="P120" s="4" t="str">
        <f t="shared" si="0"/>
        <v>Outstanding</v>
      </c>
      <c r="Q120" s="13" t="s">
        <v>25</v>
      </c>
    </row>
    <row r="121" spans="1:17" ht="60" customHeight="1" x14ac:dyDescent="0.35">
      <c r="A121" s="11" t="s">
        <v>679</v>
      </c>
      <c r="B121" s="2" t="s">
        <v>680</v>
      </c>
      <c r="C121" s="1" t="s">
        <v>681</v>
      </c>
      <c r="D121" s="3" t="s">
        <v>20</v>
      </c>
      <c r="E121" s="3" t="s">
        <v>51</v>
      </c>
      <c r="F121" s="4" t="s">
        <v>22</v>
      </c>
      <c r="G121" s="4" t="s">
        <v>23</v>
      </c>
      <c r="H121" s="4" t="s">
        <v>24</v>
      </c>
      <c r="I121" s="4" t="s">
        <v>25</v>
      </c>
      <c r="J121" s="5" t="s">
        <v>25</v>
      </c>
      <c r="K121" s="5" t="s">
        <v>682</v>
      </c>
      <c r="L121" s="5" t="s">
        <v>683</v>
      </c>
      <c r="M121" s="5"/>
      <c r="N121" s="5" t="s">
        <v>684</v>
      </c>
      <c r="O121" s="5"/>
      <c r="P121" s="4" t="str">
        <f t="shared" si="0"/>
        <v>Outstanding</v>
      </c>
      <c r="Q121" s="13" t="s">
        <v>25</v>
      </c>
    </row>
    <row r="122" spans="1:17" ht="60" customHeight="1" x14ac:dyDescent="0.35">
      <c r="A122" s="11" t="s">
        <v>679</v>
      </c>
      <c r="B122" s="2" t="s">
        <v>685</v>
      </c>
      <c r="C122" s="1" t="s">
        <v>686</v>
      </c>
      <c r="D122" s="3" t="s">
        <v>20</v>
      </c>
      <c r="E122" s="3" t="s">
        <v>51</v>
      </c>
      <c r="F122" s="4" t="s">
        <v>22</v>
      </c>
      <c r="G122" s="4" t="s">
        <v>23</v>
      </c>
      <c r="H122" s="4" t="s">
        <v>24</v>
      </c>
      <c r="I122" s="4" t="s">
        <v>25</v>
      </c>
      <c r="J122" s="5" t="s">
        <v>25</v>
      </c>
      <c r="K122" s="5" t="s">
        <v>687</v>
      </c>
      <c r="L122" s="5" t="s">
        <v>688</v>
      </c>
      <c r="M122" s="5"/>
      <c r="N122" s="5" t="s">
        <v>689</v>
      </c>
      <c r="O122" s="5"/>
      <c r="P122" s="4" t="str">
        <f t="shared" si="0"/>
        <v>Outstanding</v>
      </c>
      <c r="Q122" s="13" t="s">
        <v>25</v>
      </c>
    </row>
    <row r="123" spans="1:17" ht="60" customHeight="1" x14ac:dyDescent="0.35">
      <c r="A123" s="11" t="s">
        <v>679</v>
      </c>
      <c r="B123" s="2" t="s">
        <v>690</v>
      </c>
      <c r="C123" s="1" t="s">
        <v>691</v>
      </c>
      <c r="D123" s="3" t="s">
        <v>20</v>
      </c>
      <c r="E123" s="3" t="s">
        <v>51</v>
      </c>
      <c r="F123" s="4" t="s">
        <v>22</v>
      </c>
      <c r="G123" s="4" t="s">
        <v>23</v>
      </c>
      <c r="H123" s="4" t="s">
        <v>24</v>
      </c>
      <c r="I123" s="4" t="s">
        <v>25</v>
      </c>
      <c r="J123" s="5" t="s">
        <v>25</v>
      </c>
      <c r="K123" s="5" t="s">
        <v>692</v>
      </c>
      <c r="L123" s="5" t="s">
        <v>693</v>
      </c>
      <c r="M123" s="5"/>
      <c r="N123" s="5" t="s">
        <v>694</v>
      </c>
      <c r="O123" s="5"/>
      <c r="P123" s="4" t="str">
        <f t="shared" si="0"/>
        <v>Outstanding</v>
      </c>
      <c r="Q123" s="13" t="s">
        <v>25</v>
      </c>
    </row>
    <row r="124" spans="1:17" ht="60" customHeight="1" x14ac:dyDescent="0.35">
      <c r="A124" s="11" t="s">
        <v>679</v>
      </c>
      <c r="B124" s="2" t="s">
        <v>695</v>
      </c>
      <c r="C124" s="1" t="s">
        <v>696</v>
      </c>
      <c r="D124" s="3" t="s">
        <v>20</v>
      </c>
      <c r="E124" s="3" t="s">
        <v>51</v>
      </c>
      <c r="F124" s="4" t="s">
        <v>22</v>
      </c>
      <c r="G124" s="4" t="s">
        <v>23</v>
      </c>
      <c r="H124" s="4" t="s">
        <v>24</v>
      </c>
      <c r="I124" s="4" t="s">
        <v>25</v>
      </c>
      <c r="J124" s="5" t="s">
        <v>25</v>
      </c>
      <c r="K124" s="5" t="s">
        <v>697</v>
      </c>
      <c r="L124" s="5" t="s">
        <v>698</v>
      </c>
      <c r="M124" s="5"/>
      <c r="N124" s="5" t="s">
        <v>699</v>
      </c>
      <c r="O124" s="5"/>
      <c r="P124" s="4" t="str">
        <f t="shared" si="0"/>
        <v>Outstanding</v>
      </c>
      <c r="Q124" s="13" t="s">
        <v>25</v>
      </c>
    </row>
    <row r="125" spans="1:17" ht="60" customHeight="1" x14ac:dyDescent="0.35">
      <c r="A125" s="11" t="s">
        <v>700</v>
      </c>
      <c r="B125" s="2" t="s">
        <v>701</v>
      </c>
      <c r="C125" s="1" t="s">
        <v>702</v>
      </c>
      <c r="D125" s="3" t="s">
        <v>20</v>
      </c>
      <c r="E125" s="3" t="s">
        <v>21</v>
      </c>
      <c r="F125" s="4" t="s">
        <v>22</v>
      </c>
      <c r="G125" s="4" t="s">
        <v>23</v>
      </c>
      <c r="H125" s="4" t="s">
        <v>24</v>
      </c>
      <c r="I125" s="4" t="s">
        <v>25</v>
      </c>
      <c r="J125" s="5" t="s">
        <v>25</v>
      </c>
      <c r="K125" s="5" t="s">
        <v>703</v>
      </c>
      <c r="L125" s="5" t="s">
        <v>704</v>
      </c>
      <c r="M125" s="5" t="s">
        <v>705</v>
      </c>
      <c r="N125" s="5" t="s">
        <v>706</v>
      </c>
      <c r="O125" s="5" t="s">
        <v>707</v>
      </c>
      <c r="P125" s="4" t="str">
        <f t="shared" si="0"/>
        <v>Outstanding</v>
      </c>
      <c r="Q125" s="13" t="s">
        <v>25</v>
      </c>
    </row>
    <row r="126" spans="1:17" ht="60" customHeight="1" x14ac:dyDescent="0.35">
      <c r="A126" s="11" t="s">
        <v>700</v>
      </c>
      <c r="B126" s="2" t="s">
        <v>708</v>
      </c>
      <c r="C126" s="1" t="s">
        <v>709</v>
      </c>
      <c r="D126" s="3" t="s">
        <v>20</v>
      </c>
      <c r="E126" s="3" t="s">
        <v>21</v>
      </c>
      <c r="F126" s="4" t="s">
        <v>22</v>
      </c>
      <c r="G126" s="4" t="s">
        <v>23</v>
      </c>
      <c r="H126" s="4" t="s">
        <v>24</v>
      </c>
      <c r="I126" s="4" t="s">
        <v>25</v>
      </c>
      <c r="J126" s="5" t="s">
        <v>25</v>
      </c>
      <c r="K126" s="5" t="s">
        <v>710</v>
      </c>
      <c r="L126" s="5" t="s">
        <v>711</v>
      </c>
      <c r="M126" s="5" t="s">
        <v>712</v>
      </c>
      <c r="N126" s="5" t="s">
        <v>713</v>
      </c>
      <c r="O126" s="5" t="s">
        <v>714</v>
      </c>
      <c r="P126" s="4" t="str">
        <f t="shared" si="0"/>
        <v>Outstanding</v>
      </c>
      <c r="Q126" s="13" t="s">
        <v>25</v>
      </c>
    </row>
    <row r="127" spans="1:17" ht="60" customHeight="1" x14ac:dyDescent="0.35">
      <c r="A127" s="11" t="s">
        <v>700</v>
      </c>
      <c r="B127" s="2" t="s">
        <v>715</v>
      </c>
      <c r="C127" s="1" t="s">
        <v>716</v>
      </c>
      <c r="D127" s="3" t="s">
        <v>20</v>
      </c>
      <c r="E127" s="3" t="s">
        <v>21</v>
      </c>
      <c r="F127" s="4" t="s">
        <v>22</v>
      </c>
      <c r="G127" s="4" t="s">
        <v>23</v>
      </c>
      <c r="H127" s="4" t="s">
        <v>24</v>
      </c>
      <c r="I127" s="4" t="s">
        <v>25</v>
      </c>
      <c r="J127" s="5" t="s">
        <v>25</v>
      </c>
      <c r="K127" s="5" t="s">
        <v>717</v>
      </c>
      <c r="L127" s="5" t="s">
        <v>718</v>
      </c>
      <c r="M127" s="5"/>
      <c r="N127" s="5" t="s">
        <v>719</v>
      </c>
      <c r="O127" s="5" t="s">
        <v>720</v>
      </c>
      <c r="P127" s="4" t="str">
        <f t="shared" si="0"/>
        <v>Outstanding</v>
      </c>
      <c r="Q127" s="13" t="s">
        <v>25</v>
      </c>
    </row>
    <row r="128" spans="1:17" ht="60" customHeight="1" x14ac:dyDescent="0.35">
      <c r="A128" s="11" t="s">
        <v>700</v>
      </c>
      <c r="B128" s="2" t="s">
        <v>721</v>
      </c>
      <c r="C128" s="1" t="s">
        <v>722</v>
      </c>
      <c r="D128" s="3" t="s">
        <v>20</v>
      </c>
      <c r="E128" s="3" t="s">
        <v>21</v>
      </c>
      <c r="F128" s="4" t="s">
        <v>22</v>
      </c>
      <c r="G128" s="4" t="s">
        <v>23</v>
      </c>
      <c r="H128" s="4" t="s">
        <v>24</v>
      </c>
      <c r="I128" s="4" t="s">
        <v>25</v>
      </c>
      <c r="J128" s="5" t="s">
        <v>25</v>
      </c>
      <c r="K128" s="5" t="s">
        <v>723</v>
      </c>
      <c r="L128" s="5" t="s">
        <v>724</v>
      </c>
      <c r="M128" s="5"/>
      <c r="N128" s="5" t="s">
        <v>725</v>
      </c>
      <c r="O128" s="5" t="s">
        <v>726</v>
      </c>
      <c r="P128" s="4" t="str">
        <f t="shared" si="0"/>
        <v>Outstanding</v>
      </c>
      <c r="Q128" s="13" t="s">
        <v>25</v>
      </c>
    </row>
    <row r="129" spans="1:17" ht="60" customHeight="1" x14ac:dyDescent="0.35">
      <c r="A129" s="11" t="s">
        <v>700</v>
      </c>
      <c r="B129" s="2" t="s">
        <v>727</v>
      </c>
      <c r="C129" s="1" t="s">
        <v>728</v>
      </c>
      <c r="D129" s="3" t="s">
        <v>20</v>
      </c>
      <c r="E129" s="3" t="s">
        <v>21</v>
      </c>
      <c r="F129" s="4" t="s">
        <v>22</v>
      </c>
      <c r="G129" s="4" t="s">
        <v>23</v>
      </c>
      <c r="H129" s="4" t="s">
        <v>24</v>
      </c>
      <c r="I129" s="4" t="s">
        <v>25</v>
      </c>
      <c r="J129" s="5" t="s">
        <v>25</v>
      </c>
      <c r="K129" s="5" t="s">
        <v>729</v>
      </c>
      <c r="L129" s="5" t="s">
        <v>730</v>
      </c>
      <c r="M129" s="5"/>
      <c r="N129" s="5" t="s">
        <v>731</v>
      </c>
      <c r="O129" s="5" t="s">
        <v>732</v>
      </c>
      <c r="P129" s="4" t="str">
        <f t="shared" si="0"/>
        <v>Outstanding</v>
      </c>
      <c r="Q129" s="13" t="s">
        <v>25</v>
      </c>
    </row>
    <row r="130" spans="1:17" ht="60" customHeight="1" x14ac:dyDescent="0.35">
      <c r="A130" s="11" t="s">
        <v>700</v>
      </c>
      <c r="B130" s="2" t="s">
        <v>733</v>
      </c>
      <c r="C130" s="1" t="s">
        <v>734</v>
      </c>
      <c r="D130" s="3" t="s">
        <v>20</v>
      </c>
      <c r="E130" s="3" t="s">
        <v>21</v>
      </c>
      <c r="F130" s="4" t="s">
        <v>22</v>
      </c>
      <c r="G130" s="4" t="s">
        <v>23</v>
      </c>
      <c r="H130" s="4" t="s">
        <v>24</v>
      </c>
      <c r="I130" s="4" t="s">
        <v>25</v>
      </c>
      <c r="J130" s="5" t="s">
        <v>25</v>
      </c>
      <c r="K130" s="5" t="s">
        <v>735</v>
      </c>
      <c r="L130" s="5" t="s">
        <v>736</v>
      </c>
      <c r="M130" s="5"/>
      <c r="N130" s="5" t="s">
        <v>737</v>
      </c>
      <c r="O130" s="5" t="s">
        <v>738</v>
      </c>
      <c r="P130" s="4" t="str">
        <f t="shared" si="0"/>
        <v>Outstanding</v>
      </c>
      <c r="Q130" s="13" t="s">
        <v>25</v>
      </c>
    </row>
    <row r="131" spans="1:17" ht="60" customHeight="1" x14ac:dyDescent="0.35">
      <c r="A131" s="11" t="s">
        <v>700</v>
      </c>
      <c r="B131" s="2" t="s">
        <v>739</v>
      </c>
      <c r="C131" s="1" t="s">
        <v>740</v>
      </c>
      <c r="D131" s="3" t="s">
        <v>20</v>
      </c>
      <c r="E131" s="3" t="s">
        <v>21</v>
      </c>
      <c r="F131" s="4" t="s">
        <v>22</v>
      </c>
      <c r="G131" s="4" t="s">
        <v>23</v>
      </c>
      <c r="H131" s="4" t="s">
        <v>24</v>
      </c>
      <c r="I131" s="4" t="s">
        <v>25</v>
      </c>
      <c r="J131" s="5" t="s">
        <v>25</v>
      </c>
      <c r="K131" s="5" t="s">
        <v>741</v>
      </c>
      <c r="L131" s="5" t="s">
        <v>742</v>
      </c>
      <c r="M131" s="5" t="s">
        <v>743</v>
      </c>
      <c r="N131" s="5" t="s">
        <v>744</v>
      </c>
      <c r="O131" s="5" t="s">
        <v>745</v>
      </c>
      <c r="P131" s="4" t="str">
        <f t="shared" si="0"/>
        <v>Outstanding</v>
      </c>
      <c r="Q131" s="13" t="s">
        <v>25</v>
      </c>
    </row>
    <row r="132" spans="1:17" ht="60" customHeight="1" x14ac:dyDescent="0.35">
      <c r="A132" s="11" t="s">
        <v>700</v>
      </c>
      <c r="B132" s="2" t="s">
        <v>746</v>
      </c>
      <c r="C132" s="1" t="s">
        <v>747</v>
      </c>
      <c r="D132" s="3" t="s">
        <v>20</v>
      </c>
      <c r="E132" s="3" t="s">
        <v>21</v>
      </c>
      <c r="F132" s="4" t="s">
        <v>22</v>
      </c>
      <c r="G132" s="4" t="s">
        <v>23</v>
      </c>
      <c r="H132" s="4" t="s">
        <v>24</v>
      </c>
      <c r="I132" s="4" t="s">
        <v>25</v>
      </c>
      <c r="J132" s="5" t="s">
        <v>25</v>
      </c>
      <c r="K132" s="5" t="s">
        <v>748</v>
      </c>
      <c r="L132" s="5" t="s">
        <v>749</v>
      </c>
      <c r="M132" s="5"/>
      <c r="N132" s="5" t="s">
        <v>750</v>
      </c>
      <c r="O132" s="5" t="s">
        <v>751</v>
      </c>
      <c r="P132" s="4" t="str">
        <f t="shared" si="0"/>
        <v>Outstanding</v>
      </c>
      <c r="Q132" s="13" t="s">
        <v>25</v>
      </c>
    </row>
    <row r="133" spans="1:17" ht="60" customHeight="1" x14ac:dyDescent="0.35">
      <c r="A133" s="11" t="s">
        <v>700</v>
      </c>
      <c r="B133" s="2" t="s">
        <v>752</v>
      </c>
      <c r="C133" s="1" t="s">
        <v>753</v>
      </c>
      <c r="D133" s="3" t="s">
        <v>20</v>
      </c>
      <c r="E133" s="3" t="s">
        <v>21</v>
      </c>
      <c r="F133" s="4" t="s">
        <v>22</v>
      </c>
      <c r="G133" s="4" t="s">
        <v>23</v>
      </c>
      <c r="H133" s="4" t="s">
        <v>24</v>
      </c>
      <c r="I133" s="4" t="s">
        <v>25</v>
      </c>
      <c r="J133" s="5" t="s">
        <v>25</v>
      </c>
      <c r="K133" s="5" t="s">
        <v>754</v>
      </c>
      <c r="L133" s="5" t="s">
        <v>755</v>
      </c>
      <c r="M133" s="5"/>
      <c r="N133" s="5" t="s">
        <v>756</v>
      </c>
      <c r="O133" s="5" t="s">
        <v>757</v>
      </c>
      <c r="P133" s="4" t="str">
        <f t="shared" si="0"/>
        <v>Outstanding</v>
      </c>
      <c r="Q133" s="13" t="s">
        <v>25</v>
      </c>
    </row>
    <row r="134" spans="1:17" ht="60" customHeight="1" x14ac:dyDescent="0.35">
      <c r="A134" s="11" t="s">
        <v>700</v>
      </c>
      <c r="B134" s="2" t="s">
        <v>758</v>
      </c>
      <c r="C134" s="1" t="s">
        <v>759</v>
      </c>
      <c r="D134" s="3" t="s">
        <v>20</v>
      </c>
      <c r="E134" s="3" t="s">
        <v>21</v>
      </c>
      <c r="F134" s="4" t="s">
        <v>22</v>
      </c>
      <c r="G134" s="4" t="s">
        <v>23</v>
      </c>
      <c r="H134" s="4" t="s">
        <v>24</v>
      </c>
      <c r="I134" s="4" t="s">
        <v>25</v>
      </c>
      <c r="J134" s="5" t="s">
        <v>25</v>
      </c>
      <c r="K134" s="5" t="s">
        <v>760</v>
      </c>
      <c r="L134" s="5" t="s">
        <v>761</v>
      </c>
      <c r="M134" s="5"/>
      <c r="N134" s="5" t="s">
        <v>762</v>
      </c>
      <c r="O134" s="5" t="s">
        <v>763</v>
      </c>
      <c r="P134" s="4" t="str">
        <f t="shared" si="0"/>
        <v>Outstanding</v>
      </c>
      <c r="Q134" s="13" t="s">
        <v>25</v>
      </c>
    </row>
    <row r="135" spans="1:17" ht="60" customHeight="1" x14ac:dyDescent="0.35">
      <c r="A135" s="11" t="s">
        <v>700</v>
      </c>
      <c r="B135" s="2" t="s">
        <v>764</v>
      </c>
      <c r="C135" s="1" t="s">
        <v>765</v>
      </c>
      <c r="D135" s="3" t="s">
        <v>20</v>
      </c>
      <c r="E135" s="3" t="s">
        <v>21</v>
      </c>
      <c r="F135" s="4" t="s">
        <v>22</v>
      </c>
      <c r="G135" s="4" t="s">
        <v>23</v>
      </c>
      <c r="H135" s="4" t="s">
        <v>24</v>
      </c>
      <c r="I135" s="4" t="s">
        <v>25</v>
      </c>
      <c r="J135" s="5" t="s">
        <v>25</v>
      </c>
      <c r="K135" s="5" t="s">
        <v>766</v>
      </c>
      <c r="L135" s="5" t="s">
        <v>767</v>
      </c>
      <c r="M135" s="5"/>
      <c r="N135" s="5" t="s">
        <v>768</v>
      </c>
      <c r="O135" s="5" t="s">
        <v>769</v>
      </c>
      <c r="P135" s="4" t="str">
        <f t="shared" si="0"/>
        <v>Outstanding</v>
      </c>
      <c r="Q135" s="13" t="s">
        <v>25</v>
      </c>
    </row>
    <row r="136" spans="1:17" ht="60" customHeight="1" x14ac:dyDescent="0.35">
      <c r="A136" s="11" t="s">
        <v>770</v>
      </c>
      <c r="B136" s="2" t="s">
        <v>771</v>
      </c>
      <c r="C136" s="1" t="s">
        <v>772</v>
      </c>
      <c r="D136" s="3" t="s">
        <v>20</v>
      </c>
      <c r="E136" s="3" t="s">
        <v>21</v>
      </c>
      <c r="F136" s="4" t="s">
        <v>22</v>
      </c>
      <c r="G136" s="4" t="s">
        <v>23</v>
      </c>
      <c r="H136" s="4" t="s">
        <v>24</v>
      </c>
      <c r="I136" s="4" t="s">
        <v>25</v>
      </c>
      <c r="J136" s="5" t="s">
        <v>25</v>
      </c>
      <c r="K136" s="5" t="s">
        <v>773</v>
      </c>
      <c r="L136" s="5" t="s">
        <v>774</v>
      </c>
      <c r="M136" s="5" t="s">
        <v>775</v>
      </c>
      <c r="N136" s="5" t="s">
        <v>776</v>
      </c>
      <c r="O136" s="5"/>
      <c r="P136" s="4" t="str">
        <f t="shared" si="0"/>
        <v>Outstanding</v>
      </c>
      <c r="Q136" s="13" t="s">
        <v>25</v>
      </c>
    </row>
    <row r="137" spans="1:17" ht="60" customHeight="1" x14ac:dyDescent="0.35">
      <c r="A137" s="11" t="s">
        <v>770</v>
      </c>
      <c r="B137" s="2" t="s">
        <v>777</v>
      </c>
      <c r="C137" s="1" t="s">
        <v>778</v>
      </c>
      <c r="D137" s="3" t="s">
        <v>20</v>
      </c>
      <c r="E137" s="3" t="s">
        <v>21</v>
      </c>
      <c r="F137" s="4" t="s">
        <v>22</v>
      </c>
      <c r="G137" s="4" t="s">
        <v>23</v>
      </c>
      <c r="H137" s="4" t="s">
        <v>24</v>
      </c>
      <c r="I137" s="4" t="s">
        <v>25</v>
      </c>
      <c r="J137" s="5" t="s">
        <v>25</v>
      </c>
      <c r="K137" s="5" t="s">
        <v>779</v>
      </c>
      <c r="L137" s="5" t="s">
        <v>780</v>
      </c>
      <c r="M137" s="5"/>
      <c r="N137" s="5" t="s">
        <v>781</v>
      </c>
      <c r="O137" s="5"/>
      <c r="P137" s="4" t="str">
        <f t="shared" si="0"/>
        <v>Outstanding</v>
      </c>
      <c r="Q137" s="13" t="s">
        <v>25</v>
      </c>
    </row>
    <row r="138" spans="1:17" ht="60" customHeight="1" x14ac:dyDescent="0.35">
      <c r="A138" s="11" t="s">
        <v>782</v>
      </c>
      <c r="B138" s="2" t="s">
        <v>783</v>
      </c>
      <c r="C138" s="1" t="s">
        <v>784</v>
      </c>
      <c r="D138" s="3" t="s">
        <v>70</v>
      </c>
      <c r="E138" s="3" t="s">
        <v>21</v>
      </c>
      <c r="F138" s="4" t="s">
        <v>22</v>
      </c>
      <c r="G138" s="4" t="s">
        <v>23</v>
      </c>
      <c r="H138" s="4" t="s">
        <v>24</v>
      </c>
      <c r="I138" s="4" t="s">
        <v>25</v>
      </c>
      <c r="J138" s="5" t="s">
        <v>25</v>
      </c>
      <c r="K138" s="5" t="s">
        <v>785</v>
      </c>
      <c r="L138" s="5" t="s">
        <v>786</v>
      </c>
      <c r="M138" s="5"/>
      <c r="N138" s="5" t="s">
        <v>787</v>
      </c>
      <c r="O138" s="5"/>
      <c r="P138" s="4" t="str">
        <f t="shared" si="0"/>
        <v>Outstanding</v>
      </c>
      <c r="Q138" s="13" t="s">
        <v>25</v>
      </c>
    </row>
    <row r="139" spans="1:17" ht="60" customHeight="1" x14ac:dyDescent="0.35">
      <c r="A139" s="11" t="s">
        <v>782</v>
      </c>
      <c r="B139" s="2" t="s">
        <v>788</v>
      </c>
      <c r="C139" s="1" t="s">
        <v>789</v>
      </c>
      <c r="D139" s="3" t="s">
        <v>20</v>
      </c>
      <c r="E139" s="3" t="s">
        <v>21</v>
      </c>
      <c r="F139" s="4" t="s">
        <v>22</v>
      </c>
      <c r="G139" s="4" t="s">
        <v>23</v>
      </c>
      <c r="H139" s="4" t="s">
        <v>24</v>
      </c>
      <c r="I139" s="4" t="s">
        <v>25</v>
      </c>
      <c r="J139" s="5" t="s">
        <v>25</v>
      </c>
      <c r="K139" s="5" t="s">
        <v>790</v>
      </c>
      <c r="L139" s="5" t="s">
        <v>791</v>
      </c>
      <c r="M139" s="5"/>
      <c r="N139" s="5" t="s">
        <v>792</v>
      </c>
      <c r="O139" s="5"/>
      <c r="P139" s="4" t="str">
        <f t="shared" si="0"/>
        <v>Outstanding</v>
      </c>
      <c r="Q139" s="13" t="s">
        <v>25</v>
      </c>
    </row>
    <row r="140" spans="1:17" ht="60" customHeight="1" x14ac:dyDescent="0.35">
      <c r="A140" s="11" t="s">
        <v>793</v>
      </c>
      <c r="B140" s="2" t="s">
        <v>794</v>
      </c>
      <c r="C140" s="1" t="s">
        <v>795</v>
      </c>
      <c r="D140" s="3" t="s">
        <v>20</v>
      </c>
      <c r="E140" s="3" t="s">
        <v>21</v>
      </c>
      <c r="F140" s="4" t="s">
        <v>22</v>
      </c>
      <c r="G140" s="4" t="s">
        <v>23</v>
      </c>
      <c r="H140" s="4" t="s">
        <v>24</v>
      </c>
      <c r="I140" s="4" t="s">
        <v>25</v>
      </c>
      <c r="J140" s="5" t="s">
        <v>25</v>
      </c>
      <c r="K140" s="5" t="s">
        <v>796</v>
      </c>
      <c r="L140" s="5" t="s">
        <v>797</v>
      </c>
      <c r="M140" s="5" t="s">
        <v>798</v>
      </c>
      <c r="N140" s="5" t="s">
        <v>799</v>
      </c>
      <c r="O140" s="5"/>
      <c r="P140" s="4" t="str">
        <f t="shared" si="0"/>
        <v>Outstanding</v>
      </c>
      <c r="Q140" s="13" t="s">
        <v>25</v>
      </c>
    </row>
    <row r="141" spans="1:17" ht="60" customHeight="1" x14ac:dyDescent="0.35">
      <c r="A141" s="11" t="s">
        <v>793</v>
      </c>
      <c r="B141" s="2" t="s">
        <v>800</v>
      </c>
      <c r="C141" s="1" t="s">
        <v>801</v>
      </c>
      <c r="D141" s="3" t="s">
        <v>70</v>
      </c>
      <c r="E141" s="3" t="s">
        <v>21</v>
      </c>
      <c r="F141" s="4" t="s">
        <v>22</v>
      </c>
      <c r="G141" s="4" t="s">
        <v>23</v>
      </c>
      <c r="H141" s="4" t="s">
        <v>24</v>
      </c>
      <c r="I141" s="4" t="s">
        <v>25</v>
      </c>
      <c r="J141" s="5" t="s">
        <v>25</v>
      </c>
      <c r="K141" s="5" t="s">
        <v>802</v>
      </c>
      <c r="L141" s="5" t="s">
        <v>803</v>
      </c>
      <c r="M141" s="5"/>
      <c r="N141" s="5" t="s">
        <v>804</v>
      </c>
      <c r="O141" s="5"/>
      <c r="P141" s="4" t="str">
        <f t="shared" si="0"/>
        <v>Outstanding</v>
      </c>
      <c r="Q141" s="13" t="s">
        <v>25</v>
      </c>
    </row>
    <row r="142" spans="1:17" ht="60" customHeight="1" x14ac:dyDescent="0.35">
      <c r="A142" s="11" t="s">
        <v>793</v>
      </c>
      <c r="B142" s="2" t="s">
        <v>805</v>
      </c>
      <c r="C142" s="1" t="s">
        <v>806</v>
      </c>
      <c r="D142" s="3" t="s">
        <v>20</v>
      </c>
      <c r="E142" s="3" t="s">
        <v>21</v>
      </c>
      <c r="F142" s="4" t="s">
        <v>22</v>
      </c>
      <c r="G142" s="4" t="s">
        <v>23</v>
      </c>
      <c r="H142" s="4" t="s">
        <v>24</v>
      </c>
      <c r="I142" s="4" t="s">
        <v>25</v>
      </c>
      <c r="J142" s="5" t="s">
        <v>25</v>
      </c>
      <c r="K142" s="5" t="s">
        <v>807</v>
      </c>
      <c r="L142" s="5" t="s">
        <v>808</v>
      </c>
      <c r="M142" s="5" t="s">
        <v>809</v>
      </c>
      <c r="N142" s="5" t="s">
        <v>810</v>
      </c>
      <c r="O142" s="5" t="s">
        <v>811</v>
      </c>
      <c r="P142" s="4" t="str">
        <f t="shared" si="0"/>
        <v>Outstanding</v>
      </c>
      <c r="Q142" s="13" t="s">
        <v>25</v>
      </c>
    </row>
    <row r="143" spans="1:17" ht="60" customHeight="1" x14ac:dyDescent="0.35">
      <c r="A143" s="11" t="s">
        <v>793</v>
      </c>
      <c r="B143" s="2" t="s">
        <v>812</v>
      </c>
      <c r="C143" s="1" t="s">
        <v>813</v>
      </c>
      <c r="D143" s="3" t="s">
        <v>20</v>
      </c>
      <c r="E143" s="3" t="s">
        <v>21</v>
      </c>
      <c r="F143" s="4" t="s">
        <v>22</v>
      </c>
      <c r="G143" s="4" t="s">
        <v>23</v>
      </c>
      <c r="H143" s="4" t="s">
        <v>24</v>
      </c>
      <c r="I143" s="4" t="s">
        <v>25</v>
      </c>
      <c r="J143" s="5" t="s">
        <v>25</v>
      </c>
      <c r="K143" s="5" t="s">
        <v>814</v>
      </c>
      <c r="L143" s="5" t="s">
        <v>791</v>
      </c>
      <c r="M143" s="5"/>
      <c r="N143" s="5" t="s">
        <v>815</v>
      </c>
      <c r="O143" s="5"/>
      <c r="P143" s="4" t="str">
        <f t="shared" si="0"/>
        <v>Outstanding</v>
      </c>
      <c r="Q143" s="13" t="s">
        <v>25</v>
      </c>
    </row>
    <row r="144" spans="1:17" ht="60" customHeight="1" x14ac:dyDescent="0.35">
      <c r="A144" s="11" t="s">
        <v>816</v>
      </c>
      <c r="B144" s="2" t="s">
        <v>817</v>
      </c>
      <c r="C144" s="1" t="s">
        <v>818</v>
      </c>
      <c r="D144" s="3" t="s">
        <v>20</v>
      </c>
      <c r="E144" s="3" t="s">
        <v>21</v>
      </c>
      <c r="F144" s="4" t="s">
        <v>22</v>
      </c>
      <c r="G144" s="4" t="s">
        <v>23</v>
      </c>
      <c r="H144" s="4" t="s">
        <v>24</v>
      </c>
      <c r="I144" s="4" t="s">
        <v>25</v>
      </c>
      <c r="J144" s="5" t="s">
        <v>25</v>
      </c>
      <c r="K144" s="5" t="s">
        <v>819</v>
      </c>
      <c r="L144" s="5" t="s">
        <v>820</v>
      </c>
      <c r="M144" s="5"/>
      <c r="N144" s="5" t="s">
        <v>821</v>
      </c>
      <c r="O144" s="5"/>
      <c r="P144" s="4" t="str">
        <f t="shared" si="0"/>
        <v>Outstanding</v>
      </c>
      <c r="Q144" s="13" t="s">
        <v>25</v>
      </c>
    </row>
    <row r="145" spans="1:17" ht="60" customHeight="1" x14ac:dyDescent="0.35">
      <c r="A145" s="11" t="s">
        <v>816</v>
      </c>
      <c r="B145" s="2" t="s">
        <v>822</v>
      </c>
      <c r="C145" s="1" t="s">
        <v>823</v>
      </c>
      <c r="D145" s="3" t="s">
        <v>20</v>
      </c>
      <c r="E145" s="3" t="s">
        <v>21</v>
      </c>
      <c r="F145" s="4" t="s">
        <v>22</v>
      </c>
      <c r="G145" s="4" t="s">
        <v>23</v>
      </c>
      <c r="H145" s="4" t="s">
        <v>24</v>
      </c>
      <c r="I145" s="4" t="s">
        <v>25</v>
      </c>
      <c r="J145" s="5" t="s">
        <v>25</v>
      </c>
      <c r="K145" s="5" t="s">
        <v>824</v>
      </c>
      <c r="L145" s="5" t="s">
        <v>825</v>
      </c>
      <c r="M145" s="5"/>
      <c r="N145" s="5" t="s">
        <v>826</v>
      </c>
      <c r="O145" s="5"/>
      <c r="P145" s="4" t="str">
        <f t="shared" si="0"/>
        <v>Outstanding</v>
      </c>
      <c r="Q145" s="13" t="s">
        <v>25</v>
      </c>
    </row>
    <row r="146" spans="1:17" ht="60" customHeight="1" x14ac:dyDescent="0.35">
      <c r="A146" s="11" t="s">
        <v>816</v>
      </c>
      <c r="B146" s="2" t="s">
        <v>827</v>
      </c>
      <c r="C146" s="1" t="s">
        <v>828</v>
      </c>
      <c r="D146" s="3" t="s">
        <v>20</v>
      </c>
      <c r="E146" s="3" t="s">
        <v>21</v>
      </c>
      <c r="F146" s="4" t="s">
        <v>22</v>
      </c>
      <c r="G146" s="4" t="s">
        <v>23</v>
      </c>
      <c r="H146" s="4" t="s">
        <v>24</v>
      </c>
      <c r="I146" s="4" t="s">
        <v>25</v>
      </c>
      <c r="J146" s="5" t="s">
        <v>25</v>
      </c>
      <c r="K146" s="5" t="s">
        <v>829</v>
      </c>
      <c r="L146" s="5" t="s">
        <v>830</v>
      </c>
      <c r="M146" s="5"/>
      <c r="N146" s="5" t="s">
        <v>831</v>
      </c>
      <c r="O146" s="5" t="s">
        <v>832</v>
      </c>
      <c r="P146" s="4" t="str">
        <f t="shared" si="0"/>
        <v>Outstanding</v>
      </c>
      <c r="Q146" s="13" t="s">
        <v>25</v>
      </c>
    </row>
    <row r="147" spans="1:17" ht="60" customHeight="1" x14ac:dyDescent="0.35">
      <c r="A147" s="11" t="s">
        <v>816</v>
      </c>
      <c r="B147" s="2" t="s">
        <v>833</v>
      </c>
      <c r="C147" s="1" t="s">
        <v>834</v>
      </c>
      <c r="D147" s="3" t="s">
        <v>20</v>
      </c>
      <c r="E147" s="3" t="s">
        <v>21</v>
      </c>
      <c r="F147" s="4" t="s">
        <v>22</v>
      </c>
      <c r="G147" s="4" t="s">
        <v>23</v>
      </c>
      <c r="H147" s="4" t="s">
        <v>24</v>
      </c>
      <c r="I147" s="4" t="s">
        <v>25</v>
      </c>
      <c r="J147" s="5" t="s">
        <v>25</v>
      </c>
      <c r="K147" s="5" t="s">
        <v>835</v>
      </c>
      <c r="L147" s="5" t="s">
        <v>836</v>
      </c>
      <c r="M147" s="5"/>
      <c r="N147" s="5" t="s">
        <v>837</v>
      </c>
      <c r="O147" s="5" t="s">
        <v>838</v>
      </c>
      <c r="P147" s="4" t="str">
        <f t="shared" si="0"/>
        <v>Outstanding</v>
      </c>
      <c r="Q147" s="13" t="s">
        <v>25</v>
      </c>
    </row>
    <row r="148" spans="1:17" ht="60" customHeight="1" x14ac:dyDescent="0.35">
      <c r="A148" s="11" t="s">
        <v>816</v>
      </c>
      <c r="B148" s="2" t="s">
        <v>839</v>
      </c>
      <c r="C148" s="1" t="s">
        <v>840</v>
      </c>
      <c r="D148" s="3" t="s">
        <v>20</v>
      </c>
      <c r="E148" s="3" t="s">
        <v>21</v>
      </c>
      <c r="F148" s="4" t="s">
        <v>22</v>
      </c>
      <c r="G148" s="4" t="s">
        <v>23</v>
      </c>
      <c r="H148" s="4" t="s">
        <v>24</v>
      </c>
      <c r="I148" s="4" t="s">
        <v>25</v>
      </c>
      <c r="J148" s="5" t="s">
        <v>25</v>
      </c>
      <c r="K148" s="5" t="s">
        <v>841</v>
      </c>
      <c r="L148" s="5" t="s">
        <v>842</v>
      </c>
      <c r="M148" s="5"/>
      <c r="N148" s="5" t="s">
        <v>843</v>
      </c>
      <c r="O148" s="5" t="s">
        <v>844</v>
      </c>
      <c r="P148" s="4" t="str">
        <f t="shared" si="0"/>
        <v>Outstanding</v>
      </c>
      <c r="Q148" s="13" t="s">
        <v>25</v>
      </c>
    </row>
    <row r="149" spans="1:17" ht="60" customHeight="1" x14ac:dyDescent="0.35">
      <c r="A149" s="11" t="s">
        <v>816</v>
      </c>
      <c r="B149" s="2" t="s">
        <v>845</v>
      </c>
      <c r="C149" s="1" t="s">
        <v>846</v>
      </c>
      <c r="D149" s="3" t="s">
        <v>20</v>
      </c>
      <c r="E149" s="3" t="s">
        <v>21</v>
      </c>
      <c r="F149" s="4" t="s">
        <v>22</v>
      </c>
      <c r="G149" s="4" t="s">
        <v>23</v>
      </c>
      <c r="H149" s="4" t="s">
        <v>24</v>
      </c>
      <c r="I149" s="4" t="s">
        <v>25</v>
      </c>
      <c r="J149" s="5" t="s">
        <v>25</v>
      </c>
      <c r="K149" s="5" t="s">
        <v>847</v>
      </c>
      <c r="L149" s="5" t="s">
        <v>848</v>
      </c>
      <c r="M149" s="5"/>
      <c r="N149" s="5" t="s">
        <v>849</v>
      </c>
      <c r="O149" s="5" t="s">
        <v>850</v>
      </c>
      <c r="P149" s="4" t="str">
        <f t="shared" si="0"/>
        <v>Outstanding</v>
      </c>
      <c r="Q149" s="13" t="s">
        <v>25</v>
      </c>
    </row>
    <row r="150" spans="1:17" ht="60" customHeight="1" x14ac:dyDescent="0.35">
      <c r="A150" s="11" t="s">
        <v>816</v>
      </c>
      <c r="B150" s="2" t="s">
        <v>851</v>
      </c>
      <c r="C150" s="1" t="s">
        <v>852</v>
      </c>
      <c r="D150" s="3" t="s">
        <v>20</v>
      </c>
      <c r="E150" s="3" t="s">
        <v>21</v>
      </c>
      <c r="F150" s="4" t="s">
        <v>22</v>
      </c>
      <c r="G150" s="4" t="s">
        <v>23</v>
      </c>
      <c r="H150" s="4" t="s">
        <v>24</v>
      </c>
      <c r="I150" s="4" t="s">
        <v>25</v>
      </c>
      <c r="J150" s="5" t="s">
        <v>25</v>
      </c>
      <c r="K150" s="5" t="s">
        <v>853</v>
      </c>
      <c r="L150" s="5" t="s">
        <v>854</v>
      </c>
      <c r="M150" s="5"/>
      <c r="N150" s="5" t="s">
        <v>855</v>
      </c>
      <c r="O150" s="5" t="s">
        <v>856</v>
      </c>
      <c r="P150" s="4" t="str">
        <f t="shared" si="0"/>
        <v>Outstanding</v>
      </c>
      <c r="Q150" s="13" t="s">
        <v>25</v>
      </c>
    </row>
    <row r="151" spans="1:17" ht="60" customHeight="1" x14ac:dyDescent="0.35">
      <c r="A151" s="11" t="s">
        <v>816</v>
      </c>
      <c r="B151" s="2" t="s">
        <v>857</v>
      </c>
      <c r="C151" s="1" t="s">
        <v>858</v>
      </c>
      <c r="D151" s="3" t="s">
        <v>20</v>
      </c>
      <c r="E151" s="3" t="s">
        <v>21</v>
      </c>
      <c r="F151" s="4" t="s">
        <v>22</v>
      </c>
      <c r="G151" s="4" t="s">
        <v>23</v>
      </c>
      <c r="H151" s="4" t="s">
        <v>24</v>
      </c>
      <c r="I151" s="4" t="s">
        <v>25</v>
      </c>
      <c r="J151" s="5" t="s">
        <v>25</v>
      </c>
      <c r="K151" s="5" t="s">
        <v>859</v>
      </c>
      <c r="L151" s="5" t="s">
        <v>860</v>
      </c>
      <c r="M151" s="5"/>
      <c r="N151" s="5" t="s">
        <v>861</v>
      </c>
      <c r="O151" s="5"/>
      <c r="P151" s="4" t="str">
        <f t="shared" si="0"/>
        <v>Outstanding</v>
      </c>
      <c r="Q151" s="13" t="s">
        <v>25</v>
      </c>
    </row>
    <row r="152" spans="1:17" ht="60" customHeight="1" x14ac:dyDescent="0.35">
      <c r="A152" s="11" t="s">
        <v>816</v>
      </c>
      <c r="B152" s="2" t="s">
        <v>862</v>
      </c>
      <c r="C152" s="1" t="s">
        <v>863</v>
      </c>
      <c r="D152" s="3" t="s">
        <v>20</v>
      </c>
      <c r="E152" s="3" t="s">
        <v>21</v>
      </c>
      <c r="F152" s="4" t="s">
        <v>22</v>
      </c>
      <c r="G152" s="4" t="s">
        <v>23</v>
      </c>
      <c r="H152" s="4" t="s">
        <v>24</v>
      </c>
      <c r="I152" s="4" t="s">
        <v>25</v>
      </c>
      <c r="J152" s="5" t="s">
        <v>25</v>
      </c>
      <c r="K152" s="5" t="s">
        <v>864</v>
      </c>
      <c r="L152" s="5" t="s">
        <v>865</v>
      </c>
      <c r="M152" s="5"/>
      <c r="N152" s="5" t="s">
        <v>866</v>
      </c>
      <c r="O152" s="5" t="s">
        <v>867</v>
      </c>
      <c r="P152" s="4" t="str">
        <f t="shared" si="0"/>
        <v>Outstanding</v>
      </c>
      <c r="Q152" s="13" t="s">
        <v>25</v>
      </c>
    </row>
    <row r="153" spans="1:17" ht="60" customHeight="1" x14ac:dyDescent="0.35">
      <c r="A153" s="11" t="s">
        <v>816</v>
      </c>
      <c r="B153" s="2" t="s">
        <v>868</v>
      </c>
      <c r="C153" s="1" t="s">
        <v>869</v>
      </c>
      <c r="D153" s="3" t="s">
        <v>20</v>
      </c>
      <c r="E153" s="3" t="s">
        <v>21</v>
      </c>
      <c r="F153" s="4" t="s">
        <v>22</v>
      </c>
      <c r="G153" s="4" t="s">
        <v>23</v>
      </c>
      <c r="H153" s="4" t="s">
        <v>24</v>
      </c>
      <c r="I153" s="4" t="s">
        <v>25</v>
      </c>
      <c r="J153" s="5" t="s">
        <v>25</v>
      </c>
      <c r="K153" s="5" t="s">
        <v>870</v>
      </c>
      <c r="L153" s="5" t="s">
        <v>871</v>
      </c>
      <c r="M153" s="5" t="s">
        <v>872</v>
      </c>
      <c r="N153" s="5" t="s">
        <v>873</v>
      </c>
      <c r="O153" s="5"/>
      <c r="P153" s="4" t="str">
        <f t="shared" si="0"/>
        <v>Outstanding</v>
      </c>
      <c r="Q153" s="13" t="s">
        <v>25</v>
      </c>
    </row>
    <row r="154" spans="1:17" ht="60" customHeight="1" x14ac:dyDescent="0.35">
      <c r="A154" s="11" t="s">
        <v>816</v>
      </c>
      <c r="B154" s="2" t="s">
        <v>874</v>
      </c>
      <c r="C154" s="1" t="s">
        <v>875</v>
      </c>
      <c r="D154" s="3" t="s">
        <v>20</v>
      </c>
      <c r="E154" s="3" t="s">
        <v>21</v>
      </c>
      <c r="F154" s="4" t="s">
        <v>22</v>
      </c>
      <c r="G154" s="4" t="s">
        <v>23</v>
      </c>
      <c r="H154" s="4" t="s">
        <v>24</v>
      </c>
      <c r="I154" s="4" t="s">
        <v>25</v>
      </c>
      <c r="J154" s="5" t="s">
        <v>25</v>
      </c>
      <c r="K154" s="5" t="s">
        <v>876</v>
      </c>
      <c r="L154" s="5" t="s">
        <v>877</v>
      </c>
      <c r="M154" s="5"/>
      <c r="N154" s="5" t="s">
        <v>878</v>
      </c>
      <c r="O154" s="5" t="s">
        <v>879</v>
      </c>
      <c r="P154" s="4" t="str">
        <f t="shared" si="0"/>
        <v>Outstanding</v>
      </c>
      <c r="Q154" s="13" t="s">
        <v>25</v>
      </c>
    </row>
    <row r="155" spans="1:17" ht="60" customHeight="1" x14ac:dyDescent="0.35">
      <c r="A155" s="11" t="s">
        <v>816</v>
      </c>
      <c r="B155" s="2" t="s">
        <v>880</v>
      </c>
      <c r="C155" s="1" t="s">
        <v>881</v>
      </c>
      <c r="D155" s="3" t="s">
        <v>20</v>
      </c>
      <c r="E155" s="3" t="s">
        <v>21</v>
      </c>
      <c r="F155" s="4" t="s">
        <v>22</v>
      </c>
      <c r="G155" s="4" t="s">
        <v>23</v>
      </c>
      <c r="H155" s="4" t="s">
        <v>24</v>
      </c>
      <c r="I155" s="4" t="s">
        <v>25</v>
      </c>
      <c r="J155" s="5" t="s">
        <v>25</v>
      </c>
      <c r="K155" s="5" t="s">
        <v>882</v>
      </c>
      <c r="L155" s="5" t="s">
        <v>883</v>
      </c>
      <c r="M155" s="5"/>
      <c r="N155" s="5" t="s">
        <v>884</v>
      </c>
      <c r="O155" s="5" t="s">
        <v>885</v>
      </c>
      <c r="P155" s="4" t="str">
        <f t="shared" si="0"/>
        <v>Outstanding</v>
      </c>
      <c r="Q155" s="13" t="s">
        <v>25</v>
      </c>
    </row>
    <row r="156" spans="1:17" ht="60" customHeight="1" x14ac:dyDescent="0.35">
      <c r="A156" s="11" t="s">
        <v>816</v>
      </c>
      <c r="B156" s="2" t="s">
        <v>886</v>
      </c>
      <c r="C156" s="1" t="s">
        <v>887</v>
      </c>
      <c r="D156" s="3" t="s">
        <v>20</v>
      </c>
      <c r="E156" s="3" t="s">
        <v>21</v>
      </c>
      <c r="F156" s="4" t="s">
        <v>22</v>
      </c>
      <c r="G156" s="4" t="s">
        <v>23</v>
      </c>
      <c r="H156" s="4" t="s">
        <v>24</v>
      </c>
      <c r="I156" s="4" t="s">
        <v>25</v>
      </c>
      <c r="J156" s="5" t="s">
        <v>25</v>
      </c>
      <c r="K156" s="5" t="s">
        <v>888</v>
      </c>
      <c r="L156" s="5" t="s">
        <v>889</v>
      </c>
      <c r="M156" s="5"/>
      <c r="N156" s="5" t="s">
        <v>890</v>
      </c>
      <c r="O156" s="5" t="s">
        <v>891</v>
      </c>
      <c r="P156" s="4" t="str">
        <f t="shared" si="0"/>
        <v>Outstanding</v>
      </c>
      <c r="Q156" s="13" t="s">
        <v>25</v>
      </c>
    </row>
    <row r="157" spans="1:17" ht="60" customHeight="1" x14ac:dyDescent="0.35">
      <c r="A157" s="11" t="s">
        <v>816</v>
      </c>
      <c r="B157" s="2" t="s">
        <v>892</v>
      </c>
      <c r="C157" s="1" t="s">
        <v>893</v>
      </c>
      <c r="D157" s="3" t="s">
        <v>20</v>
      </c>
      <c r="E157" s="3" t="s">
        <v>21</v>
      </c>
      <c r="F157" s="4" t="s">
        <v>22</v>
      </c>
      <c r="G157" s="4" t="s">
        <v>23</v>
      </c>
      <c r="H157" s="4" t="s">
        <v>24</v>
      </c>
      <c r="I157" s="4" t="s">
        <v>25</v>
      </c>
      <c r="J157" s="5" t="s">
        <v>25</v>
      </c>
      <c r="K157" s="5" t="s">
        <v>894</v>
      </c>
      <c r="L157" s="5" t="s">
        <v>895</v>
      </c>
      <c r="M157" s="5"/>
      <c r="N157" s="5" t="s">
        <v>896</v>
      </c>
      <c r="O157" s="5" t="s">
        <v>897</v>
      </c>
      <c r="P157" s="4" t="str">
        <f t="shared" si="0"/>
        <v>Outstanding</v>
      </c>
      <c r="Q157" s="13" t="s">
        <v>25</v>
      </c>
    </row>
    <row r="158" spans="1:17" ht="60" customHeight="1" x14ac:dyDescent="0.35">
      <c r="A158" s="11" t="s">
        <v>816</v>
      </c>
      <c r="B158" s="2" t="s">
        <v>898</v>
      </c>
      <c r="C158" s="1" t="s">
        <v>899</v>
      </c>
      <c r="D158" s="3" t="s">
        <v>20</v>
      </c>
      <c r="E158" s="3" t="s">
        <v>21</v>
      </c>
      <c r="F158" s="4" t="s">
        <v>22</v>
      </c>
      <c r="G158" s="4" t="s">
        <v>23</v>
      </c>
      <c r="H158" s="4" t="s">
        <v>24</v>
      </c>
      <c r="I158" s="4" t="s">
        <v>25</v>
      </c>
      <c r="J158" s="5" t="s">
        <v>25</v>
      </c>
      <c r="K158" s="5" t="s">
        <v>900</v>
      </c>
      <c r="L158" s="5" t="s">
        <v>901</v>
      </c>
      <c r="M158" s="5"/>
      <c r="N158" s="5" t="s">
        <v>902</v>
      </c>
      <c r="O158" s="5" t="s">
        <v>903</v>
      </c>
      <c r="P158" s="4" t="str">
        <f t="shared" si="0"/>
        <v>Outstanding</v>
      </c>
      <c r="Q158" s="13" t="s">
        <v>25</v>
      </c>
    </row>
    <row r="159" spans="1:17" ht="60" customHeight="1" x14ac:dyDescent="0.35">
      <c r="A159" s="11" t="s">
        <v>816</v>
      </c>
      <c r="B159" s="2" t="s">
        <v>904</v>
      </c>
      <c r="C159" s="1" t="s">
        <v>905</v>
      </c>
      <c r="D159" s="3" t="s">
        <v>20</v>
      </c>
      <c r="E159" s="3" t="s">
        <v>21</v>
      </c>
      <c r="F159" s="4" t="s">
        <v>22</v>
      </c>
      <c r="G159" s="4" t="s">
        <v>23</v>
      </c>
      <c r="H159" s="4" t="s">
        <v>24</v>
      </c>
      <c r="I159" s="4" t="s">
        <v>25</v>
      </c>
      <c r="J159" s="5" t="s">
        <v>25</v>
      </c>
      <c r="K159" s="5" t="s">
        <v>906</v>
      </c>
      <c r="L159" s="5" t="s">
        <v>907</v>
      </c>
      <c r="M159" s="5"/>
      <c r="N159" s="5" t="s">
        <v>908</v>
      </c>
      <c r="O159" s="5" t="s">
        <v>909</v>
      </c>
      <c r="P159" s="4" t="str">
        <f t="shared" si="0"/>
        <v>Outstanding</v>
      </c>
      <c r="Q159" s="13" t="s">
        <v>25</v>
      </c>
    </row>
    <row r="160" spans="1:17" ht="60" customHeight="1" x14ac:dyDescent="0.35">
      <c r="A160" s="11" t="s">
        <v>816</v>
      </c>
      <c r="B160" s="2" t="s">
        <v>910</v>
      </c>
      <c r="C160" s="1" t="s">
        <v>911</v>
      </c>
      <c r="D160" s="3" t="s">
        <v>20</v>
      </c>
      <c r="E160" s="3" t="s">
        <v>21</v>
      </c>
      <c r="F160" s="4" t="s">
        <v>22</v>
      </c>
      <c r="G160" s="4" t="s">
        <v>23</v>
      </c>
      <c r="H160" s="4" t="s">
        <v>24</v>
      </c>
      <c r="I160" s="4" t="s">
        <v>25</v>
      </c>
      <c r="J160" s="5" t="s">
        <v>25</v>
      </c>
      <c r="K160" s="5" t="s">
        <v>912</v>
      </c>
      <c r="L160" s="5" t="s">
        <v>913</v>
      </c>
      <c r="M160" s="5"/>
      <c r="N160" s="5" t="s">
        <v>914</v>
      </c>
      <c r="O160" s="5" t="s">
        <v>915</v>
      </c>
      <c r="P160" s="4" t="str">
        <f t="shared" si="0"/>
        <v>Outstanding</v>
      </c>
      <c r="Q160" s="13" t="s">
        <v>25</v>
      </c>
    </row>
    <row r="161" spans="1:17" ht="60" customHeight="1" x14ac:dyDescent="0.35">
      <c r="A161" s="11" t="s">
        <v>816</v>
      </c>
      <c r="B161" s="2" t="s">
        <v>916</v>
      </c>
      <c r="C161" s="1" t="s">
        <v>917</v>
      </c>
      <c r="D161" s="3" t="s">
        <v>20</v>
      </c>
      <c r="E161" s="3" t="s">
        <v>21</v>
      </c>
      <c r="F161" s="4" t="s">
        <v>22</v>
      </c>
      <c r="G161" s="4" t="s">
        <v>23</v>
      </c>
      <c r="H161" s="4" t="s">
        <v>24</v>
      </c>
      <c r="I161" s="4" t="s">
        <v>25</v>
      </c>
      <c r="J161" s="5" t="s">
        <v>25</v>
      </c>
      <c r="K161" s="5" t="s">
        <v>918</v>
      </c>
      <c r="L161" s="5" t="s">
        <v>919</v>
      </c>
      <c r="M161" s="5"/>
      <c r="N161" s="5" t="s">
        <v>920</v>
      </c>
      <c r="O161" s="5" t="s">
        <v>921</v>
      </c>
      <c r="P161" s="4" t="str">
        <f t="shared" si="0"/>
        <v>Outstanding</v>
      </c>
      <c r="Q161" s="13" t="s">
        <v>25</v>
      </c>
    </row>
    <row r="162" spans="1:17" ht="60" customHeight="1" x14ac:dyDescent="0.35">
      <c r="A162" s="11" t="s">
        <v>816</v>
      </c>
      <c r="B162" s="2" t="s">
        <v>922</v>
      </c>
      <c r="C162" s="1" t="s">
        <v>923</v>
      </c>
      <c r="D162" s="3" t="s">
        <v>20</v>
      </c>
      <c r="E162" s="3" t="s">
        <v>21</v>
      </c>
      <c r="F162" s="4" t="s">
        <v>22</v>
      </c>
      <c r="G162" s="4" t="s">
        <v>23</v>
      </c>
      <c r="H162" s="4" t="s">
        <v>24</v>
      </c>
      <c r="I162" s="4" t="s">
        <v>25</v>
      </c>
      <c r="J162" s="5" t="s">
        <v>25</v>
      </c>
      <c r="K162" s="5" t="s">
        <v>924</v>
      </c>
      <c r="L162" s="5" t="s">
        <v>925</v>
      </c>
      <c r="M162" s="5"/>
      <c r="N162" s="5" t="s">
        <v>926</v>
      </c>
      <c r="O162" s="5" t="s">
        <v>927</v>
      </c>
      <c r="P162" s="4" t="str">
        <f t="shared" si="0"/>
        <v>Outstanding</v>
      </c>
      <c r="Q162" s="13" t="s">
        <v>25</v>
      </c>
    </row>
    <row r="163" spans="1:17" ht="60" customHeight="1" x14ac:dyDescent="0.35">
      <c r="A163" s="11" t="s">
        <v>816</v>
      </c>
      <c r="B163" s="2" t="s">
        <v>928</v>
      </c>
      <c r="C163" s="1" t="s">
        <v>929</v>
      </c>
      <c r="D163" s="3" t="s">
        <v>20</v>
      </c>
      <c r="E163" s="3" t="s">
        <v>21</v>
      </c>
      <c r="F163" s="4" t="s">
        <v>22</v>
      </c>
      <c r="G163" s="4" t="s">
        <v>23</v>
      </c>
      <c r="H163" s="4" t="s">
        <v>24</v>
      </c>
      <c r="I163" s="4" t="s">
        <v>25</v>
      </c>
      <c r="J163" s="5" t="s">
        <v>25</v>
      </c>
      <c r="K163" s="5" t="s">
        <v>930</v>
      </c>
      <c r="L163" s="5" t="s">
        <v>931</v>
      </c>
      <c r="M163" s="5"/>
      <c r="N163" s="5" t="s">
        <v>932</v>
      </c>
      <c r="O163" s="5" t="s">
        <v>933</v>
      </c>
      <c r="P163" s="4" t="str">
        <f t="shared" si="0"/>
        <v>Outstanding</v>
      </c>
      <c r="Q163" s="13" t="s">
        <v>25</v>
      </c>
    </row>
    <row r="164" spans="1:17" ht="60" customHeight="1" x14ac:dyDescent="0.35">
      <c r="A164" s="11" t="s">
        <v>816</v>
      </c>
      <c r="B164" s="2" t="s">
        <v>934</v>
      </c>
      <c r="C164" s="1" t="s">
        <v>935</v>
      </c>
      <c r="D164" s="3" t="s">
        <v>20</v>
      </c>
      <c r="E164" s="3" t="s">
        <v>21</v>
      </c>
      <c r="F164" s="4" t="s">
        <v>22</v>
      </c>
      <c r="G164" s="4" t="s">
        <v>23</v>
      </c>
      <c r="H164" s="4" t="s">
        <v>24</v>
      </c>
      <c r="I164" s="4" t="s">
        <v>25</v>
      </c>
      <c r="J164" s="5" t="s">
        <v>25</v>
      </c>
      <c r="K164" s="5" t="s">
        <v>936</v>
      </c>
      <c r="L164" s="5" t="s">
        <v>937</v>
      </c>
      <c r="M164" s="5"/>
      <c r="N164" s="5" t="s">
        <v>938</v>
      </c>
      <c r="O164" s="5" t="s">
        <v>939</v>
      </c>
      <c r="P164" s="4" t="str">
        <f t="shared" si="0"/>
        <v>Outstanding</v>
      </c>
      <c r="Q164" s="13" t="s">
        <v>25</v>
      </c>
    </row>
    <row r="165" spans="1:17" ht="60" customHeight="1" x14ac:dyDescent="0.35">
      <c r="A165" s="11" t="s">
        <v>816</v>
      </c>
      <c r="B165" s="2" t="s">
        <v>940</v>
      </c>
      <c r="C165" s="1" t="s">
        <v>941</v>
      </c>
      <c r="D165" s="3" t="s">
        <v>20</v>
      </c>
      <c r="E165" s="3" t="s">
        <v>21</v>
      </c>
      <c r="F165" s="4" t="s">
        <v>22</v>
      </c>
      <c r="G165" s="4" t="s">
        <v>23</v>
      </c>
      <c r="H165" s="4" t="s">
        <v>24</v>
      </c>
      <c r="I165" s="4" t="s">
        <v>25</v>
      </c>
      <c r="J165" s="5" t="s">
        <v>25</v>
      </c>
      <c r="K165" s="5" t="s">
        <v>942</v>
      </c>
      <c r="L165" s="5" t="s">
        <v>943</v>
      </c>
      <c r="M165" s="5"/>
      <c r="N165" s="5" t="s">
        <v>944</v>
      </c>
      <c r="O165" s="5" t="s">
        <v>945</v>
      </c>
      <c r="P165" s="4" t="str">
        <f t="shared" si="0"/>
        <v>Outstanding</v>
      </c>
      <c r="Q165" s="13" t="s">
        <v>25</v>
      </c>
    </row>
    <row r="166" spans="1:17" ht="60" customHeight="1" x14ac:dyDescent="0.35">
      <c r="A166" s="11" t="s">
        <v>946</v>
      </c>
      <c r="B166" s="2" t="s">
        <v>947</v>
      </c>
      <c r="C166" s="1" t="s">
        <v>948</v>
      </c>
      <c r="D166" s="3" t="s">
        <v>20</v>
      </c>
      <c r="E166" s="3" t="s">
        <v>21</v>
      </c>
      <c r="F166" s="4" t="s">
        <v>22</v>
      </c>
      <c r="G166" s="4" t="s">
        <v>23</v>
      </c>
      <c r="H166" s="4" t="s">
        <v>24</v>
      </c>
      <c r="I166" s="4" t="s">
        <v>25</v>
      </c>
      <c r="J166" s="5" t="s">
        <v>25</v>
      </c>
      <c r="K166" s="5" t="s">
        <v>949</v>
      </c>
      <c r="L166" s="5" t="s">
        <v>950</v>
      </c>
      <c r="M166" s="5"/>
      <c r="N166" s="5" t="s">
        <v>951</v>
      </c>
      <c r="O166" s="5"/>
      <c r="P166" s="4" t="str">
        <f t="shared" si="0"/>
        <v>Outstanding</v>
      </c>
      <c r="Q166" s="13" t="s">
        <v>25</v>
      </c>
    </row>
    <row r="167" spans="1:17" ht="60" customHeight="1" x14ac:dyDescent="0.35">
      <c r="A167" s="11" t="s">
        <v>946</v>
      </c>
      <c r="B167" s="2" t="s">
        <v>952</v>
      </c>
      <c r="C167" s="1" t="s">
        <v>953</v>
      </c>
      <c r="D167" s="3" t="s">
        <v>20</v>
      </c>
      <c r="E167" s="3" t="s">
        <v>21</v>
      </c>
      <c r="F167" s="4" t="s">
        <v>22</v>
      </c>
      <c r="G167" s="4" t="s">
        <v>23</v>
      </c>
      <c r="H167" s="4" t="s">
        <v>24</v>
      </c>
      <c r="I167" s="4" t="s">
        <v>25</v>
      </c>
      <c r="J167" s="5" t="s">
        <v>25</v>
      </c>
      <c r="K167" s="5" t="s">
        <v>954</v>
      </c>
      <c r="L167" s="5" t="s">
        <v>955</v>
      </c>
      <c r="M167" s="5" t="s">
        <v>956</v>
      </c>
      <c r="N167" s="5" t="s">
        <v>957</v>
      </c>
      <c r="O167" s="5"/>
      <c r="P167" s="4" t="str">
        <f t="shared" si="0"/>
        <v>Outstanding</v>
      </c>
      <c r="Q167" s="13" t="s">
        <v>25</v>
      </c>
    </row>
    <row r="168" spans="1:17" ht="60" customHeight="1" x14ac:dyDescent="0.35">
      <c r="A168" s="11" t="s">
        <v>946</v>
      </c>
      <c r="B168" s="2" t="s">
        <v>958</v>
      </c>
      <c r="C168" s="1" t="s">
        <v>959</v>
      </c>
      <c r="D168" s="3" t="s">
        <v>20</v>
      </c>
      <c r="E168" s="3" t="s">
        <v>21</v>
      </c>
      <c r="F168" s="4" t="s">
        <v>22</v>
      </c>
      <c r="G168" s="4" t="s">
        <v>23</v>
      </c>
      <c r="H168" s="4" t="s">
        <v>24</v>
      </c>
      <c r="I168" s="4" t="s">
        <v>25</v>
      </c>
      <c r="J168" s="5" t="s">
        <v>25</v>
      </c>
      <c r="K168" s="5" t="s">
        <v>960</v>
      </c>
      <c r="L168" s="5" t="s">
        <v>961</v>
      </c>
      <c r="M168" s="5" t="s">
        <v>962</v>
      </c>
      <c r="N168" s="5" t="s">
        <v>963</v>
      </c>
      <c r="O168" s="5"/>
      <c r="P168" s="4" t="str">
        <f t="shared" si="0"/>
        <v>Outstanding</v>
      </c>
      <c r="Q168" s="13" t="s">
        <v>25</v>
      </c>
    </row>
    <row r="169" spans="1:17" ht="60" customHeight="1" x14ac:dyDescent="0.35">
      <c r="A169" s="11" t="s">
        <v>946</v>
      </c>
      <c r="B169" s="2" t="s">
        <v>964</v>
      </c>
      <c r="C169" s="1" t="s">
        <v>965</v>
      </c>
      <c r="D169" s="3" t="s">
        <v>20</v>
      </c>
      <c r="E169" s="3" t="s">
        <v>51</v>
      </c>
      <c r="F169" s="4" t="s">
        <v>22</v>
      </c>
      <c r="G169" s="4" t="s">
        <v>23</v>
      </c>
      <c r="H169" s="4" t="s">
        <v>24</v>
      </c>
      <c r="I169" s="4" t="s">
        <v>25</v>
      </c>
      <c r="J169" s="5" t="s">
        <v>25</v>
      </c>
      <c r="K169" s="5" t="s">
        <v>966</v>
      </c>
      <c r="L169" s="5" t="s">
        <v>967</v>
      </c>
      <c r="M169" s="5" t="s">
        <v>968</v>
      </c>
      <c r="N169" s="5" t="s">
        <v>969</v>
      </c>
      <c r="O169" s="5"/>
      <c r="P169" s="4" t="str">
        <f t="shared" si="0"/>
        <v>Outstanding</v>
      </c>
      <c r="Q169" s="13" t="s">
        <v>25</v>
      </c>
    </row>
    <row r="170" spans="1:17" ht="60" customHeight="1" x14ac:dyDescent="0.35">
      <c r="A170" s="11" t="s">
        <v>946</v>
      </c>
      <c r="B170" s="2" t="s">
        <v>970</v>
      </c>
      <c r="C170" s="1" t="s">
        <v>971</v>
      </c>
      <c r="D170" s="3" t="s">
        <v>20</v>
      </c>
      <c r="E170" s="3" t="s">
        <v>21</v>
      </c>
      <c r="F170" s="4" t="s">
        <v>22</v>
      </c>
      <c r="G170" s="4" t="s">
        <v>23</v>
      </c>
      <c r="H170" s="4" t="s">
        <v>24</v>
      </c>
      <c r="I170" s="4" t="s">
        <v>25</v>
      </c>
      <c r="J170" s="5" t="s">
        <v>25</v>
      </c>
      <c r="K170" s="5" t="s">
        <v>972</v>
      </c>
      <c r="L170" s="5" t="s">
        <v>973</v>
      </c>
      <c r="M170" s="5"/>
      <c r="N170" s="5" t="s">
        <v>974</v>
      </c>
      <c r="O170" s="5"/>
      <c r="P170" s="4" t="str">
        <f t="shared" si="0"/>
        <v>Outstanding</v>
      </c>
      <c r="Q170" s="13" t="s">
        <v>25</v>
      </c>
    </row>
    <row r="171" spans="1:17" ht="60" customHeight="1" x14ac:dyDescent="0.35">
      <c r="A171" s="11" t="s">
        <v>946</v>
      </c>
      <c r="B171" s="2" t="s">
        <v>975</v>
      </c>
      <c r="C171" s="1" t="s">
        <v>976</v>
      </c>
      <c r="D171" s="3" t="s">
        <v>20</v>
      </c>
      <c r="E171" s="3" t="s">
        <v>21</v>
      </c>
      <c r="F171" s="4" t="s">
        <v>22</v>
      </c>
      <c r="G171" s="4" t="s">
        <v>23</v>
      </c>
      <c r="H171" s="4" t="s">
        <v>24</v>
      </c>
      <c r="I171" s="4" t="s">
        <v>25</v>
      </c>
      <c r="J171" s="5" t="s">
        <v>25</v>
      </c>
      <c r="K171" s="5" t="s">
        <v>977</v>
      </c>
      <c r="L171" s="5" t="s">
        <v>978</v>
      </c>
      <c r="M171" s="5"/>
      <c r="N171" s="5" t="s">
        <v>979</v>
      </c>
      <c r="O171" s="5"/>
      <c r="P171" s="4" t="str">
        <f t="shared" si="0"/>
        <v>Outstanding</v>
      </c>
      <c r="Q171" s="13" t="s">
        <v>25</v>
      </c>
    </row>
    <row r="172" spans="1:17" ht="60" customHeight="1" x14ac:dyDescent="0.35">
      <c r="A172" s="11" t="s">
        <v>946</v>
      </c>
      <c r="B172" s="2" t="s">
        <v>980</v>
      </c>
      <c r="C172" s="1" t="s">
        <v>981</v>
      </c>
      <c r="D172" s="3" t="s">
        <v>20</v>
      </c>
      <c r="E172" s="3" t="s">
        <v>21</v>
      </c>
      <c r="F172" s="4" t="s">
        <v>22</v>
      </c>
      <c r="G172" s="4" t="s">
        <v>23</v>
      </c>
      <c r="H172" s="4" t="s">
        <v>24</v>
      </c>
      <c r="I172" s="4" t="s">
        <v>25</v>
      </c>
      <c r="J172" s="5" t="s">
        <v>25</v>
      </c>
      <c r="K172" s="5" t="s">
        <v>982</v>
      </c>
      <c r="L172" s="5" t="s">
        <v>983</v>
      </c>
      <c r="M172" s="5"/>
      <c r="N172" s="5" t="s">
        <v>984</v>
      </c>
      <c r="O172" s="5"/>
      <c r="P172" s="4" t="str">
        <f t="shared" si="0"/>
        <v>Outstanding</v>
      </c>
      <c r="Q172" s="13" t="s">
        <v>25</v>
      </c>
    </row>
    <row r="173" spans="1:17" ht="60" customHeight="1" x14ac:dyDescent="0.35">
      <c r="A173" s="11" t="s">
        <v>985</v>
      </c>
      <c r="B173" s="2" t="s">
        <v>986</v>
      </c>
      <c r="C173" s="1" t="s">
        <v>987</v>
      </c>
      <c r="D173" s="3" t="s">
        <v>20</v>
      </c>
      <c r="E173" s="3" t="s">
        <v>21</v>
      </c>
      <c r="F173" s="4" t="s">
        <v>22</v>
      </c>
      <c r="G173" s="4" t="s">
        <v>23</v>
      </c>
      <c r="H173" s="4" t="s">
        <v>24</v>
      </c>
      <c r="I173" s="4" t="s">
        <v>25</v>
      </c>
      <c r="J173" s="5" t="s">
        <v>25</v>
      </c>
      <c r="K173" s="5" t="s">
        <v>988</v>
      </c>
      <c r="L173" s="5" t="s">
        <v>989</v>
      </c>
      <c r="M173" s="5"/>
      <c r="N173" s="5" t="s">
        <v>990</v>
      </c>
      <c r="O173" s="5"/>
      <c r="P173" s="4" t="str">
        <f t="shared" si="0"/>
        <v>Outstanding</v>
      </c>
      <c r="Q173" s="13" t="s">
        <v>25</v>
      </c>
    </row>
    <row r="174" spans="1:17" ht="60" customHeight="1" x14ac:dyDescent="0.35">
      <c r="A174" s="11" t="s">
        <v>985</v>
      </c>
      <c r="B174" s="2" t="s">
        <v>991</v>
      </c>
      <c r="C174" s="1" t="s">
        <v>992</v>
      </c>
      <c r="D174" s="3" t="s">
        <v>20</v>
      </c>
      <c r="E174" s="3" t="s">
        <v>21</v>
      </c>
      <c r="F174" s="4" t="s">
        <v>22</v>
      </c>
      <c r="G174" s="4" t="s">
        <v>23</v>
      </c>
      <c r="H174" s="4" t="s">
        <v>24</v>
      </c>
      <c r="I174" s="4" t="s">
        <v>25</v>
      </c>
      <c r="J174" s="5" t="s">
        <v>25</v>
      </c>
      <c r="K174" s="5" t="s">
        <v>993</v>
      </c>
      <c r="L174" s="5" t="s">
        <v>994</v>
      </c>
      <c r="M174" s="5" t="s">
        <v>995</v>
      </c>
      <c r="N174" s="5" t="s">
        <v>996</v>
      </c>
      <c r="O174" s="5"/>
      <c r="P174" s="4" t="str">
        <f t="shared" si="0"/>
        <v>Outstanding</v>
      </c>
      <c r="Q174" s="13" t="s">
        <v>25</v>
      </c>
    </row>
    <row r="175" spans="1:17" ht="60" customHeight="1" x14ac:dyDescent="0.35">
      <c r="A175" s="11" t="s">
        <v>985</v>
      </c>
      <c r="B175" s="2" t="s">
        <v>997</v>
      </c>
      <c r="C175" s="1" t="s">
        <v>998</v>
      </c>
      <c r="D175" s="3" t="s">
        <v>20</v>
      </c>
      <c r="E175" s="3" t="s">
        <v>21</v>
      </c>
      <c r="F175" s="4" t="s">
        <v>22</v>
      </c>
      <c r="G175" s="4" t="s">
        <v>23</v>
      </c>
      <c r="H175" s="4" t="s">
        <v>24</v>
      </c>
      <c r="I175" s="4" t="s">
        <v>25</v>
      </c>
      <c r="J175" s="5" t="s">
        <v>25</v>
      </c>
      <c r="K175" s="5" t="s">
        <v>999</v>
      </c>
      <c r="L175" s="5" t="s">
        <v>1000</v>
      </c>
      <c r="M175" s="5"/>
      <c r="N175" s="5" t="s">
        <v>1001</v>
      </c>
      <c r="O175" s="5"/>
      <c r="P175" s="4" t="str">
        <f t="shared" si="0"/>
        <v>Outstanding</v>
      </c>
      <c r="Q175" s="13" t="s">
        <v>25</v>
      </c>
    </row>
    <row r="176" spans="1:17" ht="60" customHeight="1" x14ac:dyDescent="0.35">
      <c r="A176" s="11" t="s">
        <v>1002</v>
      </c>
      <c r="B176" s="2" t="s">
        <v>1003</v>
      </c>
      <c r="C176" s="1" t="s">
        <v>1004</v>
      </c>
      <c r="D176" s="3" t="s">
        <v>20</v>
      </c>
      <c r="E176" s="3" t="s">
        <v>21</v>
      </c>
      <c r="F176" s="4" t="s">
        <v>22</v>
      </c>
      <c r="G176" s="4" t="s">
        <v>23</v>
      </c>
      <c r="H176" s="4" t="s">
        <v>24</v>
      </c>
      <c r="I176" s="4" t="s">
        <v>25</v>
      </c>
      <c r="J176" s="5" t="s">
        <v>25</v>
      </c>
      <c r="K176" s="5" t="s">
        <v>1005</v>
      </c>
      <c r="L176" s="5" t="s">
        <v>1006</v>
      </c>
      <c r="M176" s="5" t="s">
        <v>1007</v>
      </c>
      <c r="N176" s="5" t="s">
        <v>1008</v>
      </c>
      <c r="O176" s="5"/>
      <c r="P176" s="4" t="str">
        <f t="shared" si="0"/>
        <v>Outstanding</v>
      </c>
      <c r="Q176" s="13" t="s">
        <v>25</v>
      </c>
    </row>
    <row r="177" spans="1:17" ht="60" customHeight="1" x14ac:dyDescent="0.35">
      <c r="A177" s="11" t="s">
        <v>1002</v>
      </c>
      <c r="B177" s="2" t="s">
        <v>1009</v>
      </c>
      <c r="C177" s="1" t="s">
        <v>1010</v>
      </c>
      <c r="D177" s="3" t="s">
        <v>20</v>
      </c>
      <c r="E177" s="3" t="s">
        <v>21</v>
      </c>
      <c r="F177" s="4" t="s">
        <v>22</v>
      </c>
      <c r="G177" s="4" t="s">
        <v>23</v>
      </c>
      <c r="H177" s="4" t="s">
        <v>24</v>
      </c>
      <c r="I177" s="4" t="s">
        <v>25</v>
      </c>
      <c r="J177" s="5" t="s">
        <v>25</v>
      </c>
      <c r="K177" s="5" t="s">
        <v>1011</v>
      </c>
      <c r="L177" s="5" t="s">
        <v>1012</v>
      </c>
      <c r="M177" s="5"/>
      <c r="N177" s="5" t="s">
        <v>1013</v>
      </c>
      <c r="O177" s="5"/>
      <c r="P177" s="4" t="str">
        <f t="shared" si="0"/>
        <v>Outstanding</v>
      </c>
      <c r="Q177" s="13" t="s">
        <v>25</v>
      </c>
    </row>
    <row r="178" spans="1:17" ht="60" customHeight="1" x14ac:dyDescent="0.35">
      <c r="A178" s="11" t="s">
        <v>1002</v>
      </c>
      <c r="B178" s="2" t="s">
        <v>1014</v>
      </c>
      <c r="C178" s="1" t="s">
        <v>1015</v>
      </c>
      <c r="D178" s="3" t="s">
        <v>20</v>
      </c>
      <c r="E178" s="3" t="s">
        <v>21</v>
      </c>
      <c r="F178" s="4" t="s">
        <v>22</v>
      </c>
      <c r="G178" s="4" t="s">
        <v>23</v>
      </c>
      <c r="H178" s="4" t="s">
        <v>24</v>
      </c>
      <c r="I178" s="4" t="s">
        <v>25</v>
      </c>
      <c r="J178" s="5" t="s">
        <v>25</v>
      </c>
      <c r="K178" s="5" t="s">
        <v>1016</v>
      </c>
      <c r="L178" s="5" t="s">
        <v>1017</v>
      </c>
      <c r="M178" s="5"/>
      <c r="N178" s="5" t="s">
        <v>1018</v>
      </c>
      <c r="O178" s="5"/>
      <c r="P178" s="4" t="str">
        <f t="shared" si="0"/>
        <v>Outstanding</v>
      </c>
      <c r="Q178" s="13" t="s">
        <v>25</v>
      </c>
    </row>
    <row r="179" spans="1:17" ht="60" customHeight="1" x14ac:dyDescent="0.35">
      <c r="A179" s="11" t="s">
        <v>1002</v>
      </c>
      <c r="B179" s="2" t="s">
        <v>1019</v>
      </c>
      <c r="C179" s="1" t="s">
        <v>1020</v>
      </c>
      <c r="D179" s="3" t="s">
        <v>20</v>
      </c>
      <c r="E179" s="3" t="s">
        <v>21</v>
      </c>
      <c r="F179" s="4" t="s">
        <v>22</v>
      </c>
      <c r="G179" s="4" t="s">
        <v>23</v>
      </c>
      <c r="H179" s="4" t="s">
        <v>24</v>
      </c>
      <c r="I179" s="4" t="s">
        <v>25</v>
      </c>
      <c r="J179" s="5" t="s">
        <v>25</v>
      </c>
      <c r="K179" s="5" t="s">
        <v>1021</v>
      </c>
      <c r="L179" s="5" t="s">
        <v>1022</v>
      </c>
      <c r="M179" s="5"/>
      <c r="N179" s="5" t="s">
        <v>1023</v>
      </c>
      <c r="O179" s="5"/>
      <c r="P179" s="4" t="str">
        <f t="shared" si="0"/>
        <v>Outstanding</v>
      </c>
      <c r="Q179" s="13" t="s">
        <v>25</v>
      </c>
    </row>
    <row r="180" spans="1:17" ht="60" customHeight="1" x14ac:dyDescent="0.35">
      <c r="A180" s="11" t="s">
        <v>1002</v>
      </c>
      <c r="B180" s="2" t="s">
        <v>1024</v>
      </c>
      <c r="C180" s="1" t="s">
        <v>1025</v>
      </c>
      <c r="D180" s="3" t="s">
        <v>20</v>
      </c>
      <c r="E180" s="3" t="s">
        <v>21</v>
      </c>
      <c r="F180" s="4" t="s">
        <v>22</v>
      </c>
      <c r="G180" s="4" t="s">
        <v>23</v>
      </c>
      <c r="H180" s="4" t="s">
        <v>24</v>
      </c>
      <c r="I180" s="4" t="s">
        <v>25</v>
      </c>
      <c r="J180" s="5" t="s">
        <v>25</v>
      </c>
      <c r="K180" s="5" t="s">
        <v>1026</v>
      </c>
      <c r="L180" s="5" t="s">
        <v>1027</v>
      </c>
      <c r="M180" s="5"/>
      <c r="N180" s="5" t="s">
        <v>1028</v>
      </c>
      <c r="O180" s="5"/>
      <c r="P180" s="4" t="str">
        <f t="shared" si="0"/>
        <v>Outstanding</v>
      </c>
      <c r="Q180" s="13" t="s">
        <v>25</v>
      </c>
    </row>
    <row r="181" spans="1:17" ht="60" customHeight="1" x14ac:dyDescent="0.35">
      <c r="A181" s="11" t="s">
        <v>1029</v>
      </c>
      <c r="B181" s="2" t="s">
        <v>1030</v>
      </c>
      <c r="C181" s="1" t="s">
        <v>1031</v>
      </c>
      <c r="D181" s="3" t="s">
        <v>20</v>
      </c>
      <c r="E181" s="3" t="s">
        <v>21</v>
      </c>
      <c r="F181" s="4" t="s">
        <v>22</v>
      </c>
      <c r="G181" s="4" t="s">
        <v>23</v>
      </c>
      <c r="H181" s="4" t="s">
        <v>24</v>
      </c>
      <c r="I181" s="4" t="s">
        <v>25</v>
      </c>
      <c r="J181" s="5" t="s">
        <v>25</v>
      </c>
      <c r="K181" s="5" t="s">
        <v>1032</v>
      </c>
      <c r="L181" s="5" t="s">
        <v>1033</v>
      </c>
      <c r="M181" s="5"/>
      <c r="N181" s="5" t="s">
        <v>1034</v>
      </c>
      <c r="O181" s="5" t="s">
        <v>1035</v>
      </c>
      <c r="P181" s="4" t="str">
        <f t="shared" si="0"/>
        <v>Outstanding</v>
      </c>
      <c r="Q181" s="13" t="s">
        <v>25</v>
      </c>
    </row>
    <row r="182" spans="1:17" ht="60" customHeight="1" x14ac:dyDescent="0.35">
      <c r="A182" s="11" t="s">
        <v>1029</v>
      </c>
      <c r="B182" s="2" t="s">
        <v>1036</v>
      </c>
      <c r="C182" s="1" t="s">
        <v>1037</v>
      </c>
      <c r="D182" s="3" t="s">
        <v>20</v>
      </c>
      <c r="E182" s="3" t="s">
        <v>21</v>
      </c>
      <c r="F182" s="4" t="s">
        <v>22</v>
      </c>
      <c r="G182" s="4" t="s">
        <v>23</v>
      </c>
      <c r="H182" s="4" t="s">
        <v>24</v>
      </c>
      <c r="I182" s="4" t="s">
        <v>25</v>
      </c>
      <c r="J182" s="5" t="s">
        <v>25</v>
      </c>
      <c r="K182" s="5" t="s">
        <v>1038</v>
      </c>
      <c r="L182" s="5" t="s">
        <v>1039</v>
      </c>
      <c r="M182" s="5" t="s">
        <v>1040</v>
      </c>
      <c r="N182" s="5" t="s">
        <v>1041</v>
      </c>
      <c r="O182" s="5" t="s">
        <v>1042</v>
      </c>
      <c r="P182" s="4" t="str">
        <f t="shared" si="0"/>
        <v>Outstanding</v>
      </c>
      <c r="Q182" s="13" t="s">
        <v>25</v>
      </c>
    </row>
    <row r="183" spans="1:17" ht="60" customHeight="1" x14ac:dyDescent="0.35">
      <c r="A183" s="11" t="s">
        <v>1029</v>
      </c>
      <c r="B183" s="2" t="s">
        <v>1043</v>
      </c>
      <c r="C183" s="1" t="s">
        <v>1044</v>
      </c>
      <c r="D183" s="3" t="s">
        <v>20</v>
      </c>
      <c r="E183" s="3" t="s">
        <v>51</v>
      </c>
      <c r="F183" s="4" t="s">
        <v>22</v>
      </c>
      <c r="G183" s="4" t="s">
        <v>23</v>
      </c>
      <c r="H183" s="4" t="s">
        <v>24</v>
      </c>
      <c r="I183" s="4" t="s">
        <v>25</v>
      </c>
      <c r="J183" s="5" t="s">
        <v>25</v>
      </c>
      <c r="K183" s="5" t="s">
        <v>1045</v>
      </c>
      <c r="L183" s="5" t="s">
        <v>1046</v>
      </c>
      <c r="M183" s="5" t="s">
        <v>1047</v>
      </c>
      <c r="N183" s="5" t="s">
        <v>1048</v>
      </c>
      <c r="O183" s="5" t="s">
        <v>391</v>
      </c>
      <c r="P183" s="4" t="str">
        <f t="shared" si="0"/>
        <v>Outstanding</v>
      </c>
      <c r="Q183" s="13" t="s">
        <v>25</v>
      </c>
    </row>
    <row r="184" spans="1:17" ht="60" customHeight="1" x14ac:dyDescent="0.35">
      <c r="A184" s="11" t="s">
        <v>1049</v>
      </c>
      <c r="B184" s="2" t="s">
        <v>1050</v>
      </c>
      <c r="C184" s="1" t="s">
        <v>1051</v>
      </c>
      <c r="D184" s="3" t="s">
        <v>20</v>
      </c>
      <c r="E184" s="3" t="s">
        <v>21</v>
      </c>
      <c r="F184" s="4" t="s">
        <v>22</v>
      </c>
      <c r="G184" s="4" t="s">
        <v>23</v>
      </c>
      <c r="H184" s="4" t="s">
        <v>24</v>
      </c>
      <c r="I184" s="4" t="s">
        <v>25</v>
      </c>
      <c r="J184" s="5" t="s">
        <v>25</v>
      </c>
      <c r="K184" s="5" t="s">
        <v>1052</v>
      </c>
      <c r="L184" s="5" t="s">
        <v>1053</v>
      </c>
      <c r="M184" s="5"/>
      <c r="N184" s="5" t="s">
        <v>1054</v>
      </c>
      <c r="O184" s="5" t="s">
        <v>1055</v>
      </c>
      <c r="P184" s="4" t="str">
        <f t="shared" si="0"/>
        <v>Outstanding</v>
      </c>
      <c r="Q184" s="13" t="s">
        <v>25</v>
      </c>
    </row>
    <row r="185" spans="1:17" ht="60" customHeight="1" x14ac:dyDescent="0.35">
      <c r="A185" s="11" t="s">
        <v>1049</v>
      </c>
      <c r="B185" s="2" t="s">
        <v>1056</v>
      </c>
      <c r="C185" s="1" t="s">
        <v>1057</v>
      </c>
      <c r="D185" s="3" t="s">
        <v>20</v>
      </c>
      <c r="E185" s="3" t="s">
        <v>21</v>
      </c>
      <c r="F185" s="4" t="s">
        <v>22</v>
      </c>
      <c r="G185" s="4" t="s">
        <v>23</v>
      </c>
      <c r="H185" s="4" t="s">
        <v>24</v>
      </c>
      <c r="I185" s="4" t="s">
        <v>25</v>
      </c>
      <c r="J185" s="5" t="s">
        <v>25</v>
      </c>
      <c r="K185" s="5" t="s">
        <v>1058</v>
      </c>
      <c r="L185" s="5" t="s">
        <v>1059</v>
      </c>
      <c r="M185" s="5"/>
      <c r="N185" s="5" t="s">
        <v>1060</v>
      </c>
      <c r="O185" s="5" t="s">
        <v>1061</v>
      </c>
      <c r="P185" s="4" t="str">
        <f t="shared" si="0"/>
        <v>Outstanding</v>
      </c>
      <c r="Q185" s="13" t="s">
        <v>25</v>
      </c>
    </row>
    <row r="186" spans="1:17" ht="60" customHeight="1" x14ac:dyDescent="0.35">
      <c r="A186" s="11" t="s">
        <v>1049</v>
      </c>
      <c r="B186" s="2" t="s">
        <v>1062</v>
      </c>
      <c r="C186" s="1" t="s">
        <v>1063</v>
      </c>
      <c r="D186" s="3" t="s">
        <v>70</v>
      </c>
      <c r="E186" s="3" t="s">
        <v>21</v>
      </c>
      <c r="F186" s="4" t="s">
        <v>22</v>
      </c>
      <c r="G186" s="4" t="s">
        <v>23</v>
      </c>
      <c r="H186" s="4" t="s">
        <v>24</v>
      </c>
      <c r="I186" s="4" t="s">
        <v>25</v>
      </c>
      <c r="J186" s="5" t="s">
        <v>25</v>
      </c>
      <c r="K186" s="5" t="s">
        <v>1064</v>
      </c>
      <c r="L186" s="5" t="s">
        <v>1065</v>
      </c>
      <c r="M186" s="5"/>
      <c r="N186" s="5" t="s">
        <v>1066</v>
      </c>
      <c r="O186" s="5" t="s">
        <v>1067</v>
      </c>
      <c r="P186" s="4" t="str">
        <f t="shared" si="0"/>
        <v>Outstanding</v>
      </c>
      <c r="Q186" s="13" t="s">
        <v>25</v>
      </c>
    </row>
    <row r="187" spans="1:17" ht="60" customHeight="1" x14ac:dyDescent="0.35">
      <c r="A187" s="11" t="s">
        <v>1049</v>
      </c>
      <c r="B187" s="2" t="s">
        <v>1068</v>
      </c>
      <c r="C187" s="1" t="s">
        <v>1069</v>
      </c>
      <c r="D187" s="3" t="s">
        <v>20</v>
      </c>
      <c r="E187" s="3" t="s">
        <v>21</v>
      </c>
      <c r="F187" s="4" t="s">
        <v>22</v>
      </c>
      <c r="G187" s="4" t="s">
        <v>23</v>
      </c>
      <c r="H187" s="4" t="s">
        <v>24</v>
      </c>
      <c r="I187" s="4" t="s">
        <v>25</v>
      </c>
      <c r="J187" s="5" t="s">
        <v>25</v>
      </c>
      <c r="K187" s="5" t="s">
        <v>1070</v>
      </c>
      <c r="L187" s="5" t="s">
        <v>1071</v>
      </c>
      <c r="M187" s="5"/>
      <c r="N187" s="5" t="s">
        <v>1072</v>
      </c>
      <c r="O187" s="5" t="s">
        <v>1073</v>
      </c>
      <c r="P187" s="4" t="str">
        <f t="shared" si="0"/>
        <v>Outstanding</v>
      </c>
      <c r="Q187" s="13" t="s">
        <v>25</v>
      </c>
    </row>
    <row r="188" spans="1:17" ht="60" customHeight="1" x14ac:dyDescent="0.35">
      <c r="A188" s="11" t="s">
        <v>1049</v>
      </c>
      <c r="B188" s="2" t="s">
        <v>1074</v>
      </c>
      <c r="C188" s="1" t="s">
        <v>1075</v>
      </c>
      <c r="D188" s="3" t="s">
        <v>20</v>
      </c>
      <c r="E188" s="3" t="s">
        <v>21</v>
      </c>
      <c r="F188" s="4" t="s">
        <v>22</v>
      </c>
      <c r="G188" s="4" t="s">
        <v>23</v>
      </c>
      <c r="H188" s="4" t="s">
        <v>24</v>
      </c>
      <c r="I188" s="4" t="s">
        <v>25</v>
      </c>
      <c r="J188" s="5" t="s">
        <v>25</v>
      </c>
      <c r="K188" s="5" t="s">
        <v>1076</v>
      </c>
      <c r="L188" s="5" t="s">
        <v>1077</v>
      </c>
      <c r="M188" s="5"/>
      <c r="N188" s="5" t="s">
        <v>1078</v>
      </c>
      <c r="O188" s="5" t="s">
        <v>1079</v>
      </c>
      <c r="P188" s="4" t="str">
        <f t="shared" si="0"/>
        <v>Outstanding</v>
      </c>
      <c r="Q188" s="13" t="s">
        <v>25</v>
      </c>
    </row>
    <row r="189" spans="1:17" ht="60" customHeight="1" x14ac:dyDescent="0.35">
      <c r="A189" s="11" t="s">
        <v>1049</v>
      </c>
      <c r="B189" s="2" t="s">
        <v>1080</v>
      </c>
      <c r="C189" s="1" t="s">
        <v>1081</v>
      </c>
      <c r="D189" s="3" t="s">
        <v>20</v>
      </c>
      <c r="E189" s="3" t="s">
        <v>21</v>
      </c>
      <c r="F189" s="4" t="s">
        <v>22</v>
      </c>
      <c r="G189" s="4" t="s">
        <v>23</v>
      </c>
      <c r="H189" s="4" t="s">
        <v>24</v>
      </c>
      <c r="I189" s="4" t="s">
        <v>25</v>
      </c>
      <c r="J189" s="5" t="s">
        <v>25</v>
      </c>
      <c r="K189" s="5" t="s">
        <v>1082</v>
      </c>
      <c r="L189" s="5" t="s">
        <v>1083</v>
      </c>
      <c r="M189" s="5"/>
      <c r="N189" s="5" t="s">
        <v>1084</v>
      </c>
      <c r="O189" s="5" t="s">
        <v>1085</v>
      </c>
      <c r="P189" s="4" t="str">
        <f t="shared" si="0"/>
        <v>Outstanding</v>
      </c>
      <c r="Q189" s="13" t="s">
        <v>25</v>
      </c>
    </row>
    <row r="190" spans="1:17" ht="60" customHeight="1" x14ac:dyDescent="0.35">
      <c r="A190" s="11" t="s">
        <v>1049</v>
      </c>
      <c r="B190" s="2" t="s">
        <v>1086</v>
      </c>
      <c r="C190" s="1" t="s">
        <v>1087</v>
      </c>
      <c r="D190" s="3" t="s">
        <v>20</v>
      </c>
      <c r="E190" s="3" t="s">
        <v>21</v>
      </c>
      <c r="F190" s="4" t="s">
        <v>22</v>
      </c>
      <c r="G190" s="4" t="s">
        <v>23</v>
      </c>
      <c r="H190" s="4" t="s">
        <v>24</v>
      </c>
      <c r="I190" s="4" t="s">
        <v>25</v>
      </c>
      <c r="J190" s="5" t="s">
        <v>25</v>
      </c>
      <c r="K190" s="5" t="s">
        <v>1088</v>
      </c>
      <c r="L190" s="5" t="s">
        <v>1089</v>
      </c>
      <c r="M190" s="5"/>
      <c r="N190" s="5" t="s">
        <v>1090</v>
      </c>
      <c r="O190" s="5" t="s">
        <v>391</v>
      </c>
      <c r="P190" s="4" t="str">
        <f t="shared" si="0"/>
        <v>Outstanding</v>
      </c>
      <c r="Q190" s="13" t="s">
        <v>25</v>
      </c>
    </row>
    <row r="191" spans="1:17" ht="60" customHeight="1" x14ac:dyDescent="0.35">
      <c r="A191" s="11" t="s">
        <v>1091</v>
      </c>
      <c r="B191" s="2" t="s">
        <v>1092</v>
      </c>
      <c r="C191" s="1" t="s">
        <v>1093</v>
      </c>
      <c r="D191" s="3" t="s">
        <v>20</v>
      </c>
      <c r="E191" s="3" t="s">
        <v>21</v>
      </c>
      <c r="F191" s="4" t="s">
        <v>22</v>
      </c>
      <c r="G191" s="4" t="s">
        <v>23</v>
      </c>
      <c r="H191" s="4" t="s">
        <v>24</v>
      </c>
      <c r="I191" s="4" t="s">
        <v>25</v>
      </c>
      <c r="J191" s="5" t="s">
        <v>25</v>
      </c>
      <c r="K191" s="5" t="s">
        <v>1094</v>
      </c>
      <c r="L191" s="5" t="s">
        <v>1095</v>
      </c>
      <c r="M191" s="5"/>
      <c r="N191" s="5" t="s">
        <v>1096</v>
      </c>
      <c r="O191" s="5"/>
      <c r="P191" s="4" t="str">
        <f t="shared" si="0"/>
        <v>Outstanding</v>
      </c>
      <c r="Q191" s="13" t="s">
        <v>25</v>
      </c>
    </row>
    <row r="192" spans="1:17" ht="60" customHeight="1" x14ac:dyDescent="0.35">
      <c r="A192" s="11" t="s">
        <v>1091</v>
      </c>
      <c r="B192" s="2" t="s">
        <v>1097</v>
      </c>
      <c r="C192" s="1" t="s">
        <v>1098</v>
      </c>
      <c r="D192" s="3" t="s">
        <v>20</v>
      </c>
      <c r="E192" s="3" t="s">
        <v>21</v>
      </c>
      <c r="F192" s="4" t="s">
        <v>22</v>
      </c>
      <c r="G192" s="4" t="s">
        <v>23</v>
      </c>
      <c r="H192" s="4" t="s">
        <v>24</v>
      </c>
      <c r="I192" s="4" t="s">
        <v>25</v>
      </c>
      <c r="J192" s="5" t="s">
        <v>25</v>
      </c>
      <c r="K192" s="5" t="s">
        <v>1099</v>
      </c>
      <c r="L192" s="5" t="s">
        <v>1100</v>
      </c>
      <c r="M192" s="5"/>
      <c r="N192" s="5" t="s">
        <v>1101</v>
      </c>
      <c r="O192" s="5" t="s">
        <v>391</v>
      </c>
      <c r="P192" s="4" t="str">
        <f t="shared" si="0"/>
        <v>Outstanding</v>
      </c>
      <c r="Q192" s="13" t="s">
        <v>25</v>
      </c>
    </row>
    <row r="193" spans="1:17" ht="60" customHeight="1" x14ac:dyDescent="0.35">
      <c r="A193" s="11" t="s">
        <v>1091</v>
      </c>
      <c r="B193" s="2" t="s">
        <v>1102</v>
      </c>
      <c r="C193" s="1" t="s">
        <v>1103</v>
      </c>
      <c r="D193" s="3" t="s">
        <v>20</v>
      </c>
      <c r="E193" s="3" t="s">
        <v>21</v>
      </c>
      <c r="F193" s="4" t="s">
        <v>22</v>
      </c>
      <c r="G193" s="4" t="s">
        <v>23</v>
      </c>
      <c r="H193" s="4" t="s">
        <v>24</v>
      </c>
      <c r="I193" s="4" t="s">
        <v>25</v>
      </c>
      <c r="J193" s="5" t="s">
        <v>25</v>
      </c>
      <c r="K193" s="5" t="s">
        <v>1104</v>
      </c>
      <c r="L193" s="5" t="s">
        <v>1105</v>
      </c>
      <c r="M193" s="5"/>
      <c r="N193" s="5" t="s">
        <v>1106</v>
      </c>
      <c r="O193" s="5"/>
      <c r="P193" s="4" t="str">
        <f t="shared" si="0"/>
        <v>Outstanding</v>
      </c>
      <c r="Q193" s="13" t="s">
        <v>25</v>
      </c>
    </row>
    <row r="194" spans="1:17" ht="60" customHeight="1" x14ac:dyDescent="0.35">
      <c r="A194" s="11" t="s">
        <v>1107</v>
      </c>
      <c r="B194" s="2" t="s">
        <v>1108</v>
      </c>
      <c r="C194" s="1" t="s">
        <v>1109</v>
      </c>
      <c r="D194" s="3" t="s">
        <v>20</v>
      </c>
      <c r="E194" s="3" t="s">
        <v>21</v>
      </c>
      <c r="F194" s="4" t="s">
        <v>22</v>
      </c>
      <c r="G194" s="4" t="s">
        <v>23</v>
      </c>
      <c r="H194" s="4" t="s">
        <v>24</v>
      </c>
      <c r="I194" s="4" t="s">
        <v>25</v>
      </c>
      <c r="J194" s="5" t="s">
        <v>25</v>
      </c>
      <c r="K194" s="5" t="s">
        <v>1110</v>
      </c>
      <c r="L194" s="5" t="s">
        <v>1111</v>
      </c>
      <c r="M194" s="5"/>
      <c r="N194" s="5" t="s">
        <v>1112</v>
      </c>
      <c r="O194" s="5"/>
      <c r="P194" s="4" t="str">
        <f t="shared" si="0"/>
        <v>Outstanding</v>
      </c>
      <c r="Q194" s="13" t="s">
        <v>25</v>
      </c>
    </row>
    <row r="195" spans="1:17" ht="60" customHeight="1" x14ac:dyDescent="0.35">
      <c r="A195" s="11" t="s">
        <v>1107</v>
      </c>
      <c r="B195" s="2" t="s">
        <v>1113</v>
      </c>
      <c r="C195" s="1" t="s">
        <v>1114</v>
      </c>
      <c r="D195" s="3" t="s">
        <v>20</v>
      </c>
      <c r="E195" s="3" t="s">
        <v>21</v>
      </c>
      <c r="F195" s="4" t="s">
        <v>22</v>
      </c>
      <c r="G195" s="4" t="s">
        <v>23</v>
      </c>
      <c r="H195" s="4" t="s">
        <v>24</v>
      </c>
      <c r="I195" s="4" t="s">
        <v>25</v>
      </c>
      <c r="J195" s="5" t="s">
        <v>25</v>
      </c>
      <c r="K195" s="5" t="s">
        <v>1115</v>
      </c>
      <c r="L195" s="5" t="s">
        <v>1116</v>
      </c>
      <c r="M195" s="5"/>
      <c r="N195" s="5" t="s">
        <v>1117</v>
      </c>
      <c r="O195" s="5"/>
      <c r="P195" s="4" t="str">
        <f t="shared" si="0"/>
        <v>Outstanding</v>
      </c>
      <c r="Q195" s="13" t="s">
        <v>25</v>
      </c>
    </row>
    <row r="196" spans="1:17" ht="60" customHeight="1" x14ac:dyDescent="0.35">
      <c r="A196" s="11" t="s">
        <v>1107</v>
      </c>
      <c r="B196" s="2" t="s">
        <v>1118</v>
      </c>
      <c r="C196" s="1" t="s">
        <v>1119</v>
      </c>
      <c r="D196" s="3" t="s">
        <v>20</v>
      </c>
      <c r="E196" s="3" t="s">
        <v>21</v>
      </c>
      <c r="F196" s="4" t="s">
        <v>22</v>
      </c>
      <c r="G196" s="4" t="s">
        <v>23</v>
      </c>
      <c r="H196" s="4" t="s">
        <v>24</v>
      </c>
      <c r="I196" s="4" t="s">
        <v>25</v>
      </c>
      <c r="J196" s="5" t="s">
        <v>25</v>
      </c>
      <c r="K196" s="5" t="s">
        <v>1120</v>
      </c>
      <c r="L196" s="5" t="s">
        <v>1121</v>
      </c>
      <c r="M196" s="5"/>
      <c r="N196" s="5" t="s">
        <v>1122</v>
      </c>
      <c r="O196" s="5"/>
      <c r="P196" s="4" t="str">
        <f t="shared" si="0"/>
        <v>Outstanding</v>
      </c>
      <c r="Q196" s="13" t="s">
        <v>25</v>
      </c>
    </row>
    <row r="197" spans="1:17" ht="60" customHeight="1" x14ac:dyDescent="0.35">
      <c r="A197" s="11" t="s">
        <v>1107</v>
      </c>
      <c r="B197" s="2" t="s">
        <v>1123</v>
      </c>
      <c r="C197" s="1" t="s">
        <v>1124</v>
      </c>
      <c r="D197" s="3" t="s">
        <v>20</v>
      </c>
      <c r="E197" s="3" t="s">
        <v>21</v>
      </c>
      <c r="F197" s="4" t="s">
        <v>22</v>
      </c>
      <c r="G197" s="4" t="s">
        <v>23</v>
      </c>
      <c r="H197" s="4" t="s">
        <v>24</v>
      </c>
      <c r="I197" s="4" t="s">
        <v>25</v>
      </c>
      <c r="J197" s="5" t="s">
        <v>25</v>
      </c>
      <c r="K197" s="5" t="s">
        <v>1125</v>
      </c>
      <c r="L197" s="5" t="s">
        <v>1105</v>
      </c>
      <c r="M197" s="5"/>
      <c r="N197" s="5" t="s">
        <v>1126</v>
      </c>
      <c r="O197" s="5"/>
      <c r="P197" s="4" t="str">
        <f t="shared" si="0"/>
        <v>Outstanding</v>
      </c>
      <c r="Q197" s="13" t="s">
        <v>25</v>
      </c>
    </row>
    <row r="198" spans="1:17" ht="60" customHeight="1" x14ac:dyDescent="0.35">
      <c r="A198" s="11" t="s">
        <v>1127</v>
      </c>
      <c r="B198" s="2" t="s">
        <v>1128</v>
      </c>
      <c r="C198" s="1" t="s">
        <v>1129</v>
      </c>
      <c r="D198" s="3" t="s">
        <v>20</v>
      </c>
      <c r="E198" s="3" t="s">
        <v>21</v>
      </c>
      <c r="F198" s="4" t="s">
        <v>22</v>
      </c>
      <c r="G198" s="4" t="s">
        <v>23</v>
      </c>
      <c r="H198" s="4" t="s">
        <v>24</v>
      </c>
      <c r="I198" s="4" t="s">
        <v>25</v>
      </c>
      <c r="J198" s="5" t="s">
        <v>25</v>
      </c>
      <c r="K198" s="5" t="s">
        <v>1130</v>
      </c>
      <c r="L198" s="5" t="s">
        <v>1131</v>
      </c>
      <c r="M198" s="5" t="s">
        <v>1132</v>
      </c>
      <c r="N198" s="5" t="s">
        <v>1133</v>
      </c>
      <c r="O198" s="5" t="s">
        <v>1134</v>
      </c>
      <c r="P198" s="4" t="str">
        <f t="shared" si="0"/>
        <v>Outstanding</v>
      </c>
      <c r="Q198" s="13" t="s">
        <v>25</v>
      </c>
    </row>
    <row r="199" spans="1:17" ht="60" customHeight="1" x14ac:dyDescent="0.35">
      <c r="A199" s="11" t="s">
        <v>1127</v>
      </c>
      <c r="B199" s="2" t="s">
        <v>1135</v>
      </c>
      <c r="C199" s="1" t="s">
        <v>1136</v>
      </c>
      <c r="D199" s="3" t="s">
        <v>70</v>
      </c>
      <c r="E199" s="3" t="s">
        <v>51</v>
      </c>
      <c r="F199" s="4" t="s">
        <v>22</v>
      </c>
      <c r="G199" s="4" t="s">
        <v>23</v>
      </c>
      <c r="H199" s="4" t="s">
        <v>24</v>
      </c>
      <c r="I199" s="4" t="s">
        <v>25</v>
      </c>
      <c r="J199" s="5" t="s">
        <v>25</v>
      </c>
      <c r="K199" s="5" t="s">
        <v>1137</v>
      </c>
      <c r="L199" s="5" t="s">
        <v>1138</v>
      </c>
      <c r="M199" s="5" t="s">
        <v>1139</v>
      </c>
      <c r="N199" s="5" t="s">
        <v>1140</v>
      </c>
      <c r="O199" s="5" t="s">
        <v>1141</v>
      </c>
      <c r="P199" s="4" t="str">
        <f t="shared" si="0"/>
        <v>Outstanding</v>
      </c>
      <c r="Q199" s="13" t="s">
        <v>25</v>
      </c>
    </row>
    <row r="200" spans="1:17" ht="60" customHeight="1" x14ac:dyDescent="0.35">
      <c r="A200" s="11" t="s">
        <v>1127</v>
      </c>
      <c r="B200" s="2" t="s">
        <v>1142</v>
      </c>
      <c r="C200" s="1" t="s">
        <v>1143</v>
      </c>
      <c r="D200" s="3" t="s">
        <v>20</v>
      </c>
      <c r="E200" s="3" t="s">
        <v>21</v>
      </c>
      <c r="F200" s="4" t="s">
        <v>22</v>
      </c>
      <c r="G200" s="4" t="s">
        <v>23</v>
      </c>
      <c r="H200" s="4" t="s">
        <v>24</v>
      </c>
      <c r="I200" s="4" t="s">
        <v>25</v>
      </c>
      <c r="J200" s="5" t="s">
        <v>25</v>
      </c>
      <c r="K200" s="5" t="s">
        <v>1144</v>
      </c>
      <c r="L200" s="5" t="s">
        <v>1145</v>
      </c>
      <c r="M200" s="5"/>
      <c r="N200" s="5" t="s">
        <v>1146</v>
      </c>
      <c r="O200" s="5" t="s">
        <v>1147</v>
      </c>
      <c r="P200" s="4" t="str">
        <f t="shared" si="0"/>
        <v>Outstanding</v>
      </c>
      <c r="Q200" s="13" t="s">
        <v>25</v>
      </c>
    </row>
    <row r="201" spans="1:17" ht="60" customHeight="1" x14ac:dyDescent="0.35">
      <c r="A201" s="11" t="s">
        <v>1127</v>
      </c>
      <c r="B201" s="2" t="s">
        <v>1148</v>
      </c>
      <c r="C201" s="1" t="s">
        <v>1149</v>
      </c>
      <c r="D201" s="3" t="s">
        <v>20</v>
      </c>
      <c r="E201" s="3" t="s">
        <v>21</v>
      </c>
      <c r="F201" s="4" t="s">
        <v>22</v>
      </c>
      <c r="G201" s="4" t="s">
        <v>23</v>
      </c>
      <c r="H201" s="4" t="s">
        <v>24</v>
      </c>
      <c r="I201" s="4" t="s">
        <v>25</v>
      </c>
      <c r="J201" s="5" t="s">
        <v>25</v>
      </c>
      <c r="K201" s="5" t="s">
        <v>1150</v>
      </c>
      <c r="L201" s="5" t="s">
        <v>1151</v>
      </c>
      <c r="M201" s="5"/>
      <c r="N201" s="5" t="s">
        <v>1152</v>
      </c>
      <c r="O201" s="5" t="s">
        <v>1153</v>
      </c>
      <c r="P201" s="4" t="str">
        <f t="shared" si="0"/>
        <v>Outstanding</v>
      </c>
      <c r="Q201" s="13" t="s">
        <v>25</v>
      </c>
    </row>
    <row r="202" spans="1:17" ht="60" customHeight="1" x14ac:dyDescent="0.35">
      <c r="A202" s="11" t="s">
        <v>1127</v>
      </c>
      <c r="B202" s="2" t="s">
        <v>1154</v>
      </c>
      <c r="C202" s="1" t="s">
        <v>1155</v>
      </c>
      <c r="D202" s="3" t="s">
        <v>20</v>
      </c>
      <c r="E202" s="3" t="s">
        <v>21</v>
      </c>
      <c r="F202" s="4" t="s">
        <v>22</v>
      </c>
      <c r="G202" s="4" t="s">
        <v>23</v>
      </c>
      <c r="H202" s="4" t="s">
        <v>24</v>
      </c>
      <c r="I202" s="4" t="s">
        <v>25</v>
      </c>
      <c r="J202" s="5" t="s">
        <v>25</v>
      </c>
      <c r="K202" s="5" t="s">
        <v>1156</v>
      </c>
      <c r="L202" s="5" t="s">
        <v>1157</v>
      </c>
      <c r="M202" s="5"/>
      <c r="N202" s="5" t="s">
        <v>1158</v>
      </c>
      <c r="O202" s="5" t="s">
        <v>1159</v>
      </c>
      <c r="P202" s="4" t="str">
        <f t="shared" si="0"/>
        <v>Outstanding</v>
      </c>
      <c r="Q202" s="13" t="s">
        <v>25</v>
      </c>
    </row>
    <row r="203" spans="1:17" ht="60" customHeight="1" x14ac:dyDescent="0.35">
      <c r="A203" s="11" t="s">
        <v>1127</v>
      </c>
      <c r="B203" s="2" t="s">
        <v>1160</v>
      </c>
      <c r="C203" s="1" t="s">
        <v>1161</v>
      </c>
      <c r="D203" s="3" t="s">
        <v>20</v>
      </c>
      <c r="E203" s="3" t="s">
        <v>21</v>
      </c>
      <c r="F203" s="4" t="s">
        <v>22</v>
      </c>
      <c r="G203" s="4" t="s">
        <v>23</v>
      </c>
      <c r="H203" s="4" t="s">
        <v>24</v>
      </c>
      <c r="I203" s="4" t="s">
        <v>25</v>
      </c>
      <c r="J203" s="5" t="s">
        <v>25</v>
      </c>
      <c r="K203" s="5" t="s">
        <v>1162</v>
      </c>
      <c r="L203" s="5" t="s">
        <v>1163</v>
      </c>
      <c r="M203" s="5"/>
      <c r="N203" s="5" t="s">
        <v>1164</v>
      </c>
      <c r="O203" s="5"/>
      <c r="P203" s="4" t="str">
        <f t="shared" si="0"/>
        <v>Outstanding</v>
      </c>
      <c r="Q203" s="13" t="s">
        <v>25</v>
      </c>
    </row>
    <row r="204" spans="1:17" ht="60" customHeight="1" x14ac:dyDescent="0.35">
      <c r="A204" s="11" t="s">
        <v>1165</v>
      </c>
      <c r="B204" s="2" t="s">
        <v>1166</v>
      </c>
      <c r="C204" s="1" t="s">
        <v>1167</v>
      </c>
      <c r="D204" s="3" t="s">
        <v>20</v>
      </c>
      <c r="E204" s="3" t="s">
        <v>21</v>
      </c>
      <c r="F204" s="4" t="s">
        <v>22</v>
      </c>
      <c r="G204" s="4" t="s">
        <v>23</v>
      </c>
      <c r="H204" s="4" t="s">
        <v>24</v>
      </c>
      <c r="I204" s="4" t="s">
        <v>25</v>
      </c>
      <c r="J204" s="5" t="s">
        <v>25</v>
      </c>
      <c r="K204" s="5" t="s">
        <v>1168</v>
      </c>
      <c r="L204" s="5" t="s">
        <v>1169</v>
      </c>
      <c r="M204" s="5"/>
      <c r="N204" s="5" t="s">
        <v>1170</v>
      </c>
      <c r="O204" s="5"/>
      <c r="P204" s="4" t="str">
        <f t="shared" si="0"/>
        <v>Outstanding</v>
      </c>
      <c r="Q204" s="13" t="s">
        <v>25</v>
      </c>
    </row>
    <row r="205" spans="1:17" ht="60" customHeight="1" x14ac:dyDescent="0.35">
      <c r="A205" s="11" t="s">
        <v>1165</v>
      </c>
      <c r="B205" s="2" t="s">
        <v>1171</v>
      </c>
      <c r="C205" s="1" t="s">
        <v>1172</v>
      </c>
      <c r="D205" s="3" t="s">
        <v>20</v>
      </c>
      <c r="E205" s="3" t="s">
        <v>21</v>
      </c>
      <c r="F205" s="4" t="s">
        <v>22</v>
      </c>
      <c r="G205" s="4" t="s">
        <v>23</v>
      </c>
      <c r="H205" s="4" t="s">
        <v>24</v>
      </c>
      <c r="I205" s="4" t="s">
        <v>25</v>
      </c>
      <c r="J205" s="5" t="s">
        <v>25</v>
      </c>
      <c r="K205" s="5" t="s">
        <v>1173</v>
      </c>
      <c r="L205" s="5" t="s">
        <v>1174</v>
      </c>
      <c r="M205" s="5"/>
      <c r="N205" s="5" t="s">
        <v>1175</v>
      </c>
      <c r="O205" s="5"/>
      <c r="P205" s="4" t="str">
        <f t="shared" si="0"/>
        <v>Outstanding</v>
      </c>
      <c r="Q205" s="13" t="s">
        <v>25</v>
      </c>
    </row>
    <row r="206" spans="1:17" ht="60" customHeight="1" x14ac:dyDescent="0.35">
      <c r="A206" s="11" t="s">
        <v>1165</v>
      </c>
      <c r="B206" s="2" t="s">
        <v>1176</v>
      </c>
      <c r="C206" s="1" t="s">
        <v>1177</v>
      </c>
      <c r="D206" s="3" t="s">
        <v>20</v>
      </c>
      <c r="E206" s="3" t="s">
        <v>21</v>
      </c>
      <c r="F206" s="4" t="s">
        <v>22</v>
      </c>
      <c r="G206" s="4" t="s">
        <v>23</v>
      </c>
      <c r="H206" s="4" t="s">
        <v>24</v>
      </c>
      <c r="I206" s="4" t="s">
        <v>25</v>
      </c>
      <c r="J206" s="5" t="s">
        <v>25</v>
      </c>
      <c r="K206" s="5" t="s">
        <v>1178</v>
      </c>
      <c r="L206" s="5" t="s">
        <v>1179</v>
      </c>
      <c r="M206" s="5"/>
      <c r="N206" s="5" t="s">
        <v>1180</v>
      </c>
      <c r="O206" s="5"/>
      <c r="P206" s="4" t="str">
        <f t="shared" si="0"/>
        <v>Outstanding</v>
      </c>
      <c r="Q206" s="13" t="s">
        <v>25</v>
      </c>
    </row>
    <row r="207" spans="1:17" ht="60" customHeight="1" x14ac:dyDescent="0.35">
      <c r="A207" s="11" t="s">
        <v>1165</v>
      </c>
      <c r="B207" s="2" t="s">
        <v>1181</v>
      </c>
      <c r="C207" s="1" t="s">
        <v>1182</v>
      </c>
      <c r="D207" s="3" t="s">
        <v>20</v>
      </c>
      <c r="E207" s="3" t="s">
        <v>21</v>
      </c>
      <c r="F207" s="4" t="s">
        <v>22</v>
      </c>
      <c r="G207" s="4" t="s">
        <v>23</v>
      </c>
      <c r="H207" s="4" t="s">
        <v>24</v>
      </c>
      <c r="I207" s="4" t="s">
        <v>25</v>
      </c>
      <c r="J207" s="5" t="s">
        <v>25</v>
      </c>
      <c r="K207" s="5" t="s">
        <v>1183</v>
      </c>
      <c r="L207" s="5" t="s">
        <v>1184</v>
      </c>
      <c r="M207" s="5" t="s">
        <v>1185</v>
      </c>
      <c r="N207" s="5" t="s">
        <v>1186</v>
      </c>
      <c r="O207" s="5"/>
      <c r="P207" s="4" t="str">
        <f t="shared" si="0"/>
        <v>Outstanding</v>
      </c>
      <c r="Q207" s="13" t="s">
        <v>25</v>
      </c>
    </row>
    <row r="208" spans="1:17" ht="60" customHeight="1" x14ac:dyDescent="0.35">
      <c r="A208" s="11" t="s">
        <v>1165</v>
      </c>
      <c r="B208" s="2" t="s">
        <v>1187</v>
      </c>
      <c r="C208" s="1" t="s">
        <v>1188</v>
      </c>
      <c r="D208" s="3" t="s">
        <v>20</v>
      </c>
      <c r="E208" s="3" t="s">
        <v>21</v>
      </c>
      <c r="F208" s="4" t="s">
        <v>22</v>
      </c>
      <c r="G208" s="4" t="s">
        <v>23</v>
      </c>
      <c r="H208" s="4" t="s">
        <v>24</v>
      </c>
      <c r="I208" s="4" t="s">
        <v>25</v>
      </c>
      <c r="J208" s="5" t="s">
        <v>25</v>
      </c>
      <c r="K208" s="5" t="s">
        <v>1189</v>
      </c>
      <c r="L208" s="5" t="s">
        <v>1190</v>
      </c>
      <c r="M208" s="5"/>
      <c r="N208" s="5" t="s">
        <v>1191</v>
      </c>
      <c r="O208" s="5"/>
      <c r="P208" s="4" t="str">
        <f t="shared" si="0"/>
        <v>Outstanding</v>
      </c>
      <c r="Q208" s="13" t="s">
        <v>25</v>
      </c>
    </row>
    <row r="209" spans="1:17" ht="60" customHeight="1" x14ac:dyDescent="0.35">
      <c r="A209" s="11" t="s">
        <v>1165</v>
      </c>
      <c r="B209" s="2" t="s">
        <v>1192</v>
      </c>
      <c r="C209" s="1" t="s">
        <v>1193</v>
      </c>
      <c r="D209" s="3" t="s">
        <v>20</v>
      </c>
      <c r="E209" s="3" t="s">
        <v>21</v>
      </c>
      <c r="F209" s="4" t="s">
        <v>22</v>
      </c>
      <c r="G209" s="4" t="s">
        <v>23</v>
      </c>
      <c r="H209" s="4" t="s">
        <v>24</v>
      </c>
      <c r="I209" s="4" t="s">
        <v>25</v>
      </c>
      <c r="J209" s="5" t="s">
        <v>25</v>
      </c>
      <c r="K209" s="5" t="s">
        <v>1194</v>
      </c>
      <c r="L209" s="5" t="s">
        <v>1195</v>
      </c>
      <c r="M209" s="5"/>
      <c r="N209" s="5" t="s">
        <v>1196</v>
      </c>
      <c r="O209" s="5" t="s">
        <v>1197</v>
      </c>
      <c r="P209" s="4" t="str">
        <f t="shared" si="0"/>
        <v>Outstanding</v>
      </c>
      <c r="Q209" s="13" t="s">
        <v>25</v>
      </c>
    </row>
    <row r="210" spans="1:17" ht="60" customHeight="1" x14ac:dyDescent="0.35">
      <c r="A210" s="11" t="s">
        <v>1165</v>
      </c>
      <c r="B210" s="2" t="s">
        <v>1198</v>
      </c>
      <c r="C210" s="1" t="s">
        <v>1199</v>
      </c>
      <c r="D210" s="3" t="s">
        <v>20</v>
      </c>
      <c r="E210" s="3" t="s">
        <v>21</v>
      </c>
      <c r="F210" s="4" t="s">
        <v>22</v>
      </c>
      <c r="G210" s="4" t="s">
        <v>23</v>
      </c>
      <c r="H210" s="4" t="s">
        <v>24</v>
      </c>
      <c r="I210" s="4" t="s">
        <v>25</v>
      </c>
      <c r="J210" s="5" t="s">
        <v>25</v>
      </c>
      <c r="K210" s="5" t="s">
        <v>1200</v>
      </c>
      <c r="L210" s="5" t="s">
        <v>1201</v>
      </c>
      <c r="M210" s="5"/>
      <c r="N210" s="5" t="s">
        <v>1202</v>
      </c>
      <c r="O210" s="5"/>
      <c r="P210" s="4" t="str">
        <f t="shared" si="0"/>
        <v>Outstanding</v>
      </c>
      <c r="Q210" s="13" t="s">
        <v>25</v>
      </c>
    </row>
    <row r="211" spans="1:17" ht="60" customHeight="1" x14ac:dyDescent="0.35">
      <c r="A211" s="11" t="s">
        <v>1165</v>
      </c>
      <c r="B211" s="2" t="s">
        <v>1203</v>
      </c>
      <c r="C211" s="1" t="s">
        <v>1204</v>
      </c>
      <c r="D211" s="3" t="s">
        <v>20</v>
      </c>
      <c r="E211" s="3" t="s">
        <v>21</v>
      </c>
      <c r="F211" s="4" t="s">
        <v>22</v>
      </c>
      <c r="G211" s="4" t="s">
        <v>23</v>
      </c>
      <c r="H211" s="4" t="s">
        <v>24</v>
      </c>
      <c r="I211" s="4" t="s">
        <v>25</v>
      </c>
      <c r="J211" s="5" t="s">
        <v>25</v>
      </c>
      <c r="K211" s="5" t="s">
        <v>1205</v>
      </c>
      <c r="L211" s="5" t="s">
        <v>1201</v>
      </c>
      <c r="M211" s="5"/>
      <c r="N211" s="5" t="s">
        <v>1206</v>
      </c>
      <c r="O211" s="5"/>
      <c r="P211" s="4" t="str">
        <f t="shared" si="0"/>
        <v>Outstanding</v>
      </c>
      <c r="Q211" s="13" t="s">
        <v>25</v>
      </c>
    </row>
    <row r="212" spans="1:17" ht="60" customHeight="1" x14ac:dyDescent="0.35">
      <c r="A212" s="11" t="s">
        <v>1207</v>
      </c>
      <c r="B212" s="2" t="s">
        <v>1208</v>
      </c>
      <c r="C212" s="1" t="s">
        <v>1209</v>
      </c>
      <c r="D212" s="3" t="s">
        <v>20</v>
      </c>
      <c r="E212" s="3" t="s">
        <v>51</v>
      </c>
      <c r="F212" s="4" t="s">
        <v>22</v>
      </c>
      <c r="G212" s="4" t="s">
        <v>23</v>
      </c>
      <c r="H212" s="4" t="s">
        <v>24</v>
      </c>
      <c r="I212" s="4" t="s">
        <v>25</v>
      </c>
      <c r="J212" s="5" t="s">
        <v>25</v>
      </c>
      <c r="K212" s="5" t="s">
        <v>1210</v>
      </c>
      <c r="L212" s="5" t="s">
        <v>1211</v>
      </c>
      <c r="M212" s="5"/>
      <c r="N212" s="5" t="s">
        <v>1212</v>
      </c>
      <c r="O212" s="5"/>
      <c r="P212" s="4" t="str">
        <f t="shared" si="0"/>
        <v>Outstanding</v>
      </c>
      <c r="Q212" s="13" t="s">
        <v>25</v>
      </c>
    </row>
    <row r="213" spans="1:17" ht="60" customHeight="1" x14ac:dyDescent="0.35">
      <c r="A213" s="11" t="s">
        <v>1207</v>
      </c>
      <c r="B213" s="2" t="s">
        <v>1213</v>
      </c>
      <c r="C213" s="1" t="s">
        <v>1214</v>
      </c>
      <c r="D213" s="3" t="s">
        <v>20</v>
      </c>
      <c r="E213" s="3" t="s">
        <v>21</v>
      </c>
      <c r="F213" s="4" t="s">
        <v>22</v>
      </c>
      <c r="G213" s="4" t="s">
        <v>23</v>
      </c>
      <c r="H213" s="4" t="s">
        <v>24</v>
      </c>
      <c r="I213" s="4" t="s">
        <v>25</v>
      </c>
      <c r="J213" s="5" t="s">
        <v>25</v>
      </c>
      <c r="K213" s="5" t="s">
        <v>1215</v>
      </c>
      <c r="L213" s="5" t="s">
        <v>1216</v>
      </c>
      <c r="M213" s="5"/>
      <c r="N213" s="5" t="s">
        <v>1217</v>
      </c>
      <c r="O213" s="5"/>
      <c r="P213" s="4" t="str">
        <f t="shared" si="0"/>
        <v>Outstanding</v>
      </c>
      <c r="Q213" s="13" t="s">
        <v>25</v>
      </c>
    </row>
    <row r="214" spans="1:17" ht="60" customHeight="1" x14ac:dyDescent="0.35">
      <c r="A214" s="11" t="s">
        <v>1207</v>
      </c>
      <c r="B214" s="2" t="s">
        <v>1218</v>
      </c>
      <c r="C214" s="1" t="s">
        <v>1219</v>
      </c>
      <c r="D214" s="3" t="s">
        <v>20</v>
      </c>
      <c r="E214" s="3" t="s">
        <v>21</v>
      </c>
      <c r="F214" s="4" t="s">
        <v>22</v>
      </c>
      <c r="G214" s="4" t="s">
        <v>23</v>
      </c>
      <c r="H214" s="4" t="s">
        <v>24</v>
      </c>
      <c r="I214" s="4" t="s">
        <v>25</v>
      </c>
      <c r="J214" s="5" t="s">
        <v>25</v>
      </c>
      <c r="K214" s="5" t="s">
        <v>1220</v>
      </c>
      <c r="L214" s="5" t="s">
        <v>1221</v>
      </c>
      <c r="M214" s="5"/>
      <c r="N214" s="5" t="s">
        <v>1222</v>
      </c>
      <c r="O214" s="5" t="s">
        <v>1223</v>
      </c>
      <c r="P214" s="4" t="str">
        <f t="shared" si="0"/>
        <v>Outstanding</v>
      </c>
      <c r="Q214" s="13" t="s">
        <v>25</v>
      </c>
    </row>
    <row r="215" spans="1:17" ht="60" customHeight="1" x14ac:dyDescent="0.35">
      <c r="A215" s="11" t="s">
        <v>1224</v>
      </c>
      <c r="B215" s="2" t="s">
        <v>1225</v>
      </c>
      <c r="C215" s="1" t="s">
        <v>1226</v>
      </c>
      <c r="D215" s="3" t="s">
        <v>20</v>
      </c>
      <c r="E215" s="3" t="s">
        <v>21</v>
      </c>
      <c r="F215" s="4" t="s">
        <v>22</v>
      </c>
      <c r="G215" s="4" t="s">
        <v>23</v>
      </c>
      <c r="H215" s="4" t="s">
        <v>24</v>
      </c>
      <c r="I215" s="4" t="s">
        <v>25</v>
      </c>
      <c r="J215" s="5" t="s">
        <v>25</v>
      </c>
      <c r="K215" s="5" t="s">
        <v>1227</v>
      </c>
      <c r="L215" s="5" t="s">
        <v>1228</v>
      </c>
      <c r="M215" s="5"/>
      <c r="N215" s="5" t="s">
        <v>1229</v>
      </c>
      <c r="O215" s="5"/>
      <c r="P215" s="4" t="str">
        <f t="shared" si="0"/>
        <v>Outstanding</v>
      </c>
      <c r="Q215" s="13" t="s">
        <v>25</v>
      </c>
    </row>
    <row r="216" spans="1:17" ht="60" customHeight="1" x14ac:dyDescent="0.35">
      <c r="A216" s="11" t="s">
        <v>1224</v>
      </c>
      <c r="B216" s="2" t="s">
        <v>1230</v>
      </c>
      <c r="C216" s="1" t="s">
        <v>1231</v>
      </c>
      <c r="D216" s="3" t="s">
        <v>20</v>
      </c>
      <c r="E216" s="3" t="s">
        <v>21</v>
      </c>
      <c r="F216" s="4" t="s">
        <v>22</v>
      </c>
      <c r="G216" s="4" t="s">
        <v>23</v>
      </c>
      <c r="H216" s="4" t="s">
        <v>24</v>
      </c>
      <c r="I216" s="4" t="s">
        <v>25</v>
      </c>
      <c r="J216" s="5" t="s">
        <v>25</v>
      </c>
      <c r="K216" s="5" t="s">
        <v>1232</v>
      </c>
      <c r="L216" s="5" t="s">
        <v>1233</v>
      </c>
      <c r="M216" s="5"/>
      <c r="N216" s="5" t="s">
        <v>1234</v>
      </c>
      <c r="O216" s="5"/>
      <c r="P216" s="4" t="str">
        <f t="shared" si="0"/>
        <v>Outstanding</v>
      </c>
      <c r="Q216" s="13" t="s">
        <v>25</v>
      </c>
    </row>
    <row r="217" spans="1:17" ht="60" customHeight="1" x14ac:dyDescent="0.35">
      <c r="A217" s="11" t="s">
        <v>1224</v>
      </c>
      <c r="B217" s="2" t="s">
        <v>1235</v>
      </c>
      <c r="C217" s="1" t="s">
        <v>1236</v>
      </c>
      <c r="D217" s="3" t="s">
        <v>20</v>
      </c>
      <c r="E217" s="3" t="s">
        <v>21</v>
      </c>
      <c r="F217" s="4" t="s">
        <v>22</v>
      </c>
      <c r="G217" s="4" t="s">
        <v>23</v>
      </c>
      <c r="H217" s="4" t="s">
        <v>24</v>
      </c>
      <c r="I217" s="4" t="s">
        <v>25</v>
      </c>
      <c r="J217" s="5" t="s">
        <v>25</v>
      </c>
      <c r="K217" s="5" t="s">
        <v>1237</v>
      </c>
      <c r="L217" s="5" t="s">
        <v>1238</v>
      </c>
      <c r="M217" s="5"/>
      <c r="N217" s="5" t="s">
        <v>1239</v>
      </c>
      <c r="O217" s="5"/>
      <c r="P217" s="4" t="str">
        <f t="shared" si="0"/>
        <v>Outstanding</v>
      </c>
      <c r="Q217" s="13" t="s">
        <v>25</v>
      </c>
    </row>
    <row r="218" spans="1:17" ht="60" customHeight="1" x14ac:dyDescent="0.35">
      <c r="A218" s="11" t="s">
        <v>1240</v>
      </c>
      <c r="B218" s="2" t="s">
        <v>1241</v>
      </c>
      <c r="C218" s="1" t="s">
        <v>1242</v>
      </c>
      <c r="D218" s="3" t="s">
        <v>20</v>
      </c>
      <c r="E218" s="3" t="s">
        <v>21</v>
      </c>
      <c r="F218" s="4" t="s">
        <v>22</v>
      </c>
      <c r="G218" s="4" t="s">
        <v>23</v>
      </c>
      <c r="H218" s="4" t="s">
        <v>24</v>
      </c>
      <c r="I218" s="4" t="s">
        <v>25</v>
      </c>
      <c r="J218" s="5" t="s">
        <v>25</v>
      </c>
      <c r="K218" s="5" t="s">
        <v>1243</v>
      </c>
      <c r="L218" s="5" t="s">
        <v>1244</v>
      </c>
      <c r="M218" s="5"/>
      <c r="N218" s="5" t="s">
        <v>1245</v>
      </c>
      <c r="O218" s="5"/>
      <c r="P218" s="4" t="str">
        <f t="shared" si="0"/>
        <v>Outstanding</v>
      </c>
      <c r="Q218" s="13" t="s">
        <v>25</v>
      </c>
    </row>
    <row r="219" spans="1:17" ht="60" customHeight="1" x14ac:dyDescent="0.35">
      <c r="A219" s="11" t="s">
        <v>1240</v>
      </c>
      <c r="B219" s="2" t="s">
        <v>1246</v>
      </c>
      <c r="C219" s="1" t="s">
        <v>1247</v>
      </c>
      <c r="D219" s="3" t="s">
        <v>70</v>
      </c>
      <c r="E219" s="3" t="s">
        <v>21</v>
      </c>
      <c r="F219" s="4" t="s">
        <v>22</v>
      </c>
      <c r="G219" s="4" t="s">
        <v>23</v>
      </c>
      <c r="H219" s="4" t="s">
        <v>24</v>
      </c>
      <c r="I219" s="4" t="s">
        <v>25</v>
      </c>
      <c r="J219" s="5" t="s">
        <v>25</v>
      </c>
      <c r="K219" s="5" t="s">
        <v>1248</v>
      </c>
      <c r="L219" s="5" t="s">
        <v>1249</v>
      </c>
      <c r="M219" s="5"/>
      <c r="N219" s="5" t="s">
        <v>1250</v>
      </c>
      <c r="O219" s="5"/>
      <c r="P219" s="4" t="str">
        <f t="shared" si="0"/>
        <v>Outstanding</v>
      </c>
      <c r="Q219" s="13" t="s">
        <v>25</v>
      </c>
    </row>
    <row r="220" spans="1:17" ht="60" customHeight="1" x14ac:dyDescent="0.35">
      <c r="A220" s="11" t="s">
        <v>1240</v>
      </c>
      <c r="B220" s="2" t="s">
        <v>1251</v>
      </c>
      <c r="C220" s="1" t="s">
        <v>1252</v>
      </c>
      <c r="D220" s="3" t="s">
        <v>70</v>
      </c>
      <c r="E220" s="3" t="s">
        <v>21</v>
      </c>
      <c r="F220" s="4" t="s">
        <v>22</v>
      </c>
      <c r="G220" s="4" t="s">
        <v>23</v>
      </c>
      <c r="H220" s="4" t="s">
        <v>24</v>
      </c>
      <c r="I220" s="4" t="s">
        <v>25</v>
      </c>
      <c r="J220" s="5" t="s">
        <v>25</v>
      </c>
      <c r="K220" s="5" t="s">
        <v>1253</v>
      </c>
      <c r="L220" s="5" t="s">
        <v>1254</v>
      </c>
      <c r="M220" s="5"/>
      <c r="N220" s="5" t="s">
        <v>1255</v>
      </c>
      <c r="O220" s="5"/>
      <c r="P220" s="4" t="str">
        <f t="shared" si="0"/>
        <v>Outstanding</v>
      </c>
      <c r="Q220" s="13" t="s">
        <v>25</v>
      </c>
    </row>
    <row r="221" spans="1:17" ht="60" customHeight="1" x14ac:dyDescent="0.35">
      <c r="A221" s="11" t="s">
        <v>1240</v>
      </c>
      <c r="B221" s="2" t="s">
        <v>1256</v>
      </c>
      <c r="C221" s="1" t="s">
        <v>1257</v>
      </c>
      <c r="D221" s="3" t="s">
        <v>20</v>
      </c>
      <c r="E221" s="3" t="s">
        <v>21</v>
      </c>
      <c r="F221" s="4" t="s">
        <v>22</v>
      </c>
      <c r="G221" s="4" t="s">
        <v>23</v>
      </c>
      <c r="H221" s="4" t="s">
        <v>24</v>
      </c>
      <c r="I221" s="4" t="s">
        <v>25</v>
      </c>
      <c r="J221" s="5" t="s">
        <v>25</v>
      </c>
      <c r="K221" s="5" t="s">
        <v>1258</v>
      </c>
      <c r="L221" s="5" t="s">
        <v>1259</v>
      </c>
      <c r="M221" s="5" t="s">
        <v>1260</v>
      </c>
      <c r="N221" s="5" t="s">
        <v>1261</v>
      </c>
      <c r="O221" s="5"/>
      <c r="P221" s="4" t="str">
        <f t="shared" si="0"/>
        <v>Outstanding</v>
      </c>
      <c r="Q221" s="13" t="s">
        <v>25</v>
      </c>
    </row>
    <row r="222" spans="1:17" ht="60" customHeight="1" x14ac:dyDescent="0.35">
      <c r="A222" s="11" t="s">
        <v>1262</v>
      </c>
      <c r="B222" s="2" t="s">
        <v>1263</v>
      </c>
      <c r="C222" s="1" t="s">
        <v>1264</v>
      </c>
      <c r="D222" s="3" t="s">
        <v>20</v>
      </c>
      <c r="E222" s="3" t="s">
        <v>21</v>
      </c>
      <c r="F222" s="4" t="s">
        <v>22</v>
      </c>
      <c r="G222" s="4" t="s">
        <v>23</v>
      </c>
      <c r="H222" s="4" t="s">
        <v>24</v>
      </c>
      <c r="I222" s="4" t="s">
        <v>25</v>
      </c>
      <c r="J222" s="5" t="s">
        <v>25</v>
      </c>
      <c r="K222" s="5" t="s">
        <v>1265</v>
      </c>
      <c r="L222" s="5" t="s">
        <v>1266</v>
      </c>
      <c r="M222" s="5"/>
      <c r="N222" s="5" t="s">
        <v>1267</v>
      </c>
      <c r="O222" s="5"/>
      <c r="P222" s="4" t="str">
        <f t="shared" si="0"/>
        <v>Outstanding</v>
      </c>
      <c r="Q222" s="13" t="s">
        <v>25</v>
      </c>
    </row>
    <row r="223" spans="1:17" ht="60" customHeight="1" x14ac:dyDescent="0.35">
      <c r="A223" s="11" t="s">
        <v>1262</v>
      </c>
      <c r="B223" s="2" t="s">
        <v>1268</v>
      </c>
      <c r="C223" s="1" t="s">
        <v>1269</v>
      </c>
      <c r="D223" s="3" t="s">
        <v>70</v>
      </c>
      <c r="E223" s="3" t="s">
        <v>21</v>
      </c>
      <c r="F223" s="4" t="s">
        <v>22</v>
      </c>
      <c r="G223" s="4" t="s">
        <v>23</v>
      </c>
      <c r="H223" s="4" t="s">
        <v>24</v>
      </c>
      <c r="I223" s="4" t="s">
        <v>25</v>
      </c>
      <c r="J223" s="5" t="s">
        <v>25</v>
      </c>
      <c r="K223" s="5" t="s">
        <v>1270</v>
      </c>
      <c r="L223" s="5" t="s">
        <v>1271</v>
      </c>
      <c r="M223" s="5"/>
      <c r="N223" s="5" t="s">
        <v>1272</v>
      </c>
      <c r="O223" s="5"/>
      <c r="P223" s="4" t="str">
        <f t="shared" si="0"/>
        <v>Outstanding</v>
      </c>
      <c r="Q223" s="13" t="s">
        <v>25</v>
      </c>
    </row>
    <row r="224" spans="1:17" ht="60" customHeight="1" x14ac:dyDescent="0.35">
      <c r="A224" s="11" t="s">
        <v>1262</v>
      </c>
      <c r="B224" s="2" t="s">
        <v>1273</v>
      </c>
      <c r="C224" s="1" t="s">
        <v>1274</v>
      </c>
      <c r="D224" s="3" t="s">
        <v>20</v>
      </c>
      <c r="E224" s="3" t="s">
        <v>21</v>
      </c>
      <c r="F224" s="4" t="s">
        <v>22</v>
      </c>
      <c r="G224" s="4" t="s">
        <v>23</v>
      </c>
      <c r="H224" s="4" t="s">
        <v>24</v>
      </c>
      <c r="I224" s="4" t="s">
        <v>25</v>
      </c>
      <c r="J224" s="5" t="s">
        <v>25</v>
      </c>
      <c r="K224" s="5" t="s">
        <v>1275</v>
      </c>
      <c r="L224" s="5" t="s">
        <v>1271</v>
      </c>
      <c r="M224" s="5"/>
      <c r="N224" s="5" t="s">
        <v>1276</v>
      </c>
      <c r="O224" s="5"/>
      <c r="P224" s="4" t="str">
        <f t="shared" si="0"/>
        <v>Outstanding</v>
      </c>
      <c r="Q224" s="13" t="s">
        <v>25</v>
      </c>
    </row>
    <row r="225" spans="1:17" ht="60" customHeight="1" x14ac:dyDescent="0.35">
      <c r="A225" s="11" t="s">
        <v>1262</v>
      </c>
      <c r="B225" s="2" t="s">
        <v>1277</v>
      </c>
      <c r="C225" s="1" t="s">
        <v>1278</v>
      </c>
      <c r="D225" s="3" t="s">
        <v>20</v>
      </c>
      <c r="E225" s="3" t="s">
        <v>21</v>
      </c>
      <c r="F225" s="4" t="s">
        <v>22</v>
      </c>
      <c r="G225" s="4" t="s">
        <v>23</v>
      </c>
      <c r="H225" s="4" t="s">
        <v>24</v>
      </c>
      <c r="I225" s="4" t="s">
        <v>25</v>
      </c>
      <c r="J225" s="5" t="s">
        <v>25</v>
      </c>
      <c r="K225" s="5" t="s">
        <v>1279</v>
      </c>
      <c r="L225" s="5" t="s">
        <v>1280</v>
      </c>
      <c r="M225" s="5"/>
      <c r="N225" s="5" t="s">
        <v>1281</v>
      </c>
      <c r="O225" s="5"/>
      <c r="P225" s="4" t="str">
        <f t="shared" si="0"/>
        <v>Outstanding</v>
      </c>
      <c r="Q225" s="13" t="s">
        <v>25</v>
      </c>
    </row>
    <row r="226" spans="1:17" ht="60" customHeight="1" x14ac:dyDescent="0.35">
      <c r="A226" s="11" t="s">
        <v>1282</v>
      </c>
      <c r="B226" s="2" t="s">
        <v>1283</v>
      </c>
      <c r="C226" s="1" t="s">
        <v>1284</v>
      </c>
      <c r="D226" s="3" t="s">
        <v>20</v>
      </c>
      <c r="E226" s="3" t="s">
        <v>21</v>
      </c>
      <c r="F226" s="4" t="s">
        <v>22</v>
      </c>
      <c r="G226" s="4" t="s">
        <v>23</v>
      </c>
      <c r="H226" s="4" t="s">
        <v>24</v>
      </c>
      <c r="I226" s="4" t="s">
        <v>25</v>
      </c>
      <c r="J226" s="5" t="s">
        <v>25</v>
      </c>
      <c r="K226" s="5" t="s">
        <v>1285</v>
      </c>
      <c r="L226" s="5" t="s">
        <v>1286</v>
      </c>
      <c r="M226" s="5"/>
      <c r="N226" s="5" t="s">
        <v>1287</v>
      </c>
      <c r="O226" s="5" t="s">
        <v>1288</v>
      </c>
      <c r="P226" s="4" t="str">
        <f t="shared" si="0"/>
        <v>Outstanding</v>
      </c>
      <c r="Q226" s="13" t="s">
        <v>25</v>
      </c>
    </row>
    <row r="227" spans="1:17" ht="60" customHeight="1" x14ac:dyDescent="0.35">
      <c r="A227" s="11" t="s">
        <v>1282</v>
      </c>
      <c r="B227" s="2" t="s">
        <v>1289</v>
      </c>
      <c r="C227" s="1" t="s">
        <v>1290</v>
      </c>
      <c r="D227" s="3" t="s">
        <v>20</v>
      </c>
      <c r="E227" s="3" t="s">
        <v>21</v>
      </c>
      <c r="F227" s="4" t="s">
        <v>22</v>
      </c>
      <c r="G227" s="4" t="s">
        <v>23</v>
      </c>
      <c r="H227" s="4" t="s">
        <v>24</v>
      </c>
      <c r="I227" s="4" t="s">
        <v>25</v>
      </c>
      <c r="J227" s="5" t="s">
        <v>25</v>
      </c>
      <c r="K227" s="5" t="s">
        <v>1291</v>
      </c>
      <c r="L227" s="5" t="s">
        <v>1292</v>
      </c>
      <c r="M227" s="5"/>
      <c r="N227" s="5" t="s">
        <v>1293</v>
      </c>
      <c r="O227" s="5"/>
      <c r="P227" s="4" t="str">
        <f t="shared" si="0"/>
        <v>Outstanding</v>
      </c>
      <c r="Q227" s="13" t="s">
        <v>25</v>
      </c>
    </row>
    <row r="228" spans="1:17" ht="60" customHeight="1" x14ac:dyDescent="0.35">
      <c r="A228" s="11" t="s">
        <v>1282</v>
      </c>
      <c r="B228" s="2" t="s">
        <v>1294</v>
      </c>
      <c r="C228" s="1" t="s">
        <v>1295</v>
      </c>
      <c r="D228" s="3" t="s">
        <v>20</v>
      </c>
      <c r="E228" s="3" t="s">
        <v>21</v>
      </c>
      <c r="F228" s="4" t="s">
        <v>22</v>
      </c>
      <c r="G228" s="4" t="s">
        <v>23</v>
      </c>
      <c r="H228" s="4" t="s">
        <v>24</v>
      </c>
      <c r="I228" s="4" t="s">
        <v>25</v>
      </c>
      <c r="J228" s="5" t="s">
        <v>25</v>
      </c>
      <c r="K228" s="5" t="s">
        <v>1296</v>
      </c>
      <c r="L228" s="5" t="s">
        <v>1297</v>
      </c>
      <c r="M228" s="5"/>
      <c r="N228" s="5" t="s">
        <v>1298</v>
      </c>
      <c r="O228" s="5"/>
      <c r="P228" s="4" t="str">
        <f t="shared" si="0"/>
        <v>Outstanding</v>
      </c>
      <c r="Q228" s="13" t="s">
        <v>25</v>
      </c>
    </row>
    <row r="229" spans="1:17" ht="60" customHeight="1" x14ac:dyDescent="0.35">
      <c r="A229" s="11" t="s">
        <v>1299</v>
      </c>
      <c r="B229" s="2" t="s">
        <v>1300</v>
      </c>
      <c r="C229" s="1" t="s">
        <v>1301</v>
      </c>
      <c r="D229" s="3" t="s">
        <v>20</v>
      </c>
      <c r="E229" s="3" t="s">
        <v>21</v>
      </c>
      <c r="F229" s="4" t="s">
        <v>22</v>
      </c>
      <c r="G229" s="4" t="s">
        <v>23</v>
      </c>
      <c r="H229" s="4" t="s">
        <v>24</v>
      </c>
      <c r="I229" s="4" t="s">
        <v>25</v>
      </c>
      <c r="J229" s="5" t="s">
        <v>25</v>
      </c>
      <c r="K229" s="5" t="s">
        <v>1302</v>
      </c>
      <c r="L229" s="5" t="s">
        <v>1303</v>
      </c>
      <c r="M229" s="5"/>
      <c r="N229" s="5" t="s">
        <v>1304</v>
      </c>
      <c r="O229" s="5" t="s">
        <v>1305</v>
      </c>
      <c r="P229" s="4" t="str">
        <f t="shared" si="0"/>
        <v>Outstanding</v>
      </c>
      <c r="Q229" s="13" t="s">
        <v>25</v>
      </c>
    </row>
    <row r="230" spans="1:17" ht="60" customHeight="1" x14ac:dyDescent="0.35">
      <c r="A230" s="11" t="s">
        <v>1299</v>
      </c>
      <c r="B230" s="2" t="s">
        <v>1306</v>
      </c>
      <c r="C230" s="1" t="s">
        <v>1307</v>
      </c>
      <c r="D230" s="3" t="s">
        <v>20</v>
      </c>
      <c r="E230" s="3" t="s">
        <v>21</v>
      </c>
      <c r="F230" s="4" t="s">
        <v>22</v>
      </c>
      <c r="G230" s="4" t="s">
        <v>23</v>
      </c>
      <c r="H230" s="4" t="s">
        <v>24</v>
      </c>
      <c r="I230" s="4" t="s">
        <v>25</v>
      </c>
      <c r="J230" s="5" t="s">
        <v>25</v>
      </c>
      <c r="K230" s="5" t="s">
        <v>1308</v>
      </c>
      <c r="L230" s="5" t="s">
        <v>1309</v>
      </c>
      <c r="M230" s="5"/>
      <c r="N230" s="5" t="s">
        <v>1310</v>
      </c>
      <c r="O230" s="5"/>
      <c r="P230" s="4" t="str">
        <f t="shared" si="0"/>
        <v>Outstanding</v>
      </c>
      <c r="Q230" s="13" t="s">
        <v>25</v>
      </c>
    </row>
    <row r="231" spans="1:17" ht="60" customHeight="1" x14ac:dyDescent="0.35">
      <c r="A231" s="11" t="s">
        <v>1299</v>
      </c>
      <c r="B231" s="2" t="s">
        <v>1311</v>
      </c>
      <c r="C231" s="1" t="s">
        <v>1312</v>
      </c>
      <c r="D231" s="3" t="s">
        <v>20</v>
      </c>
      <c r="E231" s="3" t="s">
        <v>21</v>
      </c>
      <c r="F231" s="4" t="s">
        <v>22</v>
      </c>
      <c r="G231" s="4" t="s">
        <v>23</v>
      </c>
      <c r="H231" s="4" t="s">
        <v>24</v>
      </c>
      <c r="I231" s="4" t="s">
        <v>25</v>
      </c>
      <c r="J231" s="5" t="s">
        <v>25</v>
      </c>
      <c r="K231" s="5" t="s">
        <v>1313</v>
      </c>
      <c r="L231" s="5" t="s">
        <v>1314</v>
      </c>
      <c r="M231" s="5" t="s">
        <v>1315</v>
      </c>
      <c r="N231" s="5" t="s">
        <v>1316</v>
      </c>
      <c r="O231" s="5"/>
      <c r="P231" s="4" t="str">
        <f t="shared" si="0"/>
        <v>Outstanding</v>
      </c>
      <c r="Q231" s="13" t="s">
        <v>25</v>
      </c>
    </row>
    <row r="232" spans="1:17" ht="60" customHeight="1" x14ac:dyDescent="0.35">
      <c r="A232" s="11" t="s">
        <v>1299</v>
      </c>
      <c r="B232" s="2" t="s">
        <v>1317</v>
      </c>
      <c r="C232" s="1" t="s">
        <v>1318</v>
      </c>
      <c r="D232" s="3" t="s">
        <v>20</v>
      </c>
      <c r="E232" s="3" t="s">
        <v>21</v>
      </c>
      <c r="F232" s="4" t="s">
        <v>22</v>
      </c>
      <c r="G232" s="4" t="s">
        <v>23</v>
      </c>
      <c r="H232" s="4" t="s">
        <v>24</v>
      </c>
      <c r="I232" s="4" t="s">
        <v>25</v>
      </c>
      <c r="J232" s="5" t="s">
        <v>25</v>
      </c>
      <c r="K232" s="5" t="s">
        <v>1319</v>
      </c>
      <c r="L232" s="5" t="s">
        <v>1320</v>
      </c>
      <c r="M232" s="5"/>
      <c r="N232" s="5" t="s">
        <v>1321</v>
      </c>
      <c r="O232" s="5"/>
      <c r="P232" s="4" t="str">
        <f t="shared" si="0"/>
        <v>Outstanding</v>
      </c>
      <c r="Q232" s="13" t="s">
        <v>25</v>
      </c>
    </row>
    <row r="233" spans="1:17" ht="60" customHeight="1" x14ac:dyDescent="0.35">
      <c r="A233" s="11" t="s">
        <v>1299</v>
      </c>
      <c r="B233" s="2" t="s">
        <v>1322</v>
      </c>
      <c r="C233" s="1" t="s">
        <v>1323</v>
      </c>
      <c r="D233" s="3" t="s">
        <v>70</v>
      </c>
      <c r="E233" s="3" t="s">
        <v>21</v>
      </c>
      <c r="F233" s="4" t="s">
        <v>22</v>
      </c>
      <c r="G233" s="4" t="s">
        <v>23</v>
      </c>
      <c r="H233" s="4" t="s">
        <v>24</v>
      </c>
      <c r="I233" s="4" t="s">
        <v>25</v>
      </c>
      <c r="J233" s="5" t="s">
        <v>25</v>
      </c>
      <c r="K233" s="5" t="s">
        <v>1324</v>
      </c>
      <c r="L233" s="5" t="s">
        <v>1325</v>
      </c>
      <c r="M233" s="5"/>
      <c r="N233" s="5" t="s">
        <v>1326</v>
      </c>
      <c r="O233" s="5"/>
      <c r="P233" s="4" t="str">
        <f t="shared" si="0"/>
        <v>Outstanding</v>
      </c>
      <c r="Q233" s="13" t="s">
        <v>25</v>
      </c>
    </row>
    <row r="234" spans="1:17" ht="60" customHeight="1" x14ac:dyDescent="0.35">
      <c r="A234" s="11" t="s">
        <v>1299</v>
      </c>
      <c r="B234" s="2" t="s">
        <v>1327</v>
      </c>
      <c r="C234" s="1" t="s">
        <v>1328</v>
      </c>
      <c r="D234" s="3" t="s">
        <v>70</v>
      </c>
      <c r="E234" s="3" t="s">
        <v>21</v>
      </c>
      <c r="F234" s="4" t="s">
        <v>22</v>
      </c>
      <c r="G234" s="4" t="s">
        <v>23</v>
      </c>
      <c r="H234" s="4" t="s">
        <v>24</v>
      </c>
      <c r="I234" s="4" t="s">
        <v>25</v>
      </c>
      <c r="J234" s="5" t="s">
        <v>25</v>
      </c>
      <c r="K234" s="5" t="s">
        <v>1329</v>
      </c>
      <c r="L234" s="5" t="s">
        <v>1330</v>
      </c>
      <c r="M234" s="5"/>
      <c r="N234" s="5" t="s">
        <v>1331</v>
      </c>
      <c r="O234" s="5"/>
      <c r="P234" s="4" t="str">
        <f t="shared" si="0"/>
        <v>Outstanding</v>
      </c>
      <c r="Q234" s="13" t="s">
        <v>25</v>
      </c>
    </row>
    <row r="235" spans="1:17" ht="60" customHeight="1" x14ac:dyDescent="0.35">
      <c r="A235" s="11" t="s">
        <v>1299</v>
      </c>
      <c r="B235" s="2" t="s">
        <v>1332</v>
      </c>
      <c r="C235" s="1" t="s">
        <v>1333</v>
      </c>
      <c r="D235" s="3" t="s">
        <v>20</v>
      </c>
      <c r="E235" s="3" t="s">
        <v>21</v>
      </c>
      <c r="F235" s="4" t="s">
        <v>22</v>
      </c>
      <c r="G235" s="4" t="s">
        <v>23</v>
      </c>
      <c r="H235" s="4" t="s">
        <v>24</v>
      </c>
      <c r="I235" s="4" t="s">
        <v>25</v>
      </c>
      <c r="J235" s="5" t="s">
        <v>25</v>
      </c>
      <c r="K235" s="5" t="s">
        <v>1334</v>
      </c>
      <c r="L235" s="5" t="s">
        <v>1335</v>
      </c>
      <c r="M235" s="5"/>
      <c r="N235" s="5" t="s">
        <v>1336</v>
      </c>
      <c r="O235" s="5"/>
      <c r="P235" s="4" t="str">
        <f t="shared" si="0"/>
        <v>Outstanding</v>
      </c>
      <c r="Q235" s="13" t="s">
        <v>25</v>
      </c>
    </row>
    <row r="236" spans="1:17" ht="60" customHeight="1" x14ac:dyDescent="0.35">
      <c r="A236" s="11" t="s">
        <v>1299</v>
      </c>
      <c r="B236" s="2" t="s">
        <v>1337</v>
      </c>
      <c r="C236" s="1" t="s">
        <v>1338</v>
      </c>
      <c r="D236" s="3" t="s">
        <v>70</v>
      </c>
      <c r="E236" s="3" t="s">
        <v>21</v>
      </c>
      <c r="F236" s="4" t="s">
        <v>22</v>
      </c>
      <c r="G236" s="4" t="s">
        <v>23</v>
      </c>
      <c r="H236" s="4" t="s">
        <v>24</v>
      </c>
      <c r="I236" s="4" t="s">
        <v>25</v>
      </c>
      <c r="J236" s="5" t="s">
        <v>25</v>
      </c>
      <c r="K236" s="5" t="s">
        <v>1339</v>
      </c>
      <c r="L236" s="5" t="s">
        <v>1340</v>
      </c>
      <c r="M236" s="5"/>
      <c r="N236" s="5" t="s">
        <v>1341</v>
      </c>
      <c r="O236" s="5"/>
      <c r="P236" s="4" t="str">
        <f t="shared" si="0"/>
        <v>Outstanding</v>
      </c>
      <c r="Q236" s="13" t="s">
        <v>25</v>
      </c>
    </row>
    <row r="237" spans="1:17" ht="60" customHeight="1" x14ac:dyDescent="0.35">
      <c r="A237" s="11" t="s">
        <v>1342</v>
      </c>
      <c r="B237" s="2" t="s">
        <v>1343</v>
      </c>
      <c r="C237" s="1" t="s">
        <v>1344</v>
      </c>
      <c r="D237" s="3" t="s">
        <v>20</v>
      </c>
      <c r="E237" s="3" t="s">
        <v>21</v>
      </c>
      <c r="F237" s="4" t="s">
        <v>22</v>
      </c>
      <c r="G237" s="4" t="s">
        <v>23</v>
      </c>
      <c r="H237" s="4" t="s">
        <v>24</v>
      </c>
      <c r="I237" s="4" t="s">
        <v>25</v>
      </c>
      <c r="J237" s="5" t="s">
        <v>25</v>
      </c>
      <c r="K237" s="5" t="s">
        <v>1345</v>
      </c>
      <c r="L237" s="5" t="s">
        <v>1346</v>
      </c>
      <c r="M237" s="5"/>
      <c r="N237" s="5" t="s">
        <v>1347</v>
      </c>
      <c r="O237" s="5"/>
      <c r="P237" s="4" t="str">
        <f t="shared" si="0"/>
        <v>Outstanding</v>
      </c>
      <c r="Q237" s="13" t="s">
        <v>25</v>
      </c>
    </row>
    <row r="238" spans="1:17" ht="60" customHeight="1" x14ac:dyDescent="0.35">
      <c r="A238" s="11" t="s">
        <v>1348</v>
      </c>
      <c r="B238" s="2" t="s">
        <v>1349</v>
      </c>
      <c r="C238" s="1" t="s">
        <v>1350</v>
      </c>
      <c r="D238" s="3" t="s">
        <v>20</v>
      </c>
      <c r="E238" s="3" t="s">
        <v>51</v>
      </c>
      <c r="F238" s="4" t="s">
        <v>22</v>
      </c>
      <c r="G238" s="4" t="s">
        <v>23</v>
      </c>
      <c r="H238" s="4" t="s">
        <v>24</v>
      </c>
      <c r="I238" s="4" t="s">
        <v>25</v>
      </c>
      <c r="J238" s="5" t="s">
        <v>25</v>
      </c>
      <c r="K238" s="5" t="s">
        <v>1351</v>
      </c>
      <c r="L238" s="5" t="s">
        <v>1352</v>
      </c>
      <c r="M238" s="5"/>
      <c r="N238" s="5" t="s">
        <v>1353</v>
      </c>
      <c r="O238" s="5"/>
      <c r="P238" s="4" t="str">
        <f t="shared" si="0"/>
        <v>Outstanding</v>
      </c>
      <c r="Q238" s="13" t="s">
        <v>25</v>
      </c>
    </row>
    <row r="239" spans="1:17" ht="60" customHeight="1" x14ac:dyDescent="0.35">
      <c r="A239" s="11" t="s">
        <v>1348</v>
      </c>
      <c r="B239" s="2" t="s">
        <v>1354</v>
      </c>
      <c r="C239" s="1" t="s">
        <v>1355</v>
      </c>
      <c r="D239" s="3" t="s">
        <v>20</v>
      </c>
      <c r="E239" s="3" t="s">
        <v>51</v>
      </c>
      <c r="F239" s="4" t="s">
        <v>22</v>
      </c>
      <c r="G239" s="4" t="s">
        <v>23</v>
      </c>
      <c r="H239" s="4" t="s">
        <v>24</v>
      </c>
      <c r="I239" s="4" t="s">
        <v>25</v>
      </c>
      <c r="J239" s="5" t="s">
        <v>25</v>
      </c>
      <c r="K239" s="5" t="s">
        <v>1356</v>
      </c>
      <c r="L239" s="5" t="s">
        <v>1357</v>
      </c>
      <c r="M239" s="5"/>
      <c r="N239" s="5" t="s">
        <v>1358</v>
      </c>
      <c r="O239" s="5"/>
      <c r="P239" s="4" t="str">
        <f t="shared" si="0"/>
        <v>Outstanding</v>
      </c>
      <c r="Q239" s="13" t="s">
        <v>25</v>
      </c>
    </row>
    <row r="240" spans="1:17" ht="60" customHeight="1" x14ac:dyDescent="0.35">
      <c r="A240" s="11" t="s">
        <v>1348</v>
      </c>
      <c r="B240" s="2" t="s">
        <v>1359</v>
      </c>
      <c r="C240" s="1" t="s">
        <v>1360</v>
      </c>
      <c r="D240" s="3" t="s">
        <v>20</v>
      </c>
      <c r="E240" s="3" t="s">
        <v>51</v>
      </c>
      <c r="F240" s="4" t="s">
        <v>22</v>
      </c>
      <c r="G240" s="4" t="s">
        <v>23</v>
      </c>
      <c r="H240" s="4" t="s">
        <v>24</v>
      </c>
      <c r="I240" s="4" t="s">
        <v>25</v>
      </c>
      <c r="J240" s="5" t="s">
        <v>25</v>
      </c>
      <c r="K240" s="5" t="s">
        <v>1361</v>
      </c>
      <c r="L240" s="5" t="s">
        <v>1362</v>
      </c>
      <c r="M240" s="5"/>
      <c r="N240" s="5" t="s">
        <v>1363</v>
      </c>
      <c r="O240" s="5"/>
      <c r="P240" s="4" t="str">
        <f t="shared" si="0"/>
        <v>Outstanding</v>
      </c>
      <c r="Q240" s="13" t="s">
        <v>25</v>
      </c>
    </row>
    <row r="241" spans="1:17" ht="60" customHeight="1" x14ac:dyDescent="0.35">
      <c r="A241" s="11" t="s">
        <v>1348</v>
      </c>
      <c r="B241" s="2" t="s">
        <v>1364</v>
      </c>
      <c r="C241" s="1" t="s">
        <v>1365</v>
      </c>
      <c r="D241" s="3" t="s">
        <v>20</v>
      </c>
      <c r="E241" s="3" t="s">
        <v>51</v>
      </c>
      <c r="F241" s="4" t="s">
        <v>22</v>
      </c>
      <c r="G241" s="4" t="s">
        <v>23</v>
      </c>
      <c r="H241" s="4" t="s">
        <v>24</v>
      </c>
      <c r="I241" s="4" t="s">
        <v>25</v>
      </c>
      <c r="J241" s="5" t="s">
        <v>25</v>
      </c>
      <c r="K241" s="5" t="s">
        <v>1366</v>
      </c>
      <c r="L241" s="5" t="s">
        <v>1367</v>
      </c>
      <c r="M241" s="5"/>
      <c r="N241" s="5" t="s">
        <v>1368</v>
      </c>
      <c r="O241" s="5"/>
      <c r="P241" s="4" t="str">
        <f t="shared" si="0"/>
        <v>Outstanding</v>
      </c>
      <c r="Q241" s="13" t="s">
        <v>25</v>
      </c>
    </row>
    <row r="242" spans="1:17" ht="60" customHeight="1" x14ac:dyDescent="0.35">
      <c r="A242" s="11" t="s">
        <v>1369</v>
      </c>
      <c r="B242" s="2" t="s">
        <v>1370</v>
      </c>
      <c r="C242" s="1" t="s">
        <v>1371</v>
      </c>
      <c r="D242" s="3" t="s">
        <v>20</v>
      </c>
      <c r="E242" s="3" t="s">
        <v>51</v>
      </c>
      <c r="F242" s="4" t="s">
        <v>22</v>
      </c>
      <c r="G242" s="4" t="s">
        <v>23</v>
      </c>
      <c r="H242" s="4" t="s">
        <v>24</v>
      </c>
      <c r="I242" s="4" t="s">
        <v>25</v>
      </c>
      <c r="J242" s="5" t="s">
        <v>25</v>
      </c>
      <c r="K242" s="5" t="s">
        <v>1372</v>
      </c>
      <c r="L242" s="5" t="s">
        <v>1373</v>
      </c>
      <c r="M242" s="5"/>
      <c r="N242" s="5" t="s">
        <v>1374</v>
      </c>
      <c r="O242" s="5" t="s">
        <v>1375</v>
      </c>
      <c r="P242" s="4" t="str">
        <f t="shared" si="0"/>
        <v>Outstanding</v>
      </c>
      <c r="Q242" s="13" t="s">
        <v>25</v>
      </c>
    </row>
    <row r="243" spans="1:17" ht="60" customHeight="1" x14ac:dyDescent="0.35">
      <c r="A243" s="11" t="s">
        <v>1369</v>
      </c>
      <c r="B243" s="2" t="s">
        <v>1376</v>
      </c>
      <c r="C243" s="1" t="s">
        <v>1377</v>
      </c>
      <c r="D243" s="3" t="s">
        <v>20</v>
      </c>
      <c r="E243" s="3" t="s">
        <v>51</v>
      </c>
      <c r="F243" s="4" t="s">
        <v>22</v>
      </c>
      <c r="G243" s="4" t="s">
        <v>23</v>
      </c>
      <c r="H243" s="4" t="s">
        <v>24</v>
      </c>
      <c r="I243" s="4" t="s">
        <v>25</v>
      </c>
      <c r="J243" s="5" t="s">
        <v>25</v>
      </c>
      <c r="K243" s="5" t="s">
        <v>1378</v>
      </c>
      <c r="L243" s="5" t="s">
        <v>1379</v>
      </c>
      <c r="M243" s="5"/>
      <c r="N243" s="5" t="s">
        <v>1380</v>
      </c>
      <c r="O243" s="5" t="s">
        <v>1381</v>
      </c>
      <c r="P243" s="4" t="str">
        <f t="shared" si="0"/>
        <v>Outstanding</v>
      </c>
      <c r="Q243" s="13" t="s">
        <v>25</v>
      </c>
    </row>
    <row r="244" spans="1:17" ht="60" customHeight="1" x14ac:dyDescent="0.35">
      <c r="A244" s="11" t="s">
        <v>1369</v>
      </c>
      <c r="B244" s="2" t="s">
        <v>1382</v>
      </c>
      <c r="C244" s="1" t="s">
        <v>1383</v>
      </c>
      <c r="D244" s="3" t="s">
        <v>20</v>
      </c>
      <c r="E244" s="3" t="s">
        <v>51</v>
      </c>
      <c r="F244" s="4" t="s">
        <v>22</v>
      </c>
      <c r="G244" s="4" t="s">
        <v>23</v>
      </c>
      <c r="H244" s="4" t="s">
        <v>24</v>
      </c>
      <c r="I244" s="4" t="s">
        <v>25</v>
      </c>
      <c r="J244" s="5" t="s">
        <v>25</v>
      </c>
      <c r="K244" s="5" t="s">
        <v>1384</v>
      </c>
      <c r="L244" s="5" t="s">
        <v>1385</v>
      </c>
      <c r="M244" s="5" t="s">
        <v>1386</v>
      </c>
      <c r="N244" s="5" t="s">
        <v>1387</v>
      </c>
      <c r="O244" s="5"/>
      <c r="P244" s="4" t="str">
        <f t="shared" si="0"/>
        <v>Outstanding</v>
      </c>
      <c r="Q244" s="13" t="s">
        <v>25</v>
      </c>
    </row>
    <row r="245" spans="1:17" ht="60" customHeight="1" x14ac:dyDescent="0.35">
      <c r="A245" s="11" t="s">
        <v>1369</v>
      </c>
      <c r="B245" s="2" t="s">
        <v>1388</v>
      </c>
      <c r="C245" s="1" t="s">
        <v>1389</v>
      </c>
      <c r="D245" s="3" t="s">
        <v>20</v>
      </c>
      <c r="E245" s="3" t="s">
        <v>51</v>
      </c>
      <c r="F245" s="4" t="s">
        <v>22</v>
      </c>
      <c r="G245" s="4" t="s">
        <v>23</v>
      </c>
      <c r="H245" s="4" t="s">
        <v>24</v>
      </c>
      <c r="I245" s="4" t="s">
        <v>25</v>
      </c>
      <c r="J245" s="5" t="s">
        <v>25</v>
      </c>
      <c r="K245" s="5" t="s">
        <v>1390</v>
      </c>
      <c r="L245" s="5" t="s">
        <v>1391</v>
      </c>
      <c r="M245" s="5" t="s">
        <v>1392</v>
      </c>
      <c r="N245" s="5" t="s">
        <v>1393</v>
      </c>
      <c r="O245" s="5" t="s">
        <v>1394</v>
      </c>
      <c r="P245" s="4" t="str">
        <f t="shared" si="0"/>
        <v>Outstanding</v>
      </c>
      <c r="Q245" s="13" t="s">
        <v>25</v>
      </c>
    </row>
    <row r="246" spans="1:17" ht="60" customHeight="1" x14ac:dyDescent="0.35">
      <c r="A246" s="11" t="s">
        <v>1395</v>
      </c>
      <c r="B246" s="2" t="s">
        <v>1396</v>
      </c>
      <c r="C246" s="1" t="s">
        <v>1397</v>
      </c>
      <c r="D246" s="3" t="s">
        <v>20</v>
      </c>
      <c r="E246" s="3" t="s">
        <v>51</v>
      </c>
      <c r="F246" s="4" t="s">
        <v>22</v>
      </c>
      <c r="G246" s="4" t="s">
        <v>23</v>
      </c>
      <c r="H246" s="4" t="s">
        <v>24</v>
      </c>
      <c r="I246" s="4" t="s">
        <v>25</v>
      </c>
      <c r="J246" s="5" t="s">
        <v>25</v>
      </c>
      <c r="K246" s="5" t="s">
        <v>1398</v>
      </c>
      <c r="L246" s="5" t="s">
        <v>1399</v>
      </c>
      <c r="M246" s="5"/>
      <c r="N246" s="5" t="s">
        <v>1400</v>
      </c>
      <c r="O246" s="5"/>
      <c r="P246" s="4" t="str">
        <f t="shared" si="0"/>
        <v>Outstanding</v>
      </c>
      <c r="Q246" s="13" t="s">
        <v>25</v>
      </c>
    </row>
    <row r="247" spans="1:17" ht="60" customHeight="1" x14ac:dyDescent="0.35">
      <c r="A247" s="11" t="s">
        <v>1395</v>
      </c>
      <c r="B247" s="2" t="s">
        <v>1401</v>
      </c>
      <c r="C247" s="1" t="s">
        <v>1402</v>
      </c>
      <c r="D247" s="3" t="s">
        <v>20</v>
      </c>
      <c r="E247" s="3" t="s">
        <v>51</v>
      </c>
      <c r="F247" s="4" t="s">
        <v>22</v>
      </c>
      <c r="G247" s="4" t="s">
        <v>23</v>
      </c>
      <c r="H247" s="4" t="s">
        <v>24</v>
      </c>
      <c r="I247" s="4" t="s">
        <v>25</v>
      </c>
      <c r="J247" s="5" t="s">
        <v>25</v>
      </c>
      <c r="K247" s="5" t="s">
        <v>1403</v>
      </c>
      <c r="L247" s="5" t="s">
        <v>1404</v>
      </c>
      <c r="M247" s="5"/>
      <c r="N247" s="5" t="s">
        <v>1405</v>
      </c>
      <c r="O247" s="5"/>
      <c r="P247" s="4" t="str">
        <f t="shared" si="0"/>
        <v>Outstanding</v>
      </c>
      <c r="Q247" s="13" t="s">
        <v>25</v>
      </c>
    </row>
    <row r="248" spans="1:17" ht="60" customHeight="1" x14ac:dyDescent="0.35">
      <c r="A248" s="11" t="s">
        <v>1395</v>
      </c>
      <c r="B248" s="2" t="s">
        <v>1406</v>
      </c>
      <c r="C248" s="1" t="s">
        <v>1407</v>
      </c>
      <c r="D248" s="3" t="s">
        <v>20</v>
      </c>
      <c r="E248" s="3" t="s">
        <v>51</v>
      </c>
      <c r="F248" s="4" t="s">
        <v>22</v>
      </c>
      <c r="G248" s="4" t="s">
        <v>23</v>
      </c>
      <c r="H248" s="4" t="s">
        <v>24</v>
      </c>
      <c r="I248" s="4" t="s">
        <v>25</v>
      </c>
      <c r="J248" s="5" t="s">
        <v>25</v>
      </c>
      <c r="K248" s="5" t="s">
        <v>1408</v>
      </c>
      <c r="L248" s="5" t="s">
        <v>1409</v>
      </c>
      <c r="M248" s="5"/>
      <c r="N248" s="5" t="s">
        <v>1410</v>
      </c>
      <c r="O248" s="5"/>
      <c r="P248" s="4" t="str">
        <f t="shared" si="0"/>
        <v>Outstanding</v>
      </c>
      <c r="Q248" s="13" t="s">
        <v>25</v>
      </c>
    </row>
    <row r="249" spans="1:17" ht="60" customHeight="1" x14ac:dyDescent="0.35">
      <c r="A249" s="11" t="s">
        <v>1395</v>
      </c>
      <c r="B249" s="2" t="s">
        <v>1411</v>
      </c>
      <c r="C249" s="1" t="s">
        <v>1412</v>
      </c>
      <c r="D249" s="3" t="s">
        <v>20</v>
      </c>
      <c r="E249" s="3" t="s">
        <v>51</v>
      </c>
      <c r="F249" s="4" t="s">
        <v>22</v>
      </c>
      <c r="G249" s="4" t="s">
        <v>23</v>
      </c>
      <c r="H249" s="4" t="s">
        <v>24</v>
      </c>
      <c r="I249" s="4" t="s">
        <v>25</v>
      </c>
      <c r="J249" s="5" t="s">
        <v>25</v>
      </c>
      <c r="K249" s="5" t="s">
        <v>1413</v>
      </c>
      <c r="L249" s="5" t="s">
        <v>1414</v>
      </c>
      <c r="M249" s="5"/>
      <c r="N249" s="5" t="s">
        <v>1415</v>
      </c>
      <c r="O249" s="5"/>
      <c r="P249" s="4" t="str">
        <f t="shared" si="0"/>
        <v>Outstanding</v>
      </c>
      <c r="Q249" s="13" t="s">
        <v>25</v>
      </c>
    </row>
    <row r="250" spans="1:17" ht="60" customHeight="1" x14ac:dyDescent="0.35">
      <c r="A250" s="11" t="s">
        <v>1395</v>
      </c>
      <c r="B250" s="2" t="s">
        <v>1416</v>
      </c>
      <c r="C250" s="1" t="s">
        <v>1417</v>
      </c>
      <c r="D250" s="3" t="s">
        <v>20</v>
      </c>
      <c r="E250" s="3" t="s">
        <v>51</v>
      </c>
      <c r="F250" s="4" t="s">
        <v>22</v>
      </c>
      <c r="G250" s="4" t="s">
        <v>23</v>
      </c>
      <c r="H250" s="4" t="s">
        <v>24</v>
      </c>
      <c r="I250" s="4" t="s">
        <v>25</v>
      </c>
      <c r="J250" s="5" t="s">
        <v>25</v>
      </c>
      <c r="K250" s="5" t="s">
        <v>1418</v>
      </c>
      <c r="L250" s="5" t="s">
        <v>1419</v>
      </c>
      <c r="M250" s="5"/>
      <c r="N250" s="5" t="s">
        <v>1420</v>
      </c>
      <c r="O250" s="5"/>
      <c r="P250" s="4" t="str">
        <f t="shared" si="0"/>
        <v>Outstanding</v>
      </c>
      <c r="Q250" s="13" t="s">
        <v>25</v>
      </c>
    </row>
    <row r="251" spans="1:17" ht="60" customHeight="1" x14ac:dyDescent="0.35">
      <c r="A251" s="11" t="s">
        <v>1395</v>
      </c>
      <c r="B251" s="2" t="s">
        <v>1421</v>
      </c>
      <c r="C251" s="1" t="s">
        <v>1422</v>
      </c>
      <c r="D251" s="3" t="s">
        <v>20</v>
      </c>
      <c r="E251" s="3" t="s">
        <v>51</v>
      </c>
      <c r="F251" s="4" t="s">
        <v>22</v>
      </c>
      <c r="G251" s="4" t="s">
        <v>23</v>
      </c>
      <c r="H251" s="4" t="s">
        <v>24</v>
      </c>
      <c r="I251" s="4" t="s">
        <v>25</v>
      </c>
      <c r="J251" s="5" t="s">
        <v>25</v>
      </c>
      <c r="K251" s="5" t="s">
        <v>1423</v>
      </c>
      <c r="L251" s="5" t="s">
        <v>1424</v>
      </c>
      <c r="M251" s="5" t="s">
        <v>1425</v>
      </c>
      <c r="N251" s="5" t="s">
        <v>1426</v>
      </c>
      <c r="O251" s="5"/>
      <c r="P251" s="4" t="str">
        <f t="shared" si="0"/>
        <v>Outstanding</v>
      </c>
      <c r="Q251" s="13" t="s">
        <v>25</v>
      </c>
    </row>
    <row r="252" spans="1:17" ht="60" customHeight="1" x14ac:dyDescent="0.35">
      <c r="A252" s="11" t="s">
        <v>1395</v>
      </c>
      <c r="B252" s="2" t="s">
        <v>1427</v>
      </c>
      <c r="C252" s="1" t="s">
        <v>1428</v>
      </c>
      <c r="D252" s="3" t="s">
        <v>20</v>
      </c>
      <c r="E252" s="3" t="s">
        <v>51</v>
      </c>
      <c r="F252" s="4" t="s">
        <v>22</v>
      </c>
      <c r="G252" s="4" t="s">
        <v>23</v>
      </c>
      <c r="H252" s="4" t="s">
        <v>24</v>
      </c>
      <c r="I252" s="4" t="s">
        <v>25</v>
      </c>
      <c r="J252" s="5" t="s">
        <v>25</v>
      </c>
      <c r="K252" s="5" t="s">
        <v>1429</v>
      </c>
      <c r="L252" s="5" t="s">
        <v>1430</v>
      </c>
      <c r="M252" s="5"/>
      <c r="N252" s="5" t="s">
        <v>1431</v>
      </c>
      <c r="O252" s="5"/>
      <c r="P252" s="4" t="str">
        <f t="shared" si="0"/>
        <v>Outstanding</v>
      </c>
      <c r="Q252" s="13" t="s">
        <v>25</v>
      </c>
    </row>
    <row r="253" spans="1:17" ht="60" customHeight="1" x14ac:dyDescent="0.35">
      <c r="A253" s="11" t="s">
        <v>1395</v>
      </c>
      <c r="B253" s="2" t="s">
        <v>1432</v>
      </c>
      <c r="C253" s="1" t="s">
        <v>1433</v>
      </c>
      <c r="D253" s="3" t="s">
        <v>20</v>
      </c>
      <c r="E253" s="3" t="s">
        <v>51</v>
      </c>
      <c r="F253" s="4" t="s">
        <v>22</v>
      </c>
      <c r="G253" s="4" t="s">
        <v>23</v>
      </c>
      <c r="H253" s="4" t="s">
        <v>24</v>
      </c>
      <c r="I253" s="4" t="s">
        <v>25</v>
      </c>
      <c r="J253" s="5" t="s">
        <v>25</v>
      </c>
      <c r="K253" s="5" t="s">
        <v>1434</v>
      </c>
      <c r="L253" s="5" t="s">
        <v>1435</v>
      </c>
      <c r="M253" s="5"/>
      <c r="N253" s="5" t="s">
        <v>1436</v>
      </c>
      <c r="O253" s="5"/>
      <c r="P253" s="4" t="str">
        <f t="shared" si="0"/>
        <v>Outstanding</v>
      </c>
      <c r="Q253" s="13" t="s">
        <v>25</v>
      </c>
    </row>
    <row r="254" spans="1:17" ht="60" customHeight="1" x14ac:dyDescent="0.35">
      <c r="A254" s="11" t="s">
        <v>1395</v>
      </c>
      <c r="B254" s="2" t="s">
        <v>1437</v>
      </c>
      <c r="C254" s="1" t="s">
        <v>1438</v>
      </c>
      <c r="D254" s="3" t="s">
        <v>20</v>
      </c>
      <c r="E254" s="3" t="s">
        <v>51</v>
      </c>
      <c r="F254" s="4" t="s">
        <v>22</v>
      </c>
      <c r="G254" s="4" t="s">
        <v>23</v>
      </c>
      <c r="H254" s="4" t="s">
        <v>24</v>
      </c>
      <c r="I254" s="4" t="s">
        <v>25</v>
      </c>
      <c r="J254" s="5" t="s">
        <v>25</v>
      </c>
      <c r="K254" s="5" t="s">
        <v>1439</v>
      </c>
      <c r="L254" s="5" t="s">
        <v>1440</v>
      </c>
      <c r="M254" s="5"/>
      <c r="N254" s="5" t="s">
        <v>1441</v>
      </c>
      <c r="O254" s="5"/>
      <c r="P254" s="4" t="str">
        <f t="shared" si="0"/>
        <v>Outstanding</v>
      </c>
      <c r="Q254" s="13" t="s">
        <v>25</v>
      </c>
    </row>
    <row r="255" spans="1:17" ht="60" customHeight="1" x14ac:dyDescent="0.35">
      <c r="A255" s="11" t="s">
        <v>1395</v>
      </c>
      <c r="B255" s="2" t="s">
        <v>1442</v>
      </c>
      <c r="C255" s="1" t="s">
        <v>1443</v>
      </c>
      <c r="D255" s="3" t="s">
        <v>20</v>
      </c>
      <c r="E255" s="3" t="s">
        <v>51</v>
      </c>
      <c r="F255" s="4" t="s">
        <v>22</v>
      </c>
      <c r="G255" s="4" t="s">
        <v>23</v>
      </c>
      <c r="H255" s="4" t="s">
        <v>24</v>
      </c>
      <c r="I255" s="4" t="s">
        <v>25</v>
      </c>
      <c r="J255" s="5" t="s">
        <v>25</v>
      </c>
      <c r="K255" s="5" t="s">
        <v>1444</v>
      </c>
      <c r="L255" s="5" t="s">
        <v>1445</v>
      </c>
      <c r="M255" s="5"/>
      <c r="N255" s="5" t="s">
        <v>1446</v>
      </c>
      <c r="O255" s="5"/>
      <c r="P255" s="4" t="str">
        <f t="shared" si="0"/>
        <v>Outstanding</v>
      </c>
      <c r="Q255" s="13" t="s">
        <v>25</v>
      </c>
    </row>
    <row r="256" spans="1:17" ht="60" customHeight="1" x14ac:dyDescent="0.35">
      <c r="A256" s="11" t="s">
        <v>1395</v>
      </c>
      <c r="B256" s="2" t="s">
        <v>1447</v>
      </c>
      <c r="C256" s="1" t="s">
        <v>1448</v>
      </c>
      <c r="D256" s="3" t="s">
        <v>20</v>
      </c>
      <c r="E256" s="3" t="s">
        <v>51</v>
      </c>
      <c r="F256" s="4" t="s">
        <v>22</v>
      </c>
      <c r="G256" s="4" t="s">
        <v>23</v>
      </c>
      <c r="H256" s="4" t="s">
        <v>24</v>
      </c>
      <c r="I256" s="4" t="s">
        <v>25</v>
      </c>
      <c r="J256" s="5" t="s">
        <v>25</v>
      </c>
      <c r="K256" s="5" t="s">
        <v>1449</v>
      </c>
      <c r="L256" s="5" t="s">
        <v>1450</v>
      </c>
      <c r="M256" s="5"/>
      <c r="N256" s="5" t="s">
        <v>1451</v>
      </c>
      <c r="O256" s="5"/>
      <c r="P256" s="4" t="str">
        <f t="shared" si="0"/>
        <v>Outstanding</v>
      </c>
      <c r="Q256" s="13" t="s">
        <v>25</v>
      </c>
    </row>
    <row r="257" spans="1:17" ht="60" customHeight="1" x14ac:dyDescent="0.35">
      <c r="A257" s="11" t="s">
        <v>1395</v>
      </c>
      <c r="B257" s="2" t="s">
        <v>1452</v>
      </c>
      <c r="C257" s="1" t="s">
        <v>1453</v>
      </c>
      <c r="D257" s="3" t="s">
        <v>20</v>
      </c>
      <c r="E257" s="3" t="s">
        <v>51</v>
      </c>
      <c r="F257" s="4" t="s">
        <v>22</v>
      </c>
      <c r="G257" s="4" t="s">
        <v>23</v>
      </c>
      <c r="H257" s="4" t="s">
        <v>24</v>
      </c>
      <c r="I257" s="4" t="s">
        <v>25</v>
      </c>
      <c r="J257" s="5" t="s">
        <v>25</v>
      </c>
      <c r="K257" s="5" t="s">
        <v>1454</v>
      </c>
      <c r="L257" s="5" t="s">
        <v>1455</v>
      </c>
      <c r="M257" s="5"/>
      <c r="N257" s="5" t="s">
        <v>1456</v>
      </c>
      <c r="O257" s="5"/>
      <c r="P257" s="4" t="str">
        <f t="shared" ref="P257:P298" si="1">IF(OR(I257="Implemented",I257="Compensated"),"Resolved",IF(OR(I257="Risk Accepted",I257="N/A"),"Excluded",IF(I257="Testing","Testing","Outstanding")))</f>
        <v>Outstanding</v>
      </c>
      <c r="Q257" s="13" t="s">
        <v>25</v>
      </c>
    </row>
    <row r="258" spans="1:17" ht="60" customHeight="1" x14ac:dyDescent="0.35">
      <c r="A258" s="11" t="s">
        <v>1395</v>
      </c>
      <c r="B258" s="2" t="s">
        <v>1457</v>
      </c>
      <c r="C258" s="1" t="s">
        <v>1458</v>
      </c>
      <c r="D258" s="3" t="s">
        <v>20</v>
      </c>
      <c r="E258" s="3" t="s">
        <v>51</v>
      </c>
      <c r="F258" s="4" t="s">
        <v>22</v>
      </c>
      <c r="G258" s="4" t="s">
        <v>23</v>
      </c>
      <c r="H258" s="4" t="s">
        <v>24</v>
      </c>
      <c r="I258" s="4" t="s">
        <v>25</v>
      </c>
      <c r="J258" s="5" t="s">
        <v>25</v>
      </c>
      <c r="K258" s="5" t="s">
        <v>1459</v>
      </c>
      <c r="L258" s="5" t="s">
        <v>1460</v>
      </c>
      <c r="M258" s="5"/>
      <c r="N258" s="5" t="s">
        <v>1461</v>
      </c>
      <c r="O258" s="5"/>
      <c r="P258" s="4" t="str">
        <f t="shared" si="1"/>
        <v>Outstanding</v>
      </c>
      <c r="Q258" s="13" t="s">
        <v>25</v>
      </c>
    </row>
    <row r="259" spans="1:17" ht="60" customHeight="1" x14ac:dyDescent="0.35">
      <c r="A259" s="11" t="s">
        <v>1395</v>
      </c>
      <c r="B259" s="2" t="s">
        <v>1462</v>
      </c>
      <c r="C259" s="1" t="s">
        <v>1463</v>
      </c>
      <c r="D259" s="3" t="s">
        <v>20</v>
      </c>
      <c r="E259" s="3" t="s">
        <v>51</v>
      </c>
      <c r="F259" s="4" t="s">
        <v>22</v>
      </c>
      <c r="G259" s="4" t="s">
        <v>23</v>
      </c>
      <c r="H259" s="4" t="s">
        <v>24</v>
      </c>
      <c r="I259" s="4" t="s">
        <v>25</v>
      </c>
      <c r="J259" s="5" t="s">
        <v>25</v>
      </c>
      <c r="K259" s="5" t="s">
        <v>1464</v>
      </c>
      <c r="L259" s="5" t="s">
        <v>1465</v>
      </c>
      <c r="M259" s="5"/>
      <c r="N259" s="5" t="s">
        <v>1466</v>
      </c>
      <c r="O259" s="5"/>
      <c r="P259" s="4" t="str">
        <f t="shared" si="1"/>
        <v>Outstanding</v>
      </c>
      <c r="Q259" s="13" t="s">
        <v>25</v>
      </c>
    </row>
    <row r="260" spans="1:17" ht="60" customHeight="1" x14ac:dyDescent="0.35">
      <c r="A260" s="11" t="s">
        <v>1395</v>
      </c>
      <c r="B260" s="2" t="s">
        <v>1467</v>
      </c>
      <c r="C260" s="1" t="s">
        <v>1468</v>
      </c>
      <c r="D260" s="3" t="s">
        <v>20</v>
      </c>
      <c r="E260" s="3" t="s">
        <v>51</v>
      </c>
      <c r="F260" s="4" t="s">
        <v>22</v>
      </c>
      <c r="G260" s="4" t="s">
        <v>23</v>
      </c>
      <c r="H260" s="4" t="s">
        <v>24</v>
      </c>
      <c r="I260" s="4" t="s">
        <v>25</v>
      </c>
      <c r="J260" s="5" t="s">
        <v>25</v>
      </c>
      <c r="K260" s="5" t="s">
        <v>1469</v>
      </c>
      <c r="L260" s="5" t="s">
        <v>1470</v>
      </c>
      <c r="M260" s="5"/>
      <c r="N260" s="5" t="s">
        <v>1471</v>
      </c>
      <c r="O260" s="5"/>
      <c r="P260" s="4" t="str">
        <f t="shared" si="1"/>
        <v>Outstanding</v>
      </c>
      <c r="Q260" s="13" t="s">
        <v>25</v>
      </c>
    </row>
    <row r="261" spans="1:17" ht="60" customHeight="1" x14ac:dyDescent="0.35">
      <c r="A261" s="11" t="s">
        <v>1395</v>
      </c>
      <c r="B261" s="2" t="s">
        <v>1472</v>
      </c>
      <c r="C261" s="1" t="s">
        <v>1473</v>
      </c>
      <c r="D261" s="3" t="s">
        <v>20</v>
      </c>
      <c r="E261" s="3" t="s">
        <v>51</v>
      </c>
      <c r="F261" s="4" t="s">
        <v>22</v>
      </c>
      <c r="G261" s="4" t="s">
        <v>23</v>
      </c>
      <c r="H261" s="4" t="s">
        <v>24</v>
      </c>
      <c r="I261" s="4" t="s">
        <v>25</v>
      </c>
      <c r="J261" s="5" t="s">
        <v>25</v>
      </c>
      <c r="K261" s="5" t="s">
        <v>1474</v>
      </c>
      <c r="L261" s="5" t="s">
        <v>1475</v>
      </c>
      <c r="M261" s="5"/>
      <c r="N261" s="5" t="s">
        <v>1476</v>
      </c>
      <c r="O261" s="5"/>
      <c r="P261" s="4" t="str">
        <f t="shared" si="1"/>
        <v>Outstanding</v>
      </c>
      <c r="Q261" s="13" t="s">
        <v>25</v>
      </c>
    </row>
    <row r="262" spans="1:17" ht="60" customHeight="1" x14ac:dyDescent="0.35">
      <c r="A262" s="11" t="s">
        <v>1395</v>
      </c>
      <c r="B262" s="2" t="s">
        <v>1477</v>
      </c>
      <c r="C262" s="1" t="s">
        <v>1478</v>
      </c>
      <c r="D262" s="3" t="s">
        <v>20</v>
      </c>
      <c r="E262" s="3" t="s">
        <v>51</v>
      </c>
      <c r="F262" s="4" t="s">
        <v>22</v>
      </c>
      <c r="G262" s="4" t="s">
        <v>23</v>
      </c>
      <c r="H262" s="4" t="s">
        <v>24</v>
      </c>
      <c r="I262" s="4" t="s">
        <v>25</v>
      </c>
      <c r="J262" s="5" t="s">
        <v>25</v>
      </c>
      <c r="K262" s="5" t="s">
        <v>1479</v>
      </c>
      <c r="L262" s="5" t="s">
        <v>1480</v>
      </c>
      <c r="M262" s="5"/>
      <c r="N262" s="5" t="s">
        <v>1481</v>
      </c>
      <c r="O262" s="5"/>
      <c r="P262" s="4" t="str">
        <f t="shared" si="1"/>
        <v>Outstanding</v>
      </c>
      <c r="Q262" s="13" t="s">
        <v>25</v>
      </c>
    </row>
    <row r="263" spans="1:17" ht="60" customHeight="1" x14ac:dyDescent="0.35">
      <c r="A263" s="11" t="s">
        <v>1395</v>
      </c>
      <c r="B263" s="2" t="s">
        <v>1482</v>
      </c>
      <c r="C263" s="1" t="s">
        <v>1483</v>
      </c>
      <c r="D263" s="3" t="s">
        <v>20</v>
      </c>
      <c r="E263" s="3" t="s">
        <v>51</v>
      </c>
      <c r="F263" s="4" t="s">
        <v>22</v>
      </c>
      <c r="G263" s="4" t="s">
        <v>23</v>
      </c>
      <c r="H263" s="4" t="s">
        <v>24</v>
      </c>
      <c r="I263" s="4" t="s">
        <v>25</v>
      </c>
      <c r="J263" s="5" t="s">
        <v>25</v>
      </c>
      <c r="K263" s="5" t="s">
        <v>1484</v>
      </c>
      <c r="L263" s="5" t="s">
        <v>1485</v>
      </c>
      <c r="M263" s="5"/>
      <c r="N263" s="5" t="s">
        <v>1486</v>
      </c>
      <c r="O263" s="5"/>
      <c r="P263" s="4" t="str">
        <f t="shared" si="1"/>
        <v>Outstanding</v>
      </c>
      <c r="Q263" s="13" t="s">
        <v>25</v>
      </c>
    </row>
    <row r="264" spans="1:17" ht="60" customHeight="1" x14ac:dyDescent="0.35">
      <c r="A264" s="11" t="s">
        <v>1395</v>
      </c>
      <c r="B264" s="2" t="s">
        <v>1487</v>
      </c>
      <c r="C264" s="1" t="s">
        <v>1488</v>
      </c>
      <c r="D264" s="3" t="s">
        <v>20</v>
      </c>
      <c r="E264" s="3" t="s">
        <v>51</v>
      </c>
      <c r="F264" s="4" t="s">
        <v>22</v>
      </c>
      <c r="G264" s="4" t="s">
        <v>23</v>
      </c>
      <c r="H264" s="4" t="s">
        <v>24</v>
      </c>
      <c r="I264" s="4" t="s">
        <v>25</v>
      </c>
      <c r="J264" s="5" t="s">
        <v>25</v>
      </c>
      <c r="K264" s="5" t="s">
        <v>1489</v>
      </c>
      <c r="L264" s="5" t="s">
        <v>1490</v>
      </c>
      <c r="M264" s="5"/>
      <c r="N264" s="5" t="s">
        <v>1491</v>
      </c>
      <c r="O264" s="5"/>
      <c r="P264" s="4" t="str">
        <f t="shared" si="1"/>
        <v>Outstanding</v>
      </c>
      <c r="Q264" s="13" t="s">
        <v>25</v>
      </c>
    </row>
    <row r="265" spans="1:17" ht="60" customHeight="1" x14ac:dyDescent="0.35">
      <c r="A265" s="11" t="s">
        <v>1395</v>
      </c>
      <c r="B265" s="2" t="s">
        <v>1492</v>
      </c>
      <c r="C265" s="1" t="s">
        <v>1493</v>
      </c>
      <c r="D265" s="3" t="s">
        <v>20</v>
      </c>
      <c r="E265" s="3" t="s">
        <v>51</v>
      </c>
      <c r="F265" s="4" t="s">
        <v>22</v>
      </c>
      <c r="G265" s="4" t="s">
        <v>23</v>
      </c>
      <c r="H265" s="4" t="s">
        <v>24</v>
      </c>
      <c r="I265" s="4" t="s">
        <v>25</v>
      </c>
      <c r="J265" s="5" t="s">
        <v>25</v>
      </c>
      <c r="K265" s="5" t="s">
        <v>1494</v>
      </c>
      <c r="L265" s="5" t="s">
        <v>1495</v>
      </c>
      <c r="M265" s="5"/>
      <c r="N265" s="5" t="s">
        <v>1496</v>
      </c>
      <c r="O265" s="5"/>
      <c r="P265" s="4" t="str">
        <f t="shared" si="1"/>
        <v>Outstanding</v>
      </c>
      <c r="Q265" s="13" t="s">
        <v>25</v>
      </c>
    </row>
    <row r="266" spans="1:17" ht="60" customHeight="1" x14ac:dyDescent="0.35">
      <c r="A266" s="11" t="s">
        <v>1395</v>
      </c>
      <c r="B266" s="2" t="s">
        <v>1497</v>
      </c>
      <c r="C266" s="1" t="s">
        <v>1498</v>
      </c>
      <c r="D266" s="3" t="s">
        <v>70</v>
      </c>
      <c r="E266" s="3" t="s">
        <v>51</v>
      </c>
      <c r="F266" s="4" t="s">
        <v>22</v>
      </c>
      <c r="G266" s="4" t="s">
        <v>23</v>
      </c>
      <c r="H266" s="4" t="s">
        <v>24</v>
      </c>
      <c r="I266" s="4" t="s">
        <v>25</v>
      </c>
      <c r="J266" s="5" t="s">
        <v>25</v>
      </c>
      <c r="K266" s="5" t="s">
        <v>1499</v>
      </c>
      <c r="L266" s="5" t="s">
        <v>1500</v>
      </c>
      <c r="M266" s="5"/>
      <c r="N266" s="5" t="s">
        <v>1501</v>
      </c>
      <c r="O266" s="5"/>
      <c r="P266" s="4" t="str">
        <f t="shared" si="1"/>
        <v>Outstanding</v>
      </c>
      <c r="Q266" s="13" t="s">
        <v>25</v>
      </c>
    </row>
    <row r="267" spans="1:17" ht="60" customHeight="1" x14ac:dyDescent="0.35">
      <c r="A267" s="11" t="s">
        <v>1502</v>
      </c>
      <c r="B267" s="2" t="s">
        <v>1503</v>
      </c>
      <c r="C267" s="1" t="s">
        <v>1504</v>
      </c>
      <c r="D267" s="3" t="s">
        <v>20</v>
      </c>
      <c r="E267" s="3" t="s">
        <v>51</v>
      </c>
      <c r="F267" s="4" t="s">
        <v>22</v>
      </c>
      <c r="G267" s="4" t="s">
        <v>23</v>
      </c>
      <c r="H267" s="4" t="s">
        <v>24</v>
      </c>
      <c r="I267" s="4" t="s">
        <v>25</v>
      </c>
      <c r="J267" s="5" t="s">
        <v>25</v>
      </c>
      <c r="K267" s="5" t="s">
        <v>1505</v>
      </c>
      <c r="L267" s="5" t="s">
        <v>1506</v>
      </c>
      <c r="M267" s="5"/>
      <c r="N267" s="5" t="s">
        <v>1507</v>
      </c>
      <c r="O267" s="5" t="s">
        <v>1508</v>
      </c>
      <c r="P267" s="4" t="str">
        <f t="shared" si="1"/>
        <v>Outstanding</v>
      </c>
      <c r="Q267" s="13" t="s">
        <v>25</v>
      </c>
    </row>
    <row r="268" spans="1:17" ht="60" customHeight="1" x14ac:dyDescent="0.35">
      <c r="A268" s="11" t="s">
        <v>1502</v>
      </c>
      <c r="B268" s="2" t="s">
        <v>1509</v>
      </c>
      <c r="C268" s="1" t="s">
        <v>1510</v>
      </c>
      <c r="D268" s="3" t="s">
        <v>20</v>
      </c>
      <c r="E268" s="3" t="s">
        <v>51</v>
      </c>
      <c r="F268" s="4" t="s">
        <v>22</v>
      </c>
      <c r="G268" s="4" t="s">
        <v>23</v>
      </c>
      <c r="H268" s="4" t="s">
        <v>24</v>
      </c>
      <c r="I268" s="4" t="s">
        <v>25</v>
      </c>
      <c r="J268" s="5" t="s">
        <v>25</v>
      </c>
      <c r="K268" s="5" t="s">
        <v>1511</v>
      </c>
      <c r="L268" s="5" t="s">
        <v>1512</v>
      </c>
      <c r="M268" s="5"/>
      <c r="N268" s="5" t="s">
        <v>1513</v>
      </c>
      <c r="O268" s="5"/>
      <c r="P268" s="4" t="str">
        <f t="shared" si="1"/>
        <v>Outstanding</v>
      </c>
      <c r="Q268" s="13" t="s">
        <v>25</v>
      </c>
    </row>
    <row r="269" spans="1:17" ht="60" customHeight="1" x14ac:dyDescent="0.35">
      <c r="A269" s="11" t="s">
        <v>1502</v>
      </c>
      <c r="B269" s="2" t="s">
        <v>1514</v>
      </c>
      <c r="C269" s="1" t="s">
        <v>1515</v>
      </c>
      <c r="D269" s="3" t="s">
        <v>20</v>
      </c>
      <c r="E269" s="3" t="s">
        <v>51</v>
      </c>
      <c r="F269" s="4" t="s">
        <v>22</v>
      </c>
      <c r="G269" s="4" t="s">
        <v>23</v>
      </c>
      <c r="H269" s="4" t="s">
        <v>24</v>
      </c>
      <c r="I269" s="4" t="s">
        <v>25</v>
      </c>
      <c r="J269" s="5" t="s">
        <v>25</v>
      </c>
      <c r="K269" s="5" t="s">
        <v>1516</v>
      </c>
      <c r="L269" s="5" t="s">
        <v>1512</v>
      </c>
      <c r="M269" s="5"/>
      <c r="N269" s="5" t="s">
        <v>1517</v>
      </c>
      <c r="O269" s="5"/>
      <c r="P269" s="4" t="str">
        <f t="shared" si="1"/>
        <v>Outstanding</v>
      </c>
      <c r="Q269" s="13" t="s">
        <v>25</v>
      </c>
    </row>
    <row r="270" spans="1:17" ht="60" customHeight="1" x14ac:dyDescent="0.35">
      <c r="A270" s="11" t="s">
        <v>1502</v>
      </c>
      <c r="B270" s="2" t="s">
        <v>1518</v>
      </c>
      <c r="C270" s="1" t="s">
        <v>1519</v>
      </c>
      <c r="D270" s="3" t="s">
        <v>20</v>
      </c>
      <c r="E270" s="3" t="s">
        <v>51</v>
      </c>
      <c r="F270" s="4" t="s">
        <v>22</v>
      </c>
      <c r="G270" s="4" t="s">
        <v>23</v>
      </c>
      <c r="H270" s="4" t="s">
        <v>24</v>
      </c>
      <c r="I270" s="4" t="s">
        <v>25</v>
      </c>
      <c r="J270" s="5" t="s">
        <v>25</v>
      </c>
      <c r="K270" s="5" t="s">
        <v>1520</v>
      </c>
      <c r="L270" s="5" t="s">
        <v>1512</v>
      </c>
      <c r="M270" s="5"/>
      <c r="N270" s="5" t="s">
        <v>1521</v>
      </c>
      <c r="O270" s="5"/>
      <c r="P270" s="4" t="str">
        <f t="shared" si="1"/>
        <v>Outstanding</v>
      </c>
      <c r="Q270" s="13" t="s">
        <v>25</v>
      </c>
    </row>
    <row r="271" spans="1:17" ht="60" customHeight="1" x14ac:dyDescent="0.35">
      <c r="A271" s="11" t="s">
        <v>1502</v>
      </c>
      <c r="B271" s="2" t="s">
        <v>1522</v>
      </c>
      <c r="C271" s="1" t="s">
        <v>1523</v>
      </c>
      <c r="D271" s="3" t="s">
        <v>20</v>
      </c>
      <c r="E271" s="3" t="s">
        <v>51</v>
      </c>
      <c r="F271" s="4" t="s">
        <v>22</v>
      </c>
      <c r="G271" s="4" t="s">
        <v>23</v>
      </c>
      <c r="H271" s="4" t="s">
        <v>24</v>
      </c>
      <c r="I271" s="4" t="s">
        <v>25</v>
      </c>
      <c r="J271" s="5" t="s">
        <v>25</v>
      </c>
      <c r="K271" s="5" t="s">
        <v>1524</v>
      </c>
      <c r="L271" s="5" t="s">
        <v>1525</v>
      </c>
      <c r="M271" s="5"/>
      <c r="N271" s="5" t="s">
        <v>1526</v>
      </c>
      <c r="O271" s="5"/>
      <c r="P271" s="4" t="str">
        <f t="shared" si="1"/>
        <v>Outstanding</v>
      </c>
      <c r="Q271" s="13" t="s">
        <v>25</v>
      </c>
    </row>
    <row r="272" spans="1:17" ht="60" customHeight="1" x14ac:dyDescent="0.35">
      <c r="A272" s="11" t="s">
        <v>1502</v>
      </c>
      <c r="B272" s="2" t="s">
        <v>1527</v>
      </c>
      <c r="C272" s="1" t="s">
        <v>1528</v>
      </c>
      <c r="D272" s="3" t="s">
        <v>20</v>
      </c>
      <c r="E272" s="3" t="s">
        <v>51</v>
      </c>
      <c r="F272" s="4" t="s">
        <v>22</v>
      </c>
      <c r="G272" s="4" t="s">
        <v>23</v>
      </c>
      <c r="H272" s="4" t="s">
        <v>24</v>
      </c>
      <c r="I272" s="4" t="s">
        <v>25</v>
      </c>
      <c r="J272" s="5" t="s">
        <v>25</v>
      </c>
      <c r="K272" s="5" t="s">
        <v>1529</v>
      </c>
      <c r="L272" s="5" t="s">
        <v>1525</v>
      </c>
      <c r="M272" s="5"/>
      <c r="N272" s="5" t="s">
        <v>1530</v>
      </c>
      <c r="O272" s="5"/>
      <c r="P272" s="4" t="str">
        <f t="shared" si="1"/>
        <v>Outstanding</v>
      </c>
      <c r="Q272" s="13" t="s">
        <v>25</v>
      </c>
    </row>
    <row r="273" spans="1:17" ht="60" customHeight="1" x14ac:dyDescent="0.35">
      <c r="A273" s="11" t="s">
        <v>1502</v>
      </c>
      <c r="B273" s="2" t="s">
        <v>1531</v>
      </c>
      <c r="C273" s="1" t="s">
        <v>1532</v>
      </c>
      <c r="D273" s="3" t="s">
        <v>20</v>
      </c>
      <c r="E273" s="3" t="s">
        <v>51</v>
      </c>
      <c r="F273" s="4" t="s">
        <v>22</v>
      </c>
      <c r="G273" s="4" t="s">
        <v>23</v>
      </c>
      <c r="H273" s="4" t="s">
        <v>24</v>
      </c>
      <c r="I273" s="4" t="s">
        <v>25</v>
      </c>
      <c r="J273" s="5" t="s">
        <v>25</v>
      </c>
      <c r="K273" s="5" t="s">
        <v>1533</v>
      </c>
      <c r="L273" s="5" t="s">
        <v>1525</v>
      </c>
      <c r="M273" s="5"/>
      <c r="N273" s="5" t="s">
        <v>1534</v>
      </c>
      <c r="O273" s="5"/>
      <c r="P273" s="4" t="str">
        <f t="shared" si="1"/>
        <v>Outstanding</v>
      </c>
      <c r="Q273" s="13" t="s">
        <v>25</v>
      </c>
    </row>
    <row r="274" spans="1:17" ht="60" customHeight="1" x14ac:dyDescent="0.35">
      <c r="A274" s="11" t="s">
        <v>1502</v>
      </c>
      <c r="B274" s="2" t="s">
        <v>1535</v>
      </c>
      <c r="C274" s="1" t="s">
        <v>1536</v>
      </c>
      <c r="D274" s="3" t="s">
        <v>20</v>
      </c>
      <c r="E274" s="3" t="s">
        <v>51</v>
      </c>
      <c r="F274" s="4" t="s">
        <v>22</v>
      </c>
      <c r="G274" s="4" t="s">
        <v>23</v>
      </c>
      <c r="H274" s="4" t="s">
        <v>24</v>
      </c>
      <c r="I274" s="4" t="s">
        <v>25</v>
      </c>
      <c r="J274" s="5" t="s">
        <v>25</v>
      </c>
      <c r="K274" s="5" t="s">
        <v>1537</v>
      </c>
      <c r="L274" s="5" t="s">
        <v>1238</v>
      </c>
      <c r="M274" s="5"/>
      <c r="N274" s="5" t="s">
        <v>1538</v>
      </c>
      <c r="O274" s="5"/>
      <c r="P274" s="4" t="str">
        <f t="shared" si="1"/>
        <v>Outstanding</v>
      </c>
      <c r="Q274" s="13" t="s">
        <v>25</v>
      </c>
    </row>
    <row r="275" spans="1:17" ht="60" customHeight="1" x14ac:dyDescent="0.35">
      <c r="A275" s="11" t="s">
        <v>1502</v>
      </c>
      <c r="B275" s="2" t="s">
        <v>1539</v>
      </c>
      <c r="C275" s="1" t="s">
        <v>1540</v>
      </c>
      <c r="D275" s="3" t="s">
        <v>20</v>
      </c>
      <c r="E275" s="3" t="s">
        <v>51</v>
      </c>
      <c r="F275" s="4" t="s">
        <v>22</v>
      </c>
      <c r="G275" s="4" t="s">
        <v>23</v>
      </c>
      <c r="H275" s="4" t="s">
        <v>24</v>
      </c>
      <c r="I275" s="4" t="s">
        <v>25</v>
      </c>
      <c r="J275" s="5" t="s">
        <v>25</v>
      </c>
      <c r="K275" s="5" t="s">
        <v>1541</v>
      </c>
      <c r="L275" s="5" t="s">
        <v>1238</v>
      </c>
      <c r="M275" s="5"/>
      <c r="N275" s="5" t="s">
        <v>1542</v>
      </c>
      <c r="O275" s="5"/>
      <c r="P275" s="4" t="str">
        <f t="shared" si="1"/>
        <v>Outstanding</v>
      </c>
      <c r="Q275" s="13" t="s">
        <v>25</v>
      </c>
    </row>
    <row r="276" spans="1:17" ht="60" customHeight="1" x14ac:dyDescent="0.35">
      <c r="A276" s="11" t="s">
        <v>1502</v>
      </c>
      <c r="B276" s="2" t="s">
        <v>1543</v>
      </c>
      <c r="C276" s="1" t="s">
        <v>1544</v>
      </c>
      <c r="D276" s="3" t="s">
        <v>20</v>
      </c>
      <c r="E276" s="3" t="s">
        <v>51</v>
      </c>
      <c r="F276" s="4" t="s">
        <v>22</v>
      </c>
      <c r="G276" s="4" t="s">
        <v>23</v>
      </c>
      <c r="H276" s="4" t="s">
        <v>24</v>
      </c>
      <c r="I276" s="4" t="s">
        <v>25</v>
      </c>
      <c r="J276" s="5" t="s">
        <v>25</v>
      </c>
      <c r="K276" s="5" t="s">
        <v>1545</v>
      </c>
      <c r="L276" s="5" t="s">
        <v>1238</v>
      </c>
      <c r="M276" s="5"/>
      <c r="N276" s="5" t="s">
        <v>1546</v>
      </c>
      <c r="O276" s="5"/>
      <c r="P276" s="4" t="str">
        <f t="shared" si="1"/>
        <v>Outstanding</v>
      </c>
      <c r="Q276" s="13" t="s">
        <v>25</v>
      </c>
    </row>
    <row r="277" spans="1:17" ht="60" customHeight="1" x14ac:dyDescent="0.35">
      <c r="A277" s="11" t="s">
        <v>1547</v>
      </c>
      <c r="B277" s="2" t="s">
        <v>1548</v>
      </c>
      <c r="C277" s="1" t="s">
        <v>1549</v>
      </c>
      <c r="D277" s="3" t="s">
        <v>20</v>
      </c>
      <c r="E277" s="3" t="s">
        <v>21</v>
      </c>
      <c r="F277" s="4" t="s">
        <v>22</v>
      </c>
      <c r="G277" s="4" t="s">
        <v>23</v>
      </c>
      <c r="H277" s="4" t="s">
        <v>24</v>
      </c>
      <c r="I277" s="4" t="s">
        <v>25</v>
      </c>
      <c r="J277" s="5" t="s">
        <v>25</v>
      </c>
      <c r="K277" s="5" t="s">
        <v>1550</v>
      </c>
      <c r="L277" s="5" t="s">
        <v>1551</v>
      </c>
      <c r="M277" s="5"/>
      <c r="N277" s="5" t="s">
        <v>1552</v>
      </c>
      <c r="O277" s="5" t="s">
        <v>1553</v>
      </c>
      <c r="P277" s="4" t="str">
        <f t="shared" si="1"/>
        <v>Outstanding</v>
      </c>
      <c r="Q277" s="13" t="s">
        <v>25</v>
      </c>
    </row>
    <row r="278" spans="1:17" ht="60" customHeight="1" x14ac:dyDescent="0.35">
      <c r="A278" s="11" t="s">
        <v>1547</v>
      </c>
      <c r="B278" s="2" t="s">
        <v>1554</v>
      </c>
      <c r="C278" s="1" t="s">
        <v>1555</v>
      </c>
      <c r="D278" s="3" t="s">
        <v>20</v>
      </c>
      <c r="E278" s="3" t="s">
        <v>21</v>
      </c>
      <c r="F278" s="4" t="s">
        <v>22</v>
      </c>
      <c r="G278" s="4" t="s">
        <v>23</v>
      </c>
      <c r="H278" s="4" t="s">
        <v>24</v>
      </c>
      <c r="I278" s="4" t="s">
        <v>25</v>
      </c>
      <c r="J278" s="5" t="s">
        <v>25</v>
      </c>
      <c r="K278" s="5" t="s">
        <v>1556</v>
      </c>
      <c r="L278" s="5" t="s">
        <v>1557</v>
      </c>
      <c r="M278" s="5"/>
      <c r="N278" s="5" t="s">
        <v>1558</v>
      </c>
      <c r="O278" s="5" t="s">
        <v>1559</v>
      </c>
      <c r="P278" s="4" t="str">
        <f t="shared" si="1"/>
        <v>Outstanding</v>
      </c>
      <c r="Q278" s="13" t="s">
        <v>25</v>
      </c>
    </row>
    <row r="279" spans="1:17" ht="60" customHeight="1" x14ac:dyDescent="0.35">
      <c r="A279" s="11" t="s">
        <v>1547</v>
      </c>
      <c r="B279" s="2" t="s">
        <v>1560</v>
      </c>
      <c r="C279" s="1" t="s">
        <v>1561</v>
      </c>
      <c r="D279" s="3" t="s">
        <v>20</v>
      </c>
      <c r="E279" s="3" t="s">
        <v>21</v>
      </c>
      <c r="F279" s="4" t="s">
        <v>22</v>
      </c>
      <c r="G279" s="4" t="s">
        <v>23</v>
      </c>
      <c r="H279" s="4" t="s">
        <v>24</v>
      </c>
      <c r="I279" s="4" t="s">
        <v>25</v>
      </c>
      <c r="J279" s="5" t="s">
        <v>25</v>
      </c>
      <c r="K279" s="5" t="s">
        <v>1562</v>
      </c>
      <c r="L279" s="5" t="s">
        <v>1563</v>
      </c>
      <c r="M279" s="5"/>
      <c r="N279" s="5" t="s">
        <v>1564</v>
      </c>
      <c r="O279" s="5" t="s">
        <v>1553</v>
      </c>
      <c r="P279" s="4" t="str">
        <f t="shared" si="1"/>
        <v>Outstanding</v>
      </c>
      <c r="Q279" s="13" t="s">
        <v>25</v>
      </c>
    </row>
    <row r="280" spans="1:17" ht="60" customHeight="1" x14ac:dyDescent="0.35">
      <c r="A280" s="11" t="s">
        <v>1547</v>
      </c>
      <c r="B280" s="2" t="s">
        <v>1565</v>
      </c>
      <c r="C280" s="1" t="s">
        <v>1566</v>
      </c>
      <c r="D280" s="3" t="s">
        <v>20</v>
      </c>
      <c r="E280" s="3" t="s">
        <v>21</v>
      </c>
      <c r="F280" s="4" t="s">
        <v>22</v>
      </c>
      <c r="G280" s="4" t="s">
        <v>23</v>
      </c>
      <c r="H280" s="4" t="s">
        <v>24</v>
      </c>
      <c r="I280" s="4" t="s">
        <v>25</v>
      </c>
      <c r="J280" s="5" t="s">
        <v>25</v>
      </c>
      <c r="K280" s="5" t="s">
        <v>1567</v>
      </c>
      <c r="L280" s="5" t="s">
        <v>1568</v>
      </c>
      <c r="M280" s="5"/>
      <c r="N280" s="5" t="s">
        <v>1569</v>
      </c>
      <c r="O280" s="5" t="s">
        <v>1553</v>
      </c>
      <c r="P280" s="4" t="str">
        <f t="shared" si="1"/>
        <v>Outstanding</v>
      </c>
      <c r="Q280" s="13" t="s">
        <v>25</v>
      </c>
    </row>
    <row r="281" spans="1:17" ht="60" customHeight="1" x14ac:dyDescent="0.35">
      <c r="A281" s="11" t="s">
        <v>1547</v>
      </c>
      <c r="B281" s="2" t="s">
        <v>1570</v>
      </c>
      <c r="C281" s="1" t="s">
        <v>1571</v>
      </c>
      <c r="D281" s="3" t="s">
        <v>20</v>
      </c>
      <c r="E281" s="3" t="s">
        <v>21</v>
      </c>
      <c r="F281" s="4" t="s">
        <v>22</v>
      </c>
      <c r="G281" s="4" t="s">
        <v>23</v>
      </c>
      <c r="H281" s="4" t="s">
        <v>24</v>
      </c>
      <c r="I281" s="4" t="s">
        <v>25</v>
      </c>
      <c r="J281" s="5" t="s">
        <v>25</v>
      </c>
      <c r="K281" s="5" t="s">
        <v>1572</v>
      </c>
      <c r="L281" s="5" t="s">
        <v>1573</v>
      </c>
      <c r="M281" s="5"/>
      <c r="N281" s="5" t="s">
        <v>1574</v>
      </c>
      <c r="O281" s="5" t="s">
        <v>1575</v>
      </c>
      <c r="P281" s="4" t="str">
        <f t="shared" si="1"/>
        <v>Outstanding</v>
      </c>
      <c r="Q281" s="13" t="s">
        <v>25</v>
      </c>
    </row>
    <row r="282" spans="1:17" ht="60" customHeight="1" x14ac:dyDescent="0.35">
      <c r="A282" s="11" t="s">
        <v>1547</v>
      </c>
      <c r="B282" s="2" t="s">
        <v>1576</v>
      </c>
      <c r="C282" s="1" t="s">
        <v>1577</v>
      </c>
      <c r="D282" s="3" t="s">
        <v>20</v>
      </c>
      <c r="E282" s="3" t="s">
        <v>21</v>
      </c>
      <c r="F282" s="4" t="s">
        <v>22</v>
      </c>
      <c r="G282" s="4" t="s">
        <v>23</v>
      </c>
      <c r="H282" s="4" t="s">
        <v>24</v>
      </c>
      <c r="I282" s="4" t="s">
        <v>25</v>
      </c>
      <c r="J282" s="5" t="s">
        <v>25</v>
      </c>
      <c r="K282" s="5" t="s">
        <v>1578</v>
      </c>
      <c r="L282" s="5" t="s">
        <v>1579</v>
      </c>
      <c r="M282" s="5"/>
      <c r="N282" s="5" t="s">
        <v>1580</v>
      </c>
      <c r="O282" s="5" t="s">
        <v>1575</v>
      </c>
      <c r="P282" s="4" t="str">
        <f t="shared" si="1"/>
        <v>Outstanding</v>
      </c>
      <c r="Q282" s="13" t="s">
        <v>25</v>
      </c>
    </row>
    <row r="283" spans="1:17" ht="60" customHeight="1" x14ac:dyDescent="0.35">
      <c r="A283" s="11" t="s">
        <v>1547</v>
      </c>
      <c r="B283" s="2" t="s">
        <v>1581</v>
      </c>
      <c r="C283" s="1" t="s">
        <v>1582</v>
      </c>
      <c r="D283" s="3" t="s">
        <v>20</v>
      </c>
      <c r="E283" s="3" t="s">
        <v>21</v>
      </c>
      <c r="F283" s="4" t="s">
        <v>22</v>
      </c>
      <c r="G283" s="4" t="s">
        <v>23</v>
      </c>
      <c r="H283" s="4" t="s">
        <v>24</v>
      </c>
      <c r="I283" s="4" t="s">
        <v>25</v>
      </c>
      <c r="J283" s="5" t="s">
        <v>25</v>
      </c>
      <c r="K283" s="5" t="s">
        <v>1583</v>
      </c>
      <c r="L283" s="5" t="s">
        <v>1584</v>
      </c>
      <c r="M283" s="5"/>
      <c r="N283" s="5" t="s">
        <v>1585</v>
      </c>
      <c r="O283" s="5" t="s">
        <v>1575</v>
      </c>
      <c r="P283" s="4" t="str">
        <f t="shared" si="1"/>
        <v>Outstanding</v>
      </c>
      <c r="Q283" s="13" t="s">
        <v>25</v>
      </c>
    </row>
    <row r="284" spans="1:17" ht="60" customHeight="1" x14ac:dyDescent="0.35">
      <c r="A284" s="11" t="s">
        <v>1547</v>
      </c>
      <c r="B284" s="2" t="s">
        <v>1586</v>
      </c>
      <c r="C284" s="1" t="s">
        <v>1587</v>
      </c>
      <c r="D284" s="3" t="s">
        <v>20</v>
      </c>
      <c r="E284" s="3" t="s">
        <v>21</v>
      </c>
      <c r="F284" s="4" t="s">
        <v>22</v>
      </c>
      <c r="G284" s="4" t="s">
        <v>23</v>
      </c>
      <c r="H284" s="4" t="s">
        <v>24</v>
      </c>
      <c r="I284" s="4" t="s">
        <v>25</v>
      </c>
      <c r="J284" s="5" t="s">
        <v>25</v>
      </c>
      <c r="K284" s="5" t="s">
        <v>1588</v>
      </c>
      <c r="L284" s="5" t="s">
        <v>1589</v>
      </c>
      <c r="M284" s="5"/>
      <c r="N284" s="5" t="s">
        <v>1590</v>
      </c>
      <c r="O284" s="5" t="s">
        <v>1575</v>
      </c>
      <c r="P284" s="4" t="str">
        <f t="shared" si="1"/>
        <v>Outstanding</v>
      </c>
      <c r="Q284" s="13" t="s">
        <v>25</v>
      </c>
    </row>
    <row r="285" spans="1:17" ht="60" customHeight="1" x14ac:dyDescent="0.35">
      <c r="A285" s="11" t="s">
        <v>1547</v>
      </c>
      <c r="B285" s="2" t="s">
        <v>1591</v>
      </c>
      <c r="C285" s="1" t="s">
        <v>1592</v>
      </c>
      <c r="D285" s="3" t="s">
        <v>20</v>
      </c>
      <c r="E285" s="3" t="s">
        <v>21</v>
      </c>
      <c r="F285" s="4" t="s">
        <v>22</v>
      </c>
      <c r="G285" s="4" t="s">
        <v>23</v>
      </c>
      <c r="H285" s="4" t="s">
        <v>24</v>
      </c>
      <c r="I285" s="4" t="s">
        <v>25</v>
      </c>
      <c r="J285" s="5" t="s">
        <v>25</v>
      </c>
      <c r="K285" s="5" t="s">
        <v>1593</v>
      </c>
      <c r="L285" s="5" t="s">
        <v>1594</v>
      </c>
      <c r="M285" s="5"/>
      <c r="N285" s="5" t="s">
        <v>1595</v>
      </c>
      <c r="O285" s="5" t="s">
        <v>1553</v>
      </c>
      <c r="P285" s="4" t="str">
        <f t="shared" si="1"/>
        <v>Outstanding</v>
      </c>
      <c r="Q285" s="13" t="s">
        <v>25</v>
      </c>
    </row>
    <row r="286" spans="1:17" ht="60" customHeight="1" x14ac:dyDescent="0.35">
      <c r="A286" s="11" t="s">
        <v>1547</v>
      </c>
      <c r="B286" s="2" t="s">
        <v>1596</v>
      </c>
      <c r="C286" s="1" t="s">
        <v>1597</v>
      </c>
      <c r="D286" s="3" t="s">
        <v>20</v>
      </c>
      <c r="E286" s="3" t="s">
        <v>21</v>
      </c>
      <c r="F286" s="4" t="s">
        <v>22</v>
      </c>
      <c r="G286" s="4" t="s">
        <v>23</v>
      </c>
      <c r="H286" s="4" t="s">
        <v>24</v>
      </c>
      <c r="I286" s="4" t="s">
        <v>25</v>
      </c>
      <c r="J286" s="5" t="s">
        <v>25</v>
      </c>
      <c r="K286" s="5" t="s">
        <v>1598</v>
      </c>
      <c r="L286" s="5" t="s">
        <v>1599</v>
      </c>
      <c r="M286" s="5"/>
      <c r="N286" s="5" t="s">
        <v>1600</v>
      </c>
      <c r="O286" s="5" t="s">
        <v>1601</v>
      </c>
      <c r="P286" s="4" t="str">
        <f t="shared" si="1"/>
        <v>Outstanding</v>
      </c>
      <c r="Q286" s="13" t="s">
        <v>25</v>
      </c>
    </row>
    <row r="287" spans="1:17" ht="60" customHeight="1" x14ac:dyDescent="0.35">
      <c r="A287" s="11" t="s">
        <v>1547</v>
      </c>
      <c r="B287" s="2" t="s">
        <v>1602</v>
      </c>
      <c r="C287" s="1" t="s">
        <v>1603</v>
      </c>
      <c r="D287" s="3" t="s">
        <v>20</v>
      </c>
      <c r="E287" s="3" t="s">
        <v>21</v>
      </c>
      <c r="F287" s="4" t="s">
        <v>22</v>
      </c>
      <c r="G287" s="4" t="s">
        <v>23</v>
      </c>
      <c r="H287" s="4" t="s">
        <v>24</v>
      </c>
      <c r="I287" s="4" t="s">
        <v>25</v>
      </c>
      <c r="J287" s="5" t="s">
        <v>25</v>
      </c>
      <c r="K287" s="5" t="s">
        <v>1604</v>
      </c>
      <c r="L287" s="5" t="s">
        <v>1605</v>
      </c>
      <c r="M287" s="5"/>
      <c r="N287" s="5" t="s">
        <v>1606</v>
      </c>
      <c r="O287" s="5"/>
      <c r="P287" s="4" t="str">
        <f t="shared" si="1"/>
        <v>Outstanding</v>
      </c>
      <c r="Q287" s="13" t="s">
        <v>25</v>
      </c>
    </row>
    <row r="288" spans="1:17" ht="60" customHeight="1" x14ac:dyDescent="0.35">
      <c r="A288" s="11" t="s">
        <v>1547</v>
      </c>
      <c r="B288" s="2" t="s">
        <v>1607</v>
      </c>
      <c r="C288" s="1" t="s">
        <v>1608</v>
      </c>
      <c r="D288" s="3" t="s">
        <v>20</v>
      </c>
      <c r="E288" s="3" t="s">
        <v>21</v>
      </c>
      <c r="F288" s="4" t="s">
        <v>22</v>
      </c>
      <c r="G288" s="4" t="s">
        <v>23</v>
      </c>
      <c r="H288" s="4" t="s">
        <v>24</v>
      </c>
      <c r="I288" s="4" t="s">
        <v>25</v>
      </c>
      <c r="J288" s="5" t="s">
        <v>25</v>
      </c>
      <c r="K288" s="5" t="s">
        <v>1609</v>
      </c>
      <c r="L288" s="5" t="s">
        <v>1610</v>
      </c>
      <c r="M288" s="5"/>
      <c r="N288" s="5" t="s">
        <v>1611</v>
      </c>
      <c r="O288" s="5"/>
      <c r="P288" s="4" t="str">
        <f t="shared" si="1"/>
        <v>Outstanding</v>
      </c>
      <c r="Q288" s="13" t="s">
        <v>25</v>
      </c>
    </row>
    <row r="289" spans="1:17" ht="60" customHeight="1" x14ac:dyDescent="0.35">
      <c r="A289" s="11" t="s">
        <v>1547</v>
      </c>
      <c r="B289" s="2" t="s">
        <v>1612</v>
      </c>
      <c r="C289" s="1" t="s">
        <v>1613</v>
      </c>
      <c r="D289" s="3" t="s">
        <v>70</v>
      </c>
      <c r="E289" s="3" t="s">
        <v>21</v>
      </c>
      <c r="F289" s="4" t="s">
        <v>22</v>
      </c>
      <c r="G289" s="4" t="s">
        <v>23</v>
      </c>
      <c r="H289" s="4" t="s">
        <v>24</v>
      </c>
      <c r="I289" s="4" t="s">
        <v>25</v>
      </c>
      <c r="J289" s="5" t="s">
        <v>25</v>
      </c>
      <c r="K289" s="5" t="s">
        <v>1614</v>
      </c>
      <c r="L289" s="5" t="s">
        <v>1615</v>
      </c>
      <c r="M289" s="5"/>
      <c r="N289" s="5" t="s">
        <v>1616</v>
      </c>
      <c r="O289" s="5"/>
      <c r="P289" s="4" t="str">
        <f t="shared" si="1"/>
        <v>Outstanding</v>
      </c>
      <c r="Q289" s="13" t="s">
        <v>25</v>
      </c>
    </row>
    <row r="290" spans="1:17" ht="60" customHeight="1" x14ac:dyDescent="0.35">
      <c r="A290" s="11" t="s">
        <v>1617</v>
      </c>
      <c r="B290" s="2" t="s">
        <v>1618</v>
      </c>
      <c r="C290" s="1" t="s">
        <v>1619</v>
      </c>
      <c r="D290" s="3" t="s">
        <v>20</v>
      </c>
      <c r="E290" s="3" t="s">
        <v>21</v>
      </c>
      <c r="F290" s="4" t="s">
        <v>22</v>
      </c>
      <c r="G290" s="4" t="s">
        <v>23</v>
      </c>
      <c r="H290" s="4" t="s">
        <v>24</v>
      </c>
      <c r="I290" s="4" t="s">
        <v>25</v>
      </c>
      <c r="J290" s="5" t="s">
        <v>25</v>
      </c>
      <c r="K290" s="5" t="s">
        <v>1620</v>
      </c>
      <c r="L290" s="5" t="s">
        <v>1621</v>
      </c>
      <c r="M290" s="5"/>
      <c r="N290" s="5" t="s">
        <v>1622</v>
      </c>
      <c r="O290" s="5"/>
      <c r="P290" s="4" t="str">
        <f t="shared" si="1"/>
        <v>Outstanding</v>
      </c>
      <c r="Q290" s="13" t="s">
        <v>25</v>
      </c>
    </row>
    <row r="291" spans="1:17" ht="60" customHeight="1" x14ac:dyDescent="0.35">
      <c r="A291" s="11" t="s">
        <v>1617</v>
      </c>
      <c r="B291" s="2" t="s">
        <v>1623</v>
      </c>
      <c r="C291" s="1" t="s">
        <v>1624</v>
      </c>
      <c r="D291" s="3" t="s">
        <v>20</v>
      </c>
      <c r="E291" s="3" t="s">
        <v>21</v>
      </c>
      <c r="F291" s="4" t="s">
        <v>22</v>
      </c>
      <c r="G291" s="4" t="s">
        <v>23</v>
      </c>
      <c r="H291" s="4" t="s">
        <v>24</v>
      </c>
      <c r="I291" s="4" t="s">
        <v>25</v>
      </c>
      <c r="J291" s="5" t="s">
        <v>25</v>
      </c>
      <c r="K291" s="5" t="s">
        <v>1625</v>
      </c>
      <c r="L291" s="5" t="s">
        <v>1626</v>
      </c>
      <c r="M291" s="5"/>
      <c r="N291" s="5" t="s">
        <v>1627</v>
      </c>
      <c r="O291" s="5"/>
      <c r="P291" s="4" t="str">
        <f t="shared" si="1"/>
        <v>Outstanding</v>
      </c>
      <c r="Q291" s="13" t="s">
        <v>25</v>
      </c>
    </row>
    <row r="292" spans="1:17" ht="60" customHeight="1" x14ac:dyDescent="0.35">
      <c r="A292" s="11" t="s">
        <v>1617</v>
      </c>
      <c r="B292" s="2" t="s">
        <v>1628</v>
      </c>
      <c r="C292" s="1" t="s">
        <v>1629</v>
      </c>
      <c r="D292" s="3" t="s">
        <v>20</v>
      </c>
      <c r="E292" s="3" t="s">
        <v>21</v>
      </c>
      <c r="F292" s="4" t="s">
        <v>22</v>
      </c>
      <c r="G292" s="4" t="s">
        <v>23</v>
      </c>
      <c r="H292" s="4" t="s">
        <v>24</v>
      </c>
      <c r="I292" s="4" t="s">
        <v>25</v>
      </c>
      <c r="J292" s="5" t="s">
        <v>25</v>
      </c>
      <c r="K292" s="5" t="s">
        <v>1630</v>
      </c>
      <c r="L292" s="5" t="s">
        <v>1631</v>
      </c>
      <c r="M292" s="5"/>
      <c r="N292" s="5" t="s">
        <v>1632</v>
      </c>
      <c r="O292" s="5"/>
      <c r="P292" s="4" t="str">
        <f t="shared" si="1"/>
        <v>Outstanding</v>
      </c>
      <c r="Q292" s="13" t="s">
        <v>25</v>
      </c>
    </row>
    <row r="293" spans="1:17" ht="60" customHeight="1" x14ac:dyDescent="0.35">
      <c r="A293" s="11" t="s">
        <v>1617</v>
      </c>
      <c r="B293" s="2" t="s">
        <v>1633</v>
      </c>
      <c r="C293" s="1" t="s">
        <v>1634</v>
      </c>
      <c r="D293" s="3" t="s">
        <v>20</v>
      </c>
      <c r="E293" s="3" t="s">
        <v>21</v>
      </c>
      <c r="F293" s="4" t="s">
        <v>22</v>
      </c>
      <c r="G293" s="4" t="s">
        <v>23</v>
      </c>
      <c r="H293" s="4" t="s">
        <v>24</v>
      </c>
      <c r="I293" s="4" t="s">
        <v>25</v>
      </c>
      <c r="J293" s="5" t="s">
        <v>25</v>
      </c>
      <c r="K293" s="5" t="s">
        <v>1635</v>
      </c>
      <c r="L293" s="5" t="s">
        <v>1636</v>
      </c>
      <c r="M293" s="5"/>
      <c r="N293" s="5" t="s">
        <v>1637</v>
      </c>
      <c r="O293" s="5"/>
      <c r="P293" s="4" t="str">
        <f t="shared" si="1"/>
        <v>Outstanding</v>
      </c>
      <c r="Q293" s="13" t="s">
        <v>25</v>
      </c>
    </row>
    <row r="294" spans="1:17" ht="60" customHeight="1" x14ac:dyDescent="0.35">
      <c r="A294" s="11" t="s">
        <v>1617</v>
      </c>
      <c r="B294" s="2" t="s">
        <v>1638</v>
      </c>
      <c r="C294" s="1" t="s">
        <v>1639</v>
      </c>
      <c r="D294" s="3" t="s">
        <v>20</v>
      </c>
      <c r="E294" s="3" t="s">
        <v>21</v>
      </c>
      <c r="F294" s="4" t="s">
        <v>22</v>
      </c>
      <c r="G294" s="4" t="s">
        <v>23</v>
      </c>
      <c r="H294" s="4" t="s">
        <v>24</v>
      </c>
      <c r="I294" s="4" t="s">
        <v>25</v>
      </c>
      <c r="J294" s="5" t="s">
        <v>25</v>
      </c>
      <c r="K294" s="5" t="s">
        <v>1640</v>
      </c>
      <c r="L294" s="5" t="s">
        <v>1641</v>
      </c>
      <c r="M294" s="5"/>
      <c r="N294" s="5" t="s">
        <v>1642</v>
      </c>
      <c r="O294" s="5"/>
      <c r="P294" s="4" t="str">
        <f t="shared" si="1"/>
        <v>Outstanding</v>
      </c>
      <c r="Q294" s="13" t="s">
        <v>25</v>
      </c>
    </row>
    <row r="295" spans="1:17" ht="60" customHeight="1" x14ac:dyDescent="0.35">
      <c r="A295" s="11" t="s">
        <v>1617</v>
      </c>
      <c r="B295" s="2" t="s">
        <v>1643</v>
      </c>
      <c r="C295" s="1" t="s">
        <v>1644</v>
      </c>
      <c r="D295" s="3" t="s">
        <v>20</v>
      </c>
      <c r="E295" s="3" t="s">
        <v>21</v>
      </c>
      <c r="F295" s="4" t="s">
        <v>22</v>
      </c>
      <c r="G295" s="4" t="s">
        <v>23</v>
      </c>
      <c r="H295" s="4" t="s">
        <v>24</v>
      </c>
      <c r="I295" s="4" t="s">
        <v>25</v>
      </c>
      <c r="J295" s="5" t="s">
        <v>25</v>
      </c>
      <c r="K295" s="5" t="s">
        <v>1645</v>
      </c>
      <c r="L295" s="5" t="s">
        <v>1646</v>
      </c>
      <c r="M295" s="5"/>
      <c r="N295" s="5" t="s">
        <v>1647</v>
      </c>
      <c r="O295" s="5"/>
      <c r="P295" s="4" t="str">
        <f t="shared" si="1"/>
        <v>Outstanding</v>
      </c>
      <c r="Q295" s="13" t="s">
        <v>25</v>
      </c>
    </row>
    <row r="296" spans="1:17" ht="60" customHeight="1" x14ac:dyDescent="0.35">
      <c r="A296" s="11" t="s">
        <v>1617</v>
      </c>
      <c r="B296" s="2" t="s">
        <v>1648</v>
      </c>
      <c r="C296" s="1" t="s">
        <v>1649</v>
      </c>
      <c r="D296" s="3" t="s">
        <v>20</v>
      </c>
      <c r="E296" s="3" t="s">
        <v>21</v>
      </c>
      <c r="F296" s="4" t="s">
        <v>22</v>
      </c>
      <c r="G296" s="4" t="s">
        <v>23</v>
      </c>
      <c r="H296" s="4" t="s">
        <v>24</v>
      </c>
      <c r="I296" s="4" t="s">
        <v>25</v>
      </c>
      <c r="J296" s="5" t="s">
        <v>25</v>
      </c>
      <c r="K296" s="5" t="s">
        <v>1650</v>
      </c>
      <c r="L296" s="5" t="s">
        <v>1651</v>
      </c>
      <c r="M296" s="5"/>
      <c r="N296" s="5" t="s">
        <v>1652</v>
      </c>
      <c r="O296" s="5"/>
      <c r="P296" s="4" t="str">
        <f t="shared" si="1"/>
        <v>Outstanding</v>
      </c>
      <c r="Q296" s="13" t="s">
        <v>25</v>
      </c>
    </row>
    <row r="297" spans="1:17" ht="60" customHeight="1" x14ac:dyDescent="0.35">
      <c r="A297" s="11" t="s">
        <v>1617</v>
      </c>
      <c r="B297" s="2" t="s">
        <v>1653</v>
      </c>
      <c r="C297" s="1" t="s">
        <v>1654</v>
      </c>
      <c r="D297" s="3" t="s">
        <v>20</v>
      </c>
      <c r="E297" s="3" t="s">
        <v>21</v>
      </c>
      <c r="F297" s="4" t="s">
        <v>22</v>
      </c>
      <c r="G297" s="4" t="s">
        <v>23</v>
      </c>
      <c r="H297" s="4" t="s">
        <v>24</v>
      </c>
      <c r="I297" s="4" t="s">
        <v>25</v>
      </c>
      <c r="J297" s="5" t="s">
        <v>25</v>
      </c>
      <c r="K297" s="5" t="s">
        <v>1655</v>
      </c>
      <c r="L297" s="5" t="s">
        <v>1656</v>
      </c>
      <c r="M297" s="5"/>
      <c r="N297" s="5" t="s">
        <v>1657</v>
      </c>
      <c r="O297" s="5"/>
      <c r="P297" s="4" t="str">
        <f t="shared" si="1"/>
        <v>Outstanding</v>
      </c>
      <c r="Q297" s="13" t="s">
        <v>25</v>
      </c>
    </row>
    <row r="298" spans="1:17" ht="60" customHeight="1" x14ac:dyDescent="0.35">
      <c r="A298" s="12" t="s">
        <v>1617</v>
      </c>
      <c r="B298" s="6" t="s">
        <v>1658</v>
      </c>
      <c r="C298" s="7" t="s">
        <v>1659</v>
      </c>
      <c r="D298" s="8" t="s">
        <v>20</v>
      </c>
      <c r="E298" s="8" t="s">
        <v>21</v>
      </c>
      <c r="F298" s="9" t="s">
        <v>22</v>
      </c>
      <c r="G298" s="9" t="s">
        <v>23</v>
      </c>
      <c r="H298" s="9" t="s">
        <v>24</v>
      </c>
      <c r="I298" s="9" t="s">
        <v>25</v>
      </c>
      <c r="J298" s="10" t="s">
        <v>25</v>
      </c>
      <c r="K298" s="10" t="s">
        <v>1660</v>
      </c>
      <c r="L298" s="10" t="s">
        <v>1661</v>
      </c>
      <c r="M298" s="10"/>
      <c r="N298" s="10" t="s">
        <v>1662</v>
      </c>
      <c r="O298" s="10"/>
      <c r="P298" s="9" t="str">
        <f t="shared" si="1"/>
        <v>Outstanding</v>
      </c>
      <c r="Q298" s="14" t="s">
        <v>25</v>
      </c>
    </row>
    <row r="302" spans="1:17" ht="32" customHeight="1" x14ac:dyDescent="0.35">
      <c r="A302" s="288" t="s">
        <v>1663</v>
      </c>
      <c r="B302" s="288"/>
      <c r="C302" s="288"/>
      <c r="D302" s="288"/>
    </row>
  </sheetData>
  <mergeCells count="1">
    <mergeCell ref="A302:D302"/>
  </mergeCells>
  <conditionalFormatting sqref="F2:F298">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98">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98">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98" xr:uid="{00000000-0002-0000-0200-000000000000}">
      <formula1>"Must,Should,Could,Won't,Unassigned"</formula1>
    </dataValidation>
    <dataValidation type="list" showErrorMessage="1" errorTitle="Invalid Value" error="Please select a value from the list: Low, Medium, High, Unassessed." sqref="G2:G298" xr:uid="{00000000-0002-0000-0200-000001000000}">
      <formula1>"Low,Medium,High,Unassessed"</formula1>
    </dataValidation>
    <dataValidation type="list" showErrorMessage="1" errorTitle="Invalid Value" error="Please select a value from the list: Phase1, Phase2, Phase3, Phase4, Phase5, Pending." sqref="H2:H298"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98" xr:uid="{00000000-0002-0000-0200-000003000000}">
      <formula1>"Implemented,Testing,Failed,Compensated,Risk Accepted,N/A"</formula1>
    </dataValidation>
  </dataValidations>
  <hyperlinks>
    <hyperlink ref="A302"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1817</v>
      </c>
      <c r="C2" s="305" t="s">
        <v>1817</v>
      </c>
      <c r="D2" s="305" t="s">
        <v>1817</v>
      </c>
      <c r="E2" s="305" t="s">
        <v>1817</v>
      </c>
      <c r="F2" s="305" t="s">
        <v>1817</v>
      </c>
      <c r="G2" s="305" t="s">
        <v>1817</v>
      </c>
      <c r="H2" s="309" t="s">
        <v>1818</v>
      </c>
      <c r="I2" s="309" t="s">
        <v>1818</v>
      </c>
      <c r="J2" s="309" t="s">
        <v>1818</v>
      </c>
      <c r="K2" s="309" t="s">
        <v>1818</v>
      </c>
      <c r="L2" s="309" t="s">
        <v>1818</v>
      </c>
      <c r="M2" s="308" t="s">
        <v>1819</v>
      </c>
      <c r="N2" s="308" t="s">
        <v>1819</v>
      </c>
      <c r="O2" s="310" t="s">
        <v>1820</v>
      </c>
      <c r="P2" s="310" t="s">
        <v>1820</v>
      </c>
      <c r="Q2" s="306" t="s">
        <v>15</v>
      </c>
      <c r="R2" s="306" t="s">
        <v>15</v>
      </c>
      <c r="S2" s="306" t="s">
        <v>15</v>
      </c>
      <c r="T2" s="307" t="s">
        <v>1821</v>
      </c>
    </row>
    <row r="3" spans="2:20" ht="35" customHeight="1" x14ac:dyDescent="0.35">
      <c r="B3" s="70" t="s">
        <v>1822</v>
      </c>
      <c r="C3" s="70" t="s">
        <v>1823</v>
      </c>
      <c r="D3" s="70" t="s">
        <v>1824</v>
      </c>
      <c r="E3" s="70" t="s">
        <v>1825</v>
      </c>
      <c r="F3" s="70" t="s">
        <v>1826</v>
      </c>
      <c r="G3" s="70" t="s">
        <v>11</v>
      </c>
      <c r="H3" s="71" t="s">
        <v>1827</v>
      </c>
      <c r="I3" s="71" t="s">
        <v>1828</v>
      </c>
      <c r="J3" s="71" t="s">
        <v>1829</v>
      </c>
      <c r="K3" s="71" t="s">
        <v>1830</v>
      </c>
      <c r="L3" s="71" t="s">
        <v>1761</v>
      </c>
      <c r="M3" s="72" t="s">
        <v>1831</v>
      </c>
      <c r="N3" s="72" t="s">
        <v>1832</v>
      </c>
      <c r="O3" s="73" t="s">
        <v>1833</v>
      </c>
      <c r="P3" s="73" t="s">
        <v>1834</v>
      </c>
      <c r="Q3" s="74" t="s">
        <v>15</v>
      </c>
      <c r="R3" s="74" t="s">
        <v>1835</v>
      </c>
      <c r="S3" s="74" t="s">
        <v>1836</v>
      </c>
      <c r="T3" s="75" t="s">
        <v>1837</v>
      </c>
    </row>
    <row r="4" spans="2:20" ht="60" customHeight="1" x14ac:dyDescent="0.35">
      <c r="B4" s="76" t="s">
        <v>1838</v>
      </c>
      <c r="C4" s="76" t="s">
        <v>1839</v>
      </c>
      <c r="D4" s="76" t="s">
        <v>1840</v>
      </c>
      <c r="E4" s="76" t="s">
        <v>1841</v>
      </c>
      <c r="F4" s="76" t="s">
        <v>1842</v>
      </c>
      <c r="G4" s="76" t="s">
        <v>1843</v>
      </c>
      <c r="H4" s="76" t="s">
        <v>1844</v>
      </c>
      <c r="I4" s="76" t="s">
        <v>1845</v>
      </c>
      <c r="J4" s="76" t="s">
        <v>1846</v>
      </c>
      <c r="K4" s="76" t="s">
        <v>1847</v>
      </c>
      <c r="L4" s="76" t="s">
        <v>1848</v>
      </c>
      <c r="M4" s="76" t="s">
        <v>1849</v>
      </c>
      <c r="N4" s="76" t="s">
        <v>1850</v>
      </c>
      <c r="O4" s="76" t="s">
        <v>1851</v>
      </c>
      <c r="P4" s="76" t="s">
        <v>1852</v>
      </c>
      <c r="Q4" s="76" t="s">
        <v>1853</v>
      </c>
      <c r="R4" s="76" t="s">
        <v>1854</v>
      </c>
      <c r="S4" s="76" t="s">
        <v>1855</v>
      </c>
      <c r="T4" s="76" t="s">
        <v>1856</v>
      </c>
    </row>
    <row r="5" spans="2:20" ht="60" customHeight="1" x14ac:dyDescent="0.35">
      <c r="B5" s="38" t="s">
        <v>1857</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1858</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1859</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1860</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1861</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1862</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1863</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1864</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1865</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1866</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1867</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1868</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1869</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1870</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1871</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1872</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1873</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1874</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1875</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1876</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1877</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1878</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1879</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1880</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1881</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1882</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1883</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1884</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1885</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1886</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1887</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1888</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1889</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1890</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1891</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1892</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1893</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1894</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1895</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1896</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1897</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1898</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1899</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1900</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1901</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1902</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1903</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1904</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1905</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1906</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1663</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1907</v>
      </c>
      <c r="B1" s="104" t="s">
        <v>1</v>
      </c>
      <c r="C1" s="104" t="s">
        <v>1908</v>
      </c>
      <c r="D1" s="104" t="s">
        <v>11</v>
      </c>
      <c r="E1" s="104" t="s">
        <v>1909</v>
      </c>
      <c r="F1" s="104" t="s">
        <v>1910</v>
      </c>
      <c r="G1" s="104" t="s">
        <v>1911</v>
      </c>
      <c r="H1" s="104" t="s">
        <v>1912</v>
      </c>
      <c r="I1" s="104" t="s">
        <v>1913</v>
      </c>
      <c r="J1" s="104" t="s">
        <v>1914</v>
      </c>
      <c r="K1" s="104" t="s">
        <v>1915</v>
      </c>
      <c r="L1" s="104" t="s">
        <v>1916</v>
      </c>
      <c r="M1" s="104" t="s">
        <v>1917</v>
      </c>
      <c r="N1" s="104" t="s">
        <v>1918</v>
      </c>
      <c r="O1" s="104" t="s">
        <v>1919</v>
      </c>
      <c r="P1" s="104" t="s">
        <v>1920</v>
      </c>
      <c r="Q1" s="104" t="s">
        <v>1921</v>
      </c>
      <c r="R1" s="104" t="s">
        <v>1922</v>
      </c>
      <c r="S1" s="104" t="s">
        <v>1923</v>
      </c>
      <c r="T1" s="104" t="s">
        <v>1924</v>
      </c>
      <c r="U1" s="104" t="s">
        <v>1925</v>
      </c>
      <c r="V1" s="104" t="s">
        <v>1926</v>
      </c>
      <c r="W1" s="104" t="s">
        <v>1927</v>
      </c>
      <c r="X1" s="104" t="s">
        <v>1928</v>
      </c>
      <c r="Y1" s="104" t="s">
        <v>1929</v>
      </c>
      <c r="Z1" s="104" t="s">
        <v>1930</v>
      </c>
      <c r="AA1" s="104" t="s">
        <v>1931</v>
      </c>
      <c r="AB1" s="104" t="s">
        <v>1932</v>
      </c>
      <c r="AC1" s="104" t="s">
        <v>1933</v>
      </c>
      <c r="AD1" s="104" t="s">
        <v>1934</v>
      </c>
      <c r="AE1" s="104" t="s">
        <v>1935</v>
      </c>
      <c r="AF1" s="104" t="s">
        <v>1936</v>
      </c>
      <c r="AG1" s="104" t="s">
        <v>1937</v>
      </c>
      <c r="AH1" s="104" t="s">
        <v>1938</v>
      </c>
      <c r="AI1" s="104" t="s">
        <v>1939</v>
      </c>
      <c r="AJ1" s="104" t="s">
        <v>1940</v>
      </c>
      <c r="AK1" s="104" t="s">
        <v>1941</v>
      </c>
      <c r="AL1" s="104" t="s">
        <v>1942</v>
      </c>
      <c r="AM1" s="104" t="s">
        <v>1943</v>
      </c>
      <c r="AN1" s="104" t="s">
        <v>1944</v>
      </c>
      <c r="AO1" s="104" t="s">
        <v>1945</v>
      </c>
      <c r="AP1" s="104" t="s">
        <v>1946</v>
      </c>
      <c r="AQ1" s="104" t="s">
        <v>1947</v>
      </c>
      <c r="AR1" s="104" t="s">
        <v>1948</v>
      </c>
      <c r="AS1" s="104" t="s">
        <v>1949</v>
      </c>
      <c r="AT1" s="104" t="s">
        <v>1950</v>
      </c>
      <c r="AU1" s="104" t="s">
        <v>1951</v>
      </c>
      <c r="AV1" s="104" t="s">
        <v>1952</v>
      </c>
      <c r="AW1" s="105" t="s">
        <v>1953</v>
      </c>
    </row>
    <row r="2" spans="1:49" ht="60" customHeight="1" outlineLevel="1" x14ac:dyDescent="0.35">
      <c r="A2" s="97" t="s">
        <v>1954</v>
      </c>
      <c r="B2" s="80">
        <v>1</v>
      </c>
      <c r="C2" s="82" t="s">
        <v>25</v>
      </c>
      <c r="D2" s="84" t="s">
        <v>1955</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1954</v>
      </c>
      <c r="B3" s="81" t="s">
        <v>1956</v>
      </c>
      <c r="C3" s="83" t="s">
        <v>1957</v>
      </c>
      <c r="D3" s="85" t="s">
        <v>1958</v>
      </c>
      <c r="E3" s="85" t="s">
        <v>1959</v>
      </c>
      <c r="F3" s="86" t="s">
        <v>1960</v>
      </c>
      <c r="G3" s="86" t="s">
        <v>1961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1954</v>
      </c>
      <c r="B4" s="81" t="s">
        <v>1962</v>
      </c>
      <c r="C4" s="83" t="s">
        <v>1963</v>
      </c>
      <c r="D4" s="85" t="s">
        <v>1964</v>
      </c>
      <c r="E4" s="85" t="s">
        <v>1965</v>
      </c>
      <c r="F4" s="86" t="s">
        <v>1960</v>
      </c>
      <c r="G4" s="86" t="s">
        <v>1966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1954</v>
      </c>
      <c r="B5" s="81" t="s">
        <v>1967</v>
      </c>
      <c r="C5" s="83" t="s">
        <v>1968</v>
      </c>
      <c r="D5" s="85" t="s">
        <v>1969</v>
      </c>
      <c r="E5" s="85" t="s">
        <v>1970</v>
      </c>
      <c r="F5" s="86" t="s">
        <v>1960</v>
      </c>
      <c r="G5" s="86" t="s">
        <v>1971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1954</v>
      </c>
      <c r="B6" s="81" t="s">
        <v>1972</v>
      </c>
      <c r="C6" s="83" t="s">
        <v>1973</v>
      </c>
      <c r="D6" s="85" t="s">
        <v>1974</v>
      </c>
      <c r="E6" s="85" t="s">
        <v>1975</v>
      </c>
      <c r="F6" s="86" t="s">
        <v>1960</v>
      </c>
      <c r="G6" s="86" t="s">
        <v>1961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1954</v>
      </c>
      <c r="B7" s="81" t="s">
        <v>1976</v>
      </c>
      <c r="C7" s="83" t="s">
        <v>1977</v>
      </c>
      <c r="D7" s="85" t="s">
        <v>1978</v>
      </c>
      <c r="E7" s="85" t="s">
        <v>1979</v>
      </c>
      <c r="F7" s="86" t="s">
        <v>1960</v>
      </c>
      <c r="G7" s="86" t="s">
        <v>1971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1980</v>
      </c>
      <c r="B8" s="80">
        <v>2</v>
      </c>
      <c r="C8" s="82" t="s">
        <v>25</v>
      </c>
      <c r="D8" s="84" t="s">
        <v>1981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1980</v>
      </c>
      <c r="B9" s="81" t="s">
        <v>1982</v>
      </c>
      <c r="C9" s="83" t="s">
        <v>1983</v>
      </c>
      <c r="D9" s="85" t="s">
        <v>1984</v>
      </c>
      <c r="E9" s="85" t="s">
        <v>1985</v>
      </c>
      <c r="F9" s="86" t="s">
        <v>1986</v>
      </c>
      <c r="G9" s="86" t="s">
        <v>1961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1980</v>
      </c>
      <c r="B10" s="81" t="s">
        <v>1987</v>
      </c>
      <c r="C10" s="83" t="s">
        <v>1988</v>
      </c>
      <c r="D10" s="85" t="s">
        <v>1989</v>
      </c>
      <c r="E10" s="85" t="s">
        <v>1990</v>
      </c>
      <c r="F10" s="86" t="s">
        <v>1986</v>
      </c>
      <c r="G10" s="86" t="s">
        <v>1961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1980</v>
      </c>
      <c r="B11" s="81" t="s">
        <v>1991</v>
      </c>
      <c r="C11" s="83" t="s">
        <v>1992</v>
      </c>
      <c r="D11" s="85" t="s">
        <v>1993</v>
      </c>
      <c r="E11" s="85" t="s">
        <v>1994</v>
      </c>
      <c r="F11" s="86" t="s">
        <v>1986</v>
      </c>
      <c r="G11" s="86" t="s">
        <v>1966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1980</v>
      </c>
      <c r="B12" s="81" t="s">
        <v>1995</v>
      </c>
      <c r="C12" s="83" t="s">
        <v>1996</v>
      </c>
      <c r="D12" s="85" t="s">
        <v>1997</v>
      </c>
      <c r="E12" s="85" t="s">
        <v>1998</v>
      </c>
      <c r="F12" s="86" t="s">
        <v>1986</v>
      </c>
      <c r="G12" s="86" t="s">
        <v>1971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1980</v>
      </c>
      <c r="B13" s="81" t="s">
        <v>1999</v>
      </c>
      <c r="C13" s="83" t="s">
        <v>2000</v>
      </c>
      <c r="D13" s="85" t="s">
        <v>2001</v>
      </c>
      <c r="E13" s="85" t="s">
        <v>2002</v>
      </c>
      <c r="F13" s="86" t="s">
        <v>1986</v>
      </c>
      <c r="G13" s="86" t="s">
        <v>2003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1980</v>
      </c>
      <c r="B14" s="81" t="s">
        <v>2004</v>
      </c>
      <c r="C14" s="83" t="s">
        <v>2005</v>
      </c>
      <c r="D14" s="85" t="s">
        <v>2006</v>
      </c>
      <c r="E14" s="85" t="s">
        <v>2007</v>
      </c>
      <c r="F14" s="86" t="s">
        <v>1986</v>
      </c>
      <c r="G14" s="86" t="s">
        <v>2003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1980</v>
      </c>
      <c r="B15" s="81" t="s">
        <v>2008</v>
      </c>
      <c r="C15" s="83" t="s">
        <v>2009</v>
      </c>
      <c r="D15" s="85" t="s">
        <v>2010</v>
      </c>
      <c r="E15" s="85" t="s">
        <v>2011</v>
      </c>
      <c r="F15" s="86" t="s">
        <v>1986</v>
      </c>
      <c r="G15" s="86" t="s">
        <v>2003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2012</v>
      </c>
      <c r="B16" s="80">
        <v>3</v>
      </c>
      <c r="C16" s="82" t="s">
        <v>25</v>
      </c>
      <c r="D16" s="84" t="s">
        <v>2013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2012</v>
      </c>
      <c r="B17" s="81" t="s">
        <v>2014</v>
      </c>
      <c r="C17" s="83" t="s">
        <v>2015</v>
      </c>
      <c r="D17" s="85" t="s">
        <v>2016</v>
      </c>
      <c r="E17" s="85" t="s">
        <v>2017</v>
      </c>
      <c r="F17" s="86" t="s">
        <v>2018</v>
      </c>
      <c r="G17" s="86" t="s">
        <v>2019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2012</v>
      </c>
      <c r="B18" s="81" t="s">
        <v>2020</v>
      </c>
      <c r="C18" s="83" t="s">
        <v>2021</v>
      </c>
      <c r="D18" s="85" t="s">
        <v>2022</v>
      </c>
      <c r="E18" s="85" t="s">
        <v>2023</v>
      </c>
      <c r="F18" s="86" t="s">
        <v>2018</v>
      </c>
      <c r="G18" s="86" t="s">
        <v>1961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2012</v>
      </c>
      <c r="B19" s="81" t="s">
        <v>2024</v>
      </c>
      <c r="C19" s="83" t="s">
        <v>2025</v>
      </c>
      <c r="D19" s="85" t="s">
        <v>2026</v>
      </c>
      <c r="E19" s="85" t="s">
        <v>2027</v>
      </c>
      <c r="F19" s="86" t="s">
        <v>2018</v>
      </c>
      <c r="G19" s="86" t="s">
        <v>2003</v>
      </c>
      <c r="H19" s="86">
        <v>1</v>
      </c>
      <c r="I19" s="88">
        <f>IF(COUNTIF(J19:AW19,"&lt;&gt;")=0,"",SUMPRODUCT(((Recommendations[ImplStatus]="Implemented")+(Recommendations[ImplStatus]="Compensated"))*ISNUMBER(MATCH(Recommendations[Id],J19:AW19,0)))/COUNTIF(J19:AW19,"&lt;&gt;"))</f>
        <v>0</v>
      </c>
      <c r="J19" s="90" t="s">
        <v>87</v>
      </c>
      <c r="K19" s="90" t="s">
        <v>92</v>
      </c>
      <c r="L19" s="90" t="s">
        <v>105</v>
      </c>
      <c r="M19" s="90" t="s">
        <v>109</v>
      </c>
      <c r="N19" s="90" t="s">
        <v>114</v>
      </c>
      <c r="O19" s="90" t="s">
        <v>119</v>
      </c>
      <c r="P19" s="90" t="s">
        <v>125</v>
      </c>
      <c r="Q19" s="90" t="s">
        <v>129</v>
      </c>
      <c r="R19" s="90" t="s">
        <v>134</v>
      </c>
      <c r="S19" s="90" t="s">
        <v>139</v>
      </c>
      <c r="T19" s="90" t="s">
        <v>143</v>
      </c>
      <c r="U19" s="90" t="s">
        <v>148</v>
      </c>
      <c r="V19" s="90" t="s">
        <v>153</v>
      </c>
      <c r="W19" s="90" t="s">
        <v>157</v>
      </c>
      <c r="X19" s="90" t="s">
        <v>161</v>
      </c>
      <c r="Y19" s="90" t="s">
        <v>172</v>
      </c>
      <c r="Z19" s="90" t="s">
        <v>176</v>
      </c>
      <c r="AA19" s="90" t="s">
        <v>180</v>
      </c>
      <c r="AB19" s="90" t="s">
        <v>190</v>
      </c>
      <c r="AC19" s="90" t="s">
        <v>194</v>
      </c>
      <c r="AD19" s="90" t="s">
        <v>198</v>
      </c>
      <c r="AE19" s="90" t="s">
        <v>231</v>
      </c>
      <c r="AF19" s="90" t="s">
        <v>236</v>
      </c>
      <c r="AG19" s="90" t="s">
        <v>242</v>
      </c>
      <c r="AH19" s="90" t="s">
        <v>247</v>
      </c>
      <c r="AI19" s="90" t="s">
        <v>252</v>
      </c>
      <c r="AJ19" s="90" t="s">
        <v>258</v>
      </c>
      <c r="AK19" s="90" t="s">
        <v>275</v>
      </c>
      <c r="AL19" s="90" t="s">
        <v>281</v>
      </c>
      <c r="AM19" s="90" t="s">
        <v>363</v>
      </c>
      <c r="AN19" s="90" t="s">
        <v>368</v>
      </c>
      <c r="AO19" s="90" t="s">
        <v>374</v>
      </c>
      <c r="AP19" s="90" t="s">
        <v>616</v>
      </c>
      <c r="AQ19" s="90" t="s">
        <v>622</v>
      </c>
      <c r="AR19" s="90" t="s">
        <v>628</v>
      </c>
      <c r="AS19" s="90" t="s">
        <v>633</v>
      </c>
      <c r="AT19" s="90" t="s">
        <v>638</v>
      </c>
      <c r="AU19" s="90" t="s">
        <v>643</v>
      </c>
      <c r="AV19" s="90" t="s">
        <v>648</v>
      </c>
      <c r="AW19" s="101" t="s">
        <v>654</v>
      </c>
    </row>
    <row r="20" spans="1:49" ht="60" customHeight="1" x14ac:dyDescent="0.35">
      <c r="A20" s="98" t="s">
        <v>2012</v>
      </c>
      <c r="B20" s="81" t="s">
        <v>2028</v>
      </c>
      <c r="C20" s="83" t="s">
        <v>2029</v>
      </c>
      <c r="D20" s="85" t="s">
        <v>2030</v>
      </c>
      <c r="E20" s="85" t="s">
        <v>2031</v>
      </c>
      <c r="F20" s="86" t="s">
        <v>2018</v>
      </c>
      <c r="G20" s="86" t="s">
        <v>2003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2012</v>
      </c>
      <c r="B21" s="81" t="s">
        <v>2032</v>
      </c>
      <c r="C21" s="83" t="s">
        <v>2033</v>
      </c>
      <c r="D21" s="85" t="s">
        <v>2034</v>
      </c>
      <c r="E21" s="85" t="s">
        <v>2035</v>
      </c>
      <c r="F21" s="86" t="s">
        <v>2018</v>
      </c>
      <c r="G21" s="86" t="s">
        <v>2003</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2012</v>
      </c>
      <c r="B22" s="81" t="s">
        <v>2036</v>
      </c>
      <c r="C22" s="83" t="s">
        <v>2037</v>
      </c>
      <c r="D22" s="85" t="s">
        <v>2038</v>
      </c>
      <c r="E22" s="85" t="s">
        <v>2039</v>
      </c>
      <c r="F22" s="86" t="s">
        <v>2018</v>
      </c>
      <c r="G22" s="86" t="s">
        <v>2003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2012</v>
      </c>
      <c r="B23" s="81" t="s">
        <v>2040</v>
      </c>
      <c r="C23" s="83" t="s">
        <v>2041</v>
      </c>
      <c r="D23" s="85" t="s">
        <v>2042</v>
      </c>
      <c r="E23" s="85" t="s">
        <v>2043</v>
      </c>
      <c r="F23" s="86" t="s">
        <v>2018</v>
      </c>
      <c r="G23" s="86" t="s">
        <v>1961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2012</v>
      </c>
      <c r="B24" s="81" t="s">
        <v>2044</v>
      </c>
      <c r="C24" s="83" t="s">
        <v>2045</v>
      </c>
      <c r="D24" s="85" t="s">
        <v>2046</v>
      </c>
      <c r="E24" s="85" t="s">
        <v>2047</v>
      </c>
      <c r="F24" s="86" t="s">
        <v>2018</v>
      </c>
      <c r="G24" s="86" t="s">
        <v>1961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2012</v>
      </c>
      <c r="B25" s="81" t="s">
        <v>2048</v>
      </c>
      <c r="C25" s="83" t="s">
        <v>2049</v>
      </c>
      <c r="D25" s="85" t="s">
        <v>2050</v>
      </c>
      <c r="E25" s="85" t="s">
        <v>2051</v>
      </c>
      <c r="F25" s="86" t="s">
        <v>2018</v>
      </c>
      <c r="G25" s="86" t="s">
        <v>2003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2012</v>
      </c>
      <c r="B26" s="81" t="s">
        <v>2052</v>
      </c>
      <c r="C26" s="83" t="s">
        <v>2053</v>
      </c>
      <c r="D26" s="85" t="s">
        <v>2054</v>
      </c>
      <c r="E26" s="85" t="s">
        <v>2055</v>
      </c>
      <c r="F26" s="86" t="s">
        <v>2018</v>
      </c>
      <c r="G26" s="86" t="s">
        <v>2003</v>
      </c>
      <c r="H26" s="86">
        <v>2</v>
      </c>
      <c r="I26" s="88">
        <f>IF(COUNTIF(J26:AW26,"&lt;&gt;")=0,"",SUMPRODUCT(((Recommendations[ImplStatus]="Implemented")+(Recommendations[ImplStatus]="Compensated"))*ISNUMBER(MATCH(Recommendations[Id],J26:AW26,0)))/COUNTIF(J26:AW26,"&lt;&gt;"))</f>
        <v>0</v>
      </c>
      <c r="J26" s="90" t="s">
        <v>309</v>
      </c>
      <c r="K26" s="90" t="s">
        <v>316</v>
      </c>
      <c r="L26" s="90" t="s">
        <v>321</v>
      </c>
      <c r="M26" s="90" t="s">
        <v>326</v>
      </c>
      <c r="N26" s="90" t="s">
        <v>331</v>
      </c>
      <c r="O26" s="90" t="s">
        <v>337</v>
      </c>
      <c r="P26" s="90" t="s">
        <v>342</v>
      </c>
      <c r="Q26" s="90" t="s">
        <v>833</v>
      </c>
      <c r="R26" s="90" t="s">
        <v>839</v>
      </c>
      <c r="S26" s="90" t="s">
        <v>845</v>
      </c>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2012</v>
      </c>
      <c r="B27" s="81" t="s">
        <v>2056</v>
      </c>
      <c r="C27" s="83" t="s">
        <v>2057</v>
      </c>
      <c r="D27" s="85" t="s">
        <v>2058</v>
      </c>
      <c r="E27" s="85" t="s">
        <v>2059</v>
      </c>
      <c r="F27" s="86" t="s">
        <v>2018</v>
      </c>
      <c r="G27" s="86" t="s">
        <v>2003</v>
      </c>
      <c r="H27" s="86">
        <v>2</v>
      </c>
      <c r="I27" s="88">
        <f>IF(COUNTIF(J27:AW27,"&lt;&gt;")=0,"",SUMPRODUCT(((Recommendations[ImplStatus]="Implemented")+(Recommendations[ImplStatus]="Compensated"))*ISNUMBER(MATCH(Recommendations[Id],J27:AW27,0)))/COUNTIF(J27:AW27,"&lt;&gt;"))</f>
        <v>0</v>
      </c>
      <c r="J27" s="90" t="s">
        <v>1102</v>
      </c>
      <c r="K27" s="90" t="s">
        <v>1118</v>
      </c>
      <c r="L27" s="90" t="s">
        <v>1123</v>
      </c>
      <c r="M27" s="90" t="s">
        <v>1148</v>
      </c>
      <c r="N27" s="90" t="s">
        <v>1618</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2012</v>
      </c>
      <c r="B28" s="81" t="s">
        <v>2060</v>
      </c>
      <c r="C28" s="83" t="s">
        <v>2061</v>
      </c>
      <c r="D28" s="85" t="s">
        <v>2062</v>
      </c>
      <c r="E28" s="85" t="s">
        <v>2063</v>
      </c>
      <c r="F28" s="86" t="s">
        <v>2018</v>
      </c>
      <c r="G28" s="86" t="s">
        <v>2003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2012</v>
      </c>
      <c r="B29" s="81" t="s">
        <v>2064</v>
      </c>
      <c r="C29" s="83" t="s">
        <v>2065</v>
      </c>
      <c r="D29" s="85" t="s">
        <v>2066</v>
      </c>
      <c r="E29" s="85" t="s">
        <v>2067</v>
      </c>
      <c r="F29" s="86" t="s">
        <v>2018</v>
      </c>
      <c r="G29" s="86" t="s">
        <v>2003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2012</v>
      </c>
      <c r="B30" s="81" t="s">
        <v>2068</v>
      </c>
      <c r="C30" s="83" t="s">
        <v>2069</v>
      </c>
      <c r="D30" s="85" t="s">
        <v>2070</v>
      </c>
      <c r="E30" s="85" t="s">
        <v>2071</v>
      </c>
      <c r="F30" s="86" t="s">
        <v>2018</v>
      </c>
      <c r="G30" s="86" t="s">
        <v>1971</v>
      </c>
      <c r="H30" s="86">
        <v>3</v>
      </c>
      <c r="I30" s="88">
        <f>IF(COUNTIF(J30:AW30,"&lt;&gt;")=0,"",SUMPRODUCT(((Recommendations[ImplStatus]="Implemented")+(Recommendations[ImplStatus]="Compensated"))*ISNUMBER(MATCH(Recommendations[Id],J30:AW30,0)))/COUNTIF(J30:AW30,"&lt;&gt;"))</f>
        <v>0</v>
      </c>
      <c r="J30" s="90" t="s">
        <v>1225</v>
      </c>
      <c r="K30" s="90" t="s">
        <v>1230</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2072</v>
      </c>
      <c r="B31" s="80">
        <v>4</v>
      </c>
      <c r="C31" s="82" t="s">
        <v>25</v>
      </c>
      <c r="D31" s="84" t="s">
        <v>2073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2072</v>
      </c>
      <c r="B32" s="81" t="s">
        <v>2074</v>
      </c>
      <c r="C32" s="83" t="s">
        <v>2075</v>
      </c>
      <c r="D32" s="85" t="s">
        <v>2076</v>
      </c>
      <c r="E32" s="85" t="s">
        <v>2077</v>
      </c>
      <c r="F32" s="86" t="s">
        <v>2078</v>
      </c>
      <c r="G32" s="86" t="s">
        <v>2019</v>
      </c>
      <c r="H32" s="86">
        <v>1</v>
      </c>
      <c r="I32" s="88">
        <f>IF(COUNTIF(J32:AW32,"&lt;&gt;")=0,"",SUMPRODUCT(((Recommendations[ImplStatus]="Implemented")+(Recommendations[ImplStatus]="Compensated"))*ISNUMBER(MATCH(Recommendations[Id],J32:AW32,0)))/COUNTIF(J32:AW32,"&lt;&gt;"))</f>
        <v>0</v>
      </c>
      <c r="J32" s="90" t="s">
        <v>76</v>
      </c>
      <c r="K32" s="90" t="s">
        <v>99</v>
      </c>
      <c r="L32" s="90" t="s">
        <v>119</v>
      </c>
      <c r="M32" s="90" t="s">
        <v>134</v>
      </c>
      <c r="N32" s="90" t="s">
        <v>148</v>
      </c>
      <c r="O32" s="90" t="s">
        <v>203</v>
      </c>
      <c r="P32" s="90" t="s">
        <v>208</v>
      </c>
      <c r="Q32" s="90" t="s">
        <v>213</v>
      </c>
      <c r="R32" s="90" t="s">
        <v>219</v>
      </c>
      <c r="S32" s="90" t="s">
        <v>231</v>
      </c>
      <c r="T32" s="90" t="s">
        <v>236</v>
      </c>
      <c r="U32" s="90" t="s">
        <v>242</v>
      </c>
      <c r="V32" s="90" t="s">
        <v>247</v>
      </c>
      <c r="W32" s="90" t="s">
        <v>252</v>
      </c>
      <c r="X32" s="90" t="s">
        <v>275</v>
      </c>
      <c r="Y32" s="90" t="s">
        <v>281</v>
      </c>
      <c r="Z32" s="90" t="s">
        <v>309</v>
      </c>
      <c r="AA32" s="90" t="s">
        <v>316</v>
      </c>
      <c r="AB32" s="90" t="s">
        <v>321</v>
      </c>
      <c r="AC32" s="90" t="s">
        <v>326</v>
      </c>
      <c r="AD32" s="90" t="s">
        <v>331</v>
      </c>
      <c r="AE32" s="90" t="s">
        <v>337</v>
      </c>
      <c r="AF32" s="90" t="s">
        <v>342</v>
      </c>
      <c r="AG32" s="90" t="s">
        <v>348</v>
      </c>
      <c r="AH32" s="90" t="s">
        <v>353</v>
      </c>
      <c r="AI32" s="90" t="s">
        <v>358</v>
      </c>
      <c r="AJ32" s="90" t="s">
        <v>363</v>
      </c>
      <c r="AK32" s="90" t="s">
        <v>368</v>
      </c>
      <c r="AL32" s="90" t="s">
        <v>374</v>
      </c>
      <c r="AM32" s="90" t="s">
        <v>386</v>
      </c>
      <c r="AN32" s="90" t="s">
        <v>392</v>
      </c>
      <c r="AO32" s="90" t="s">
        <v>604</v>
      </c>
      <c r="AP32" s="90" t="s">
        <v>611</v>
      </c>
      <c r="AQ32" s="90" t="s">
        <v>616</v>
      </c>
      <c r="AR32" s="90" t="s">
        <v>622</v>
      </c>
      <c r="AS32" s="90" t="s">
        <v>628</v>
      </c>
      <c r="AT32" s="90" t="s">
        <v>633</v>
      </c>
      <c r="AU32" s="90" t="s">
        <v>638</v>
      </c>
      <c r="AV32" s="90" t="s">
        <v>643</v>
      </c>
      <c r="AW32" s="101" t="s">
        <v>648</v>
      </c>
    </row>
    <row r="33" spans="1:49" ht="60" customHeight="1" x14ac:dyDescent="0.35">
      <c r="A33" s="98" t="s">
        <v>2072</v>
      </c>
      <c r="B33" s="81" t="s">
        <v>2079</v>
      </c>
      <c r="C33" s="83" t="s">
        <v>2080</v>
      </c>
      <c r="D33" s="85" t="s">
        <v>2081</v>
      </c>
      <c r="E33" s="85" t="s">
        <v>2082</v>
      </c>
      <c r="F33" s="86" t="s">
        <v>2078</v>
      </c>
      <c r="G33" s="86" t="s">
        <v>2019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2072</v>
      </c>
      <c r="B34" s="81" t="s">
        <v>2083</v>
      </c>
      <c r="C34" s="83" t="s">
        <v>2084</v>
      </c>
      <c r="D34" s="85" t="s">
        <v>2085</v>
      </c>
      <c r="E34" s="85" t="s">
        <v>2086</v>
      </c>
      <c r="F34" s="86" t="s">
        <v>1960</v>
      </c>
      <c r="G34" s="86" t="s">
        <v>2003</v>
      </c>
      <c r="H34" s="86">
        <v>1</v>
      </c>
      <c r="I34" s="88">
        <f>IF(COUNTIF(J34:AW34,"&lt;&gt;")=0,"",SUMPRODUCT(((Recommendations[ImplStatus]="Implemented")+(Recommendations[ImplStatus]="Compensated"))*ISNUMBER(MATCH(Recommendations[Id],J34:AW34,0)))/COUNTIF(J34:AW34,"&lt;&gt;"))</f>
        <v>0</v>
      </c>
      <c r="J34" s="90" t="s">
        <v>398</v>
      </c>
      <c r="K34" s="90" t="s">
        <v>403</v>
      </c>
      <c r="L34" s="90" t="s">
        <v>862</v>
      </c>
      <c r="M34" s="90" t="s">
        <v>1213</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2072</v>
      </c>
      <c r="B35" s="81" t="s">
        <v>2087</v>
      </c>
      <c r="C35" s="83" t="s">
        <v>2088</v>
      </c>
      <c r="D35" s="85" t="s">
        <v>2089</v>
      </c>
      <c r="E35" s="85" t="s">
        <v>2090</v>
      </c>
      <c r="F35" s="86" t="s">
        <v>1960</v>
      </c>
      <c r="G35" s="86" t="s">
        <v>2003</v>
      </c>
      <c r="H35" s="86">
        <v>1</v>
      </c>
      <c r="I35" s="88">
        <f>IF(COUNTIF(J35:AW35,"&lt;&gt;")=0,"",SUMPRODUCT(((Recommendations[ImplStatus]="Implemented")+(Recommendations[ImplStatus]="Compensated"))*ISNUMBER(MATCH(Recommendations[Id],J35:AW35,0)))/COUNTIF(J35:AW35,"&lt;&gt;"))</f>
        <v>0</v>
      </c>
      <c r="J35" s="90" t="s">
        <v>771</v>
      </c>
      <c r="K35" s="90" t="s">
        <v>777</v>
      </c>
      <c r="L35" s="90" t="s">
        <v>783</v>
      </c>
      <c r="M35" s="90" t="s">
        <v>788</v>
      </c>
      <c r="N35" s="90" t="s">
        <v>794</v>
      </c>
      <c r="O35" s="90" t="s">
        <v>800</v>
      </c>
      <c r="P35" s="90" t="s">
        <v>805</v>
      </c>
      <c r="Q35" s="90" t="s">
        <v>812</v>
      </c>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2072</v>
      </c>
      <c r="B36" s="81" t="s">
        <v>2091</v>
      </c>
      <c r="C36" s="83" t="s">
        <v>2092</v>
      </c>
      <c r="D36" s="85" t="s">
        <v>2093</v>
      </c>
      <c r="E36" s="85" t="s">
        <v>2094</v>
      </c>
      <c r="F36" s="86" t="s">
        <v>1960</v>
      </c>
      <c r="G36" s="86" t="s">
        <v>2003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2072</v>
      </c>
      <c r="B37" s="81" t="s">
        <v>2095</v>
      </c>
      <c r="C37" s="83" t="s">
        <v>2096</v>
      </c>
      <c r="D37" s="85" t="s">
        <v>2097</v>
      </c>
      <c r="E37" s="85" t="s">
        <v>2098</v>
      </c>
      <c r="F37" s="86" t="s">
        <v>1960</v>
      </c>
      <c r="G37" s="86" t="s">
        <v>2003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2072</v>
      </c>
      <c r="B38" s="81" t="s">
        <v>2099</v>
      </c>
      <c r="C38" s="83" t="s">
        <v>2100</v>
      </c>
      <c r="D38" s="85" t="s">
        <v>2101</v>
      </c>
      <c r="E38" s="85" t="s">
        <v>2102</v>
      </c>
      <c r="F38" s="86" t="s">
        <v>2103</v>
      </c>
      <c r="G38" s="86" t="s">
        <v>2003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2072</v>
      </c>
      <c r="B39" s="81" t="s">
        <v>2104</v>
      </c>
      <c r="C39" s="83" t="s">
        <v>2105</v>
      </c>
      <c r="D39" s="85" t="s">
        <v>2106</v>
      </c>
      <c r="E39" s="85" t="s">
        <v>2107</v>
      </c>
      <c r="F39" s="86" t="s">
        <v>1960</v>
      </c>
      <c r="G39" s="86" t="s">
        <v>2003</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68</v>
      </c>
      <c r="S39" s="90" t="s">
        <v>76</v>
      </c>
      <c r="T39" s="90" t="s">
        <v>82</v>
      </c>
      <c r="U39" s="90" t="s">
        <v>87</v>
      </c>
      <c r="V39" s="90" t="s">
        <v>92</v>
      </c>
      <c r="W39" s="90" t="s">
        <v>99</v>
      </c>
      <c r="X39" s="90" t="s">
        <v>105</v>
      </c>
      <c r="Y39" s="90" t="s">
        <v>109</v>
      </c>
      <c r="Z39" s="90" t="s">
        <v>114</v>
      </c>
      <c r="AA39" s="90" t="s">
        <v>125</v>
      </c>
      <c r="AB39" s="90" t="s">
        <v>129</v>
      </c>
      <c r="AC39" s="90" t="s">
        <v>139</v>
      </c>
      <c r="AD39" s="90" t="s">
        <v>143</v>
      </c>
      <c r="AE39" s="90" t="s">
        <v>153</v>
      </c>
      <c r="AF39" s="90" t="s">
        <v>157</v>
      </c>
      <c r="AG39" s="90" t="s">
        <v>161</v>
      </c>
      <c r="AH39" s="90" t="s">
        <v>172</v>
      </c>
      <c r="AI39" s="90" t="s">
        <v>176</v>
      </c>
      <c r="AJ39" s="90" t="s">
        <v>180</v>
      </c>
      <c r="AK39" s="90" t="s">
        <v>190</v>
      </c>
      <c r="AL39" s="90" t="s">
        <v>194</v>
      </c>
      <c r="AM39" s="90" t="s">
        <v>198</v>
      </c>
      <c r="AN39" s="90" t="s">
        <v>258</v>
      </c>
      <c r="AO39" s="90" t="s">
        <v>264</v>
      </c>
      <c r="AP39" s="90" t="s">
        <v>269</v>
      </c>
      <c r="AQ39" s="90" t="s">
        <v>293</v>
      </c>
      <c r="AR39" s="90" t="s">
        <v>298</v>
      </c>
      <c r="AS39" s="90" t="s">
        <v>304</v>
      </c>
      <c r="AT39" s="90" t="s">
        <v>380</v>
      </c>
      <c r="AU39" s="90" t="s">
        <v>408</v>
      </c>
      <c r="AV39" s="90" t="s">
        <v>414</v>
      </c>
      <c r="AW39" s="101" t="s">
        <v>420</v>
      </c>
    </row>
    <row r="40" spans="1:49" ht="60" customHeight="1" x14ac:dyDescent="0.35">
      <c r="A40" s="98" t="s">
        <v>2072</v>
      </c>
      <c r="B40" s="81" t="s">
        <v>2108</v>
      </c>
      <c r="C40" s="83" t="s">
        <v>2109</v>
      </c>
      <c r="D40" s="85" t="s">
        <v>2110</v>
      </c>
      <c r="E40" s="85" t="s">
        <v>2111</v>
      </c>
      <c r="F40" s="86" t="s">
        <v>1960</v>
      </c>
      <c r="G40" s="86" t="s">
        <v>2003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2072</v>
      </c>
      <c r="B41" s="81" t="s">
        <v>2112</v>
      </c>
      <c r="C41" s="83" t="s">
        <v>2113</v>
      </c>
      <c r="D41" s="85" t="s">
        <v>2114</v>
      </c>
      <c r="E41" s="85" t="s">
        <v>2115</v>
      </c>
      <c r="F41" s="86" t="s">
        <v>1960</v>
      </c>
      <c r="G41" s="86" t="s">
        <v>2003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2072</v>
      </c>
      <c r="B42" s="81" t="s">
        <v>2116</v>
      </c>
      <c r="C42" s="83" t="s">
        <v>2117</v>
      </c>
      <c r="D42" s="85" t="s">
        <v>2118</v>
      </c>
      <c r="E42" s="85" t="s">
        <v>2119</v>
      </c>
      <c r="F42" s="86" t="s">
        <v>2018</v>
      </c>
      <c r="G42" s="86" t="s">
        <v>2003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2072</v>
      </c>
      <c r="B43" s="81" t="s">
        <v>2120</v>
      </c>
      <c r="C43" s="83" t="s">
        <v>2121</v>
      </c>
      <c r="D43" s="85" t="s">
        <v>2122</v>
      </c>
      <c r="E43" s="85" t="s">
        <v>2123</v>
      </c>
      <c r="F43" s="86" t="s">
        <v>2018</v>
      </c>
      <c r="G43" s="86" t="s">
        <v>2003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2124</v>
      </c>
      <c r="B44" s="80">
        <v>5</v>
      </c>
      <c r="C44" s="82" t="s">
        <v>25</v>
      </c>
      <c r="D44" s="84" t="s">
        <v>2125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2124</v>
      </c>
      <c r="B45" s="81" t="s">
        <v>2126</v>
      </c>
      <c r="C45" s="83" t="s">
        <v>2127</v>
      </c>
      <c r="D45" s="85" t="s">
        <v>2128</v>
      </c>
      <c r="E45" s="85" t="s">
        <v>2129</v>
      </c>
      <c r="F45" s="86" t="s">
        <v>2103</v>
      </c>
      <c r="G45" s="86" t="s">
        <v>1961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2124</v>
      </c>
      <c r="B46" s="81" t="s">
        <v>2130</v>
      </c>
      <c r="C46" s="83" t="s">
        <v>2131</v>
      </c>
      <c r="D46" s="85" t="s">
        <v>2132</v>
      </c>
      <c r="E46" s="85" t="s">
        <v>2133</v>
      </c>
      <c r="F46" s="86" t="s">
        <v>2103</v>
      </c>
      <c r="G46" s="86" t="s">
        <v>2003</v>
      </c>
      <c r="H46" s="86">
        <v>1</v>
      </c>
      <c r="I46" s="88">
        <f>IF(COUNTIF(J46:AW46,"&lt;&gt;")=0,"",SUMPRODUCT(((Recommendations[ImplStatus]="Implemented")+(Recommendations[ImplStatus]="Compensated"))*ISNUMBER(MATCH(Recommendations[Id],J46:AW46,0)))/COUNTIF(J46:AW46,"&lt;&gt;"))</f>
        <v>0</v>
      </c>
      <c r="J46" s="90" t="s">
        <v>874</v>
      </c>
      <c r="K46" s="90" t="s">
        <v>886</v>
      </c>
      <c r="L46" s="90" t="s">
        <v>922</v>
      </c>
      <c r="M46" s="90" t="s">
        <v>940</v>
      </c>
      <c r="N46" s="90" t="s">
        <v>1014</v>
      </c>
      <c r="O46" s="90" t="s">
        <v>1019</v>
      </c>
      <c r="P46" s="90" t="s">
        <v>1050</v>
      </c>
      <c r="Q46" s="90" t="s">
        <v>1056</v>
      </c>
      <c r="R46" s="90" t="s">
        <v>1062</v>
      </c>
      <c r="S46" s="90" t="s">
        <v>1068</v>
      </c>
      <c r="T46" s="90" t="s">
        <v>1074</v>
      </c>
      <c r="U46" s="90" t="s">
        <v>1080</v>
      </c>
      <c r="V46" s="90" t="s">
        <v>1086</v>
      </c>
      <c r="W46" s="90" t="s">
        <v>1092</v>
      </c>
      <c r="X46" s="90" t="s">
        <v>1097</v>
      </c>
      <c r="Y46" s="90" t="s">
        <v>1108</v>
      </c>
      <c r="Z46" s="90" t="s">
        <v>1113</v>
      </c>
      <c r="AA46" s="90" t="s">
        <v>1128</v>
      </c>
      <c r="AB46" s="90" t="s">
        <v>1135</v>
      </c>
      <c r="AC46" s="90" t="s">
        <v>1154</v>
      </c>
      <c r="AD46" s="90" t="s">
        <v>1160</v>
      </c>
      <c r="AE46" s="90" t="s">
        <v>1623</v>
      </c>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2124</v>
      </c>
      <c r="B47" s="81" t="s">
        <v>2134</v>
      </c>
      <c r="C47" s="83" t="s">
        <v>2135</v>
      </c>
      <c r="D47" s="85" t="s">
        <v>2136</v>
      </c>
      <c r="E47" s="85" t="s">
        <v>2137</v>
      </c>
      <c r="F47" s="86" t="s">
        <v>2103</v>
      </c>
      <c r="G47" s="86" t="s">
        <v>2003</v>
      </c>
      <c r="H47" s="86">
        <v>1</v>
      </c>
      <c r="I47" s="88">
        <f>IF(COUNTIF(J47:AW47,"&lt;&gt;")=0,"",SUMPRODUCT(((Recommendations[ImplStatus]="Implemented")+(Recommendations[ImplStatus]="Compensated"))*ISNUMBER(MATCH(Recommendations[Id],J47:AW47,0)))/COUNTIF(J47:AW47,"&lt;&gt;"))</f>
        <v>0</v>
      </c>
      <c r="J47" s="90" t="s">
        <v>1628</v>
      </c>
      <c r="K47" s="90" t="s">
        <v>1633</v>
      </c>
      <c r="L47" s="90" t="s">
        <v>1638</v>
      </c>
      <c r="M47" s="90" t="s">
        <v>1643</v>
      </c>
      <c r="N47" s="90" t="s">
        <v>1648</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2124</v>
      </c>
      <c r="B48" s="81" t="s">
        <v>2138</v>
      </c>
      <c r="C48" s="83" t="s">
        <v>2139</v>
      </c>
      <c r="D48" s="85" t="s">
        <v>2140</v>
      </c>
      <c r="E48" s="85" t="s">
        <v>2141</v>
      </c>
      <c r="F48" s="86" t="s">
        <v>2103</v>
      </c>
      <c r="G48" s="86" t="s">
        <v>2003</v>
      </c>
      <c r="H48" s="86">
        <v>1</v>
      </c>
      <c r="I48" s="88">
        <f>IF(COUNTIF(J48:AW48,"&lt;&gt;")=0,"",SUMPRODUCT(((Recommendations[ImplStatus]="Implemented")+(Recommendations[ImplStatus]="Compensated"))*ISNUMBER(MATCH(Recommendations[Id],J48:AW48,0)))/COUNTIF(J48:AW48,"&lt;&gt;"))</f>
        <v>0</v>
      </c>
      <c r="J48" s="90" t="s">
        <v>928</v>
      </c>
      <c r="K48" s="90" t="s">
        <v>947</v>
      </c>
      <c r="L48" s="90" t="s">
        <v>952</v>
      </c>
      <c r="M48" s="90" t="s">
        <v>964</v>
      </c>
      <c r="N48" s="90" t="s">
        <v>970</v>
      </c>
      <c r="O48" s="90" t="s">
        <v>975</v>
      </c>
      <c r="P48" s="90" t="s">
        <v>980</v>
      </c>
      <c r="Q48" s="90" t="s">
        <v>1166</v>
      </c>
      <c r="R48" s="90" t="s">
        <v>1171</v>
      </c>
      <c r="S48" s="90" t="s">
        <v>1176</v>
      </c>
      <c r="T48" s="90" t="s">
        <v>1181</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2124</v>
      </c>
      <c r="B49" s="81" t="s">
        <v>2142</v>
      </c>
      <c r="C49" s="83" t="s">
        <v>2143</v>
      </c>
      <c r="D49" s="85" t="s">
        <v>2144</v>
      </c>
      <c r="E49" s="85" t="s">
        <v>2145</v>
      </c>
      <c r="F49" s="86" t="s">
        <v>2103</v>
      </c>
      <c r="G49" s="86" t="s">
        <v>1961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2124</v>
      </c>
      <c r="B50" s="81" t="s">
        <v>2146</v>
      </c>
      <c r="C50" s="83" t="s">
        <v>2147</v>
      </c>
      <c r="D50" s="85" t="s">
        <v>2148</v>
      </c>
      <c r="E50" s="85" t="s">
        <v>2149</v>
      </c>
      <c r="F50" s="86" t="s">
        <v>2103</v>
      </c>
      <c r="G50" s="86" t="s">
        <v>2019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2150</v>
      </c>
      <c r="B51" s="80">
        <v>6</v>
      </c>
      <c r="C51" s="82" t="s">
        <v>25</v>
      </c>
      <c r="D51" s="84" t="s">
        <v>2151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2150</v>
      </c>
      <c r="B52" s="81" t="s">
        <v>2152</v>
      </c>
      <c r="C52" s="83" t="s">
        <v>2153</v>
      </c>
      <c r="D52" s="85" t="s">
        <v>2154</v>
      </c>
      <c r="E52" s="85" t="s">
        <v>2155</v>
      </c>
      <c r="F52" s="86" t="s">
        <v>2078</v>
      </c>
      <c r="G52" s="86" t="s">
        <v>2019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2150</v>
      </c>
      <c r="B53" s="81" t="s">
        <v>2156</v>
      </c>
      <c r="C53" s="83" t="s">
        <v>2157</v>
      </c>
      <c r="D53" s="85" t="s">
        <v>2158</v>
      </c>
      <c r="E53" s="85" t="s">
        <v>2159</v>
      </c>
      <c r="F53" s="86" t="s">
        <v>2078</v>
      </c>
      <c r="G53" s="86" t="s">
        <v>2019</v>
      </c>
      <c r="H53" s="86">
        <v>1</v>
      </c>
      <c r="I53" s="88">
        <f>IF(COUNTIF(J53:AW53,"&lt;&gt;")=0,"",SUMPRODUCT(((Recommendations[ImplStatus]="Implemented")+(Recommendations[ImplStatus]="Compensated"))*ISNUMBER(MATCH(Recommendations[Id],J53:AW53,0)))/COUNTIF(J53:AW53,"&lt;&gt;"))</f>
        <v>0</v>
      </c>
      <c r="J53" s="90" t="s">
        <v>1030</v>
      </c>
      <c r="K53" s="90" t="s">
        <v>1036</v>
      </c>
      <c r="L53" s="90" t="s">
        <v>1043</v>
      </c>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2150</v>
      </c>
      <c r="B54" s="81" t="s">
        <v>2160</v>
      </c>
      <c r="C54" s="83" t="s">
        <v>2161</v>
      </c>
      <c r="D54" s="85" t="s">
        <v>2162</v>
      </c>
      <c r="E54" s="85" t="s">
        <v>2163</v>
      </c>
      <c r="F54" s="86" t="s">
        <v>2103</v>
      </c>
      <c r="G54" s="86" t="s">
        <v>2003</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2150</v>
      </c>
      <c r="B55" s="81" t="s">
        <v>2164</v>
      </c>
      <c r="C55" s="83" t="s">
        <v>2165</v>
      </c>
      <c r="D55" s="85" t="s">
        <v>2166</v>
      </c>
      <c r="E55" s="85" t="s">
        <v>2167</v>
      </c>
      <c r="F55" s="86" t="s">
        <v>2103</v>
      </c>
      <c r="G55" s="86" t="s">
        <v>2003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2150</v>
      </c>
      <c r="B56" s="81" t="s">
        <v>2168</v>
      </c>
      <c r="C56" s="83" t="s">
        <v>2169</v>
      </c>
      <c r="D56" s="85" t="s">
        <v>2170</v>
      </c>
      <c r="E56" s="85" t="s">
        <v>2171</v>
      </c>
      <c r="F56" s="86" t="s">
        <v>2103</v>
      </c>
      <c r="G56" s="86" t="s">
        <v>2003</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2150</v>
      </c>
      <c r="B57" s="81" t="s">
        <v>2172</v>
      </c>
      <c r="C57" s="83" t="s">
        <v>2173</v>
      </c>
      <c r="D57" s="85" t="s">
        <v>2174</v>
      </c>
      <c r="E57" s="85" t="s">
        <v>2175</v>
      </c>
      <c r="F57" s="86" t="s">
        <v>1986</v>
      </c>
      <c r="G57" s="86" t="s">
        <v>1961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2150</v>
      </c>
      <c r="B58" s="81" t="s">
        <v>2176</v>
      </c>
      <c r="C58" s="83" t="s">
        <v>2177</v>
      </c>
      <c r="D58" s="85" t="s">
        <v>2178</v>
      </c>
      <c r="E58" s="85" t="s">
        <v>2179</v>
      </c>
      <c r="F58" s="86" t="s">
        <v>2103</v>
      </c>
      <c r="G58" s="86" t="s">
        <v>2003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2150</v>
      </c>
      <c r="B59" s="81" t="s">
        <v>2180</v>
      </c>
      <c r="C59" s="83" t="s">
        <v>2181</v>
      </c>
      <c r="D59" s="85" t="s">
        <v>2182</v>
      </c>
      <c r="E59" s="85" t="s">
        <v>2183</v>
      </c>
      <c r="F59" s="86" t="s">
        <v>2103</v>
      </c>
      <c r="G59" s="86" t="s">
        <v>2019</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2184</v>
      </c>
      <c r="B60" s="80">
        <v>7</v>
      </c>
      <c r="C60" s="82" t="s">
        <v>25</v>
      </c>
      <c r="D60" s="84" t="s">
        <v>2185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2184</v>
      </c>
      <c r="B61" s="81" t="s">
        <v>2186</v>
      </c>
      <c r="C61" s="83" t="s">
        <v>2187</v>
      </c>
      <c r="D61" s="85" t="s">
        <v>2188</v>
      </c>
      <c r="E61" s="85" t="s">
        <v>2189</v>
      </c>
      <c r="F61" s="86" t="s">
        <v>2078</v>
      </c>
      <c r="G61" s="86" t="s">
        <v>2019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2184</v>
      </c>
      <c r="B62" s="81" t="s">
        <v>2190</v>
      </c>
      <c r="C62" s="83" t="s">
        <v>2191</v>
      </c>
      <c r="D62" s="85" t="s">
        <v>2192</v>
      </c>
      <c r="E62" s="85" t="s">
        <v>2193</v>
      </c>
      <c r="F62" s="86" t="s">
        <v>2078</v>
      </c>
      <c r="G62" s="86" t="s">
        <v>2019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2184</v>
      </c>
      <c r="B63" s="81" t="s">
        <v>2194</v>
      </c>
      <c r="C63" s="83" t="s">
        <v>2195</v>
      </c>
      <c r="D63" s="85" t="s">
        <v>2196</v>
      </c>
      <c r="E63" s="85" t="s">
        <v>2197</v>
      </c>
      <c r="F63" s="86" t="s">
        <v>1986</v>
      </c>
      <c r="G63" s="86" t="s">
        <v>2003</v>
      </c>
      <c r="H63" s="86">
        <v>1</v>
      </c>
      <c r="I63" s="88">
        <f>IF(COUNTIF(J63:AW63,"&lt;&gt;")=0,"",SUMPRODUCT(((Recommendations[ImplStatus]="Implemented")+(Recommendations[ImplStatus]="Compensated"))*ISNUMBER(MATCH(Recommendations[Id],J63:AW63,0)))/COUNTIF(J63:AW63,"&lt;&gt;"))</f>
        <v>0</v>
      </c>
      <c r="J63" s="90" t="s">
        <v>208</v>
      </c>
      <c r="K63" s="90" t="s">
        <v>213</v>
      </c>
      <c r="L63" s="90" t="s">
        <v>225</v>
      </c>
      <c r="M63" s="90" t="s">
        <v>986</v>
      </c>
      <c r="N63" s="90" t="s">
        <v>991</v>
      </c>
      <c r="O63" s="90" t="s">
        <v>997</v>
      </c>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2184</v>
      </c>
      <c r="B64" s="81" t="s">
        <v>2198</v>
      </c>
      <c r="C64" s="83" t="s">
        <v>2199</v>
      </c>
      <c r="D64" s="85" t="s">
        <v>2200</v>
      </c>
      <c r="E64" s="85" t="s">
        <v>2201</v>
      </c>
      <c r="F64" s="86" t="s">
        <v>1986</v>
      </c>
      <c r="G64" s="86" t="s">
        <v>2003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2184</v>
      </c>
      <c r="B65" s="81" t="s">
        <v>2202</v>
      </c>
      <c r="C65" s="83" t="s">
        <v>2203</v>
      </c>
      <c r="D65" s="85" t="s">
        <v>2204</v>
      </c>
      <c r="E65" s="85" t="s">
        <v>2205</v>
      </c>
      <c r="F65" s="86" t="s">
        <v>1986</v>
      </c>
      <c r="G65" s="86" t="s">
        <v>1961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2184</v>
      </c>
      <c r="B66" s="81" t="s">
        <v>2206</v>
      </c>
      <c r="C66" s="83" t="s">
        <v>2207</v>
      </c>
      <c r="D66" s="85" t="s">
        <v>2208</v>
      </c>
      <c r="E66" s="85" t="s">
        <v>2209</v>
      </c>
      <c r="F66" s="86" t="s">
        <v>1986</v>
      </c>
      <c r="G66" s="86" t="s">
        <v>1961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2184</v>
      </c>
      <c r="B67" s="81" t="s">
        <v>2210</v>
      </c>
      <c r="C67" s="83" t="s">
        <v>2211</v>
      </c>
      <c r="D67" s="85" t="s">
        <v>2212</v>
      </c>
      <c r="E67" s="85" t="s">
        <v>2213</v>
      </c>
      <c r="F67" s="86" t="s">
        <v>1986</v>
      </c>
      <c r="G67" s="86" t="s">
        <v>1966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2214</v>
      </c>
      <c r="B68" s="80">
        <v>8</v>
      </c>
      <c r="C68" s="82" t="s">
        <v>25</v>
      </c>
      <c r="D68" s="84" t="s">
        <v>2215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2214</v>
      </c>
      <c r="B69" s="81" t="s">
        <v>2216</v>
      </c>
      <c r="C69" s="83" t="s">
        <v>2217</v>
      </c>
      <c r="D69" s="85" t="s">
        <v>2218</v>
      </c>
      <c r="E69" s="85" t="s">
        <v>2219</v>
      </c>
      <c r="F69" s="86" t="s">
        <v>2078</v>
      </c>
      <c r="G69" s="86" t="s">
        <v>2019</v>
      </c>
      <c r="H69" s="86">
        <v>1</v>
      </c>
      <c r="I69" s="88">
        <f>IF(COUNTIF(J69:AW69,"&lt;&gt;")=0,"",SUMPRODUCT(((Recommendations[ImplStatus]="Implemented")+(Recommendations[ImplStatus]="Compensated"))*ISNUMBER(MATCH(Recommendations[Id],J69:AW69,0)))/COUNTIF(J69:AW69,"&lt;&gt;"))</f>
        <v>0</v>
      </c>
      <c r="J69" s="90" t="s">
        <v>1256</v>
      </c>
      <c r="K69" s="90" t="s">
        <v>1283</v>
      </c>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2214</v>
      </c>
      <c r="B70" s="81" t="s">
        <v>2220</v>
      </c>
      <c r="C70" s="83" t="s">
        <v>2221</v>
      </c>
      <c r="D70" s="85" t="s">
        <v>2222</v>
      </c>
      <c r="E70" s="85" t="s">
        <v>2223</v>
      </c>
      <c r="F70" s="86" t="s">
        <v>2018</v>
      </c>
      <c r="G70" s="86" t="s">
        <v>1971</v>
      </c>
      <c r="H70" s="86">
        <v>1</v>
      </c>
      <c r="I70" s="88">
        <f>IF(COUNTIF(J70:AW70,"&lt;&gt;")=0,"",SUMPRODUCT(((Recommendations[ImplStatus]="Implemented")+(Recommendations[ImplStatus]="Compensated"))*ISNUMBER(MATCH(Recommendations[Id],J70:AW70,0)))/COUNTIF(J70:AW70,"&lt;&gt;"))</f>
        <v>0</v>
      </c>
      <c r="J70" s="90" t="s">
        <v>898</v>
      </c>
      <c r="K70" s="90" t="s">
        <v>1241</v>
      </c>
      <c r="L70" s="90" t="s">
        <v>1246</v>
      </c>
      <c r="M70" s="90" t="s">
        <v>1251</v>
      </c>
      <c r="N70" s="90" t="s">
        <v>1263</v>
      </c>
      <c r="O70" s="90" t="s">
        <v>1268</v>
      </c>
      <c r="P70" s="90" t="s">
        <v>1273</v>
      </c>
      <c r="Q70" s="90" t="s">
        <v>1283</v>
      </c>
      <c r="R70" s="90" t="s">
        <v>1294</v>
      </c>
      <c r="S70" s="90" t="s">
        <v>1300</v>
      </c>
      <c r="T70" s="90" t="s">
        <v>1306</v>
      </c>
      <c r="U70" s="90" t="s">
        <v>1311</v>
      </c>
      <c r="V70" s="90" t="s">
        <v>1317</v>
      </c>
      <c r="W70" s="90" t="s">
        <v>1322</v>
      </c>
      <c r="X70" s="90" t="s">
        <v>1327</v>
      </c>
      <c r="Y70" s="90" t="s">
        <v>1343</v>
      </c>
      <c r="Z70" s="90" t="s">
        <v>1349</v>
      </c>
      <c r="AA70" s="90" t="s">
        <v>1354</v>
      </c>
      <c r="AB70" s="90" t="s">
        <v>1359</v>
      </c>
      <c r="AC70" s="90" t="s">
        <v>1364</v>
      </c>
      <c r="AD70" s="90" t="s">
        <v>1467</v>
      </c>
      <c r="AE70" s="90" t="s">
        <v>1472</v>
      </c>
      <c r="AF70" s="90" t="s">
        <v>1477</v>
      </c>
      <c r="AG70" s="90" t="s">
        <v>1482</v>
      </c>
      <c r="AH70" s="90" t="s">
        <v>1503</v>
      </c>
      <c r="AI70" s="90" t="s">
        <v>1509</v>
      </c>
      <c r="AJ70" s="90" t="s">
        <v>1514</v>
      </c>
      <c r="AK70" s="90" t="s">
        <v>1518</v>
      </c>
      <c r="AL70" s="90"/>
      <c r="AM70" s="90"/>
      <c r="AN70" s="90"/>
      <c r="AO70" s="90"/>
      <c r="AP70" s="90"/>
      <c r="AQ70" s="90"/>
      <c r="AR70" s="90"/>
      <c r="AS70" s="90"/>
      <c r="AT70" s="90"/>
      <c r="AU70" s="90"/>
      <c r="AV70" s="90"/>
      <c r="AW70" s="101"/>
    </row>
    <row r="71" spans="1:49" ht="60" customHeight="1" x14ac:dyDescent="0.35">
      <c r="A71" s="98" t="s">
        <v>2214</v>
      </c>
      <c r="B71" s="81" t="s">
        <v>2224</v>
      </c>
      <c r="C71" s="83" t="s">
        <v>2225</v>
      </c>
      <c r="D71" s="85" t="s">
        <v>2226</v>
      </c>
      <c r="E71" s="85" t="s">
        <v>2227</v>
      </c>
      <c r="F71" s="86" t="s">
        <v>2018</v>
      </c>
      <c r="G71" s="86" t="s">
        <v>2003</v>
      </c>
      <c r="H71" s="86">
        <v>1</v>
      </c>
      <c r="I71" s="88">
        <f>IF(COUNTIF(J71:AW71,"&lt;&gt;")=0,"",SUMPRODUCT(((Recommendations[ImplStatus]="Implemented")+(Recommendations[ImplStatus]="Compensated"))*ISNUMBER(MATCH(Recommendations[Id],J71:AW71,0)))/COUNTIF(J71:AW71,"&lt;&gt;"))</f>
        <v>0</v>
      </c>
      <c r="J71" s="90" t="s">
        <v>166</v>
      </c>
      <c r="K71" s="90" t="s">
        <v>185</v>
      </c>
      <c r="L71" s="90" t="s">
        <v>1251</v>
      </c>
      <c r="M71" s="90" t="s">
        <v>1289</v>
      </c>
      <c r="N71" s="90" t="s">
        <v>1294</v>
      </c>
      <c r="O71" s="90" t="s">
        <v>1337</v>
      </c>
      <c r="P71" s="90" t="s">
        <v>1359</v>
      </c>
      <c r="Q71" s="90" t="s">
        <v>1370</v>
      </c>
      <c r="R71" s="90" t="s">
        <v>1376</v>
      </c>
      <c r="S71" s="90" t="s">
        <v>1382</v>
      </c>
      <c r="T71" s="90" t="s">
        <v>1388</v>
      </c>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2214</v>
      </c>
      <c r="B72" s="81" t="s">
        <v>2228</v>
      </c>
      <c r="C72" s="83" t="s">
        <v>2229</v>
      </c>
      <c r="D72" s="85" t="s">
        <v>2230</v>
      </c>
      <c r="E72" s="85" t="s">
        <v>2231</v>
      </c>
      <c r="F72" s="86" t="s">
        <v>2232</v>
      </c>
      <c r="G72" s="86" t="s">
        <v>2003</v>
      </c>
      <c r="H72" s="86">
        <v>2</v>
      </c>
      <c r="I72" s="88">
        <f>IF(COUNTIF(J72:AW72,"&lt;&gt;")=0,"",SUMPRODUCT(((Recommendations[ImplStatus]="Implemented")+(Recommendations[ImplStatus]="Compensated"))*ISNUMBER(MATCH(Recommendations[Id],J72:AW72,0)))/COUNTIF(J72:AW72,"&lt;&gt;"))</f>
        <v>0</v>
      </c>
      <c r="J72" s="90" t="s">
        <v>594</v>
      </c>
      <c r="K72" s="90" t="s">
        <v>599</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2214</v>
      </c>
      <c r="B73" s="81" t="s">
        <v>2233</v>
      </c>
      <c r="C73" s="83" t="s">
        <v>2234</v>
      </c>
      <c r="D73" s="85" t="s">
        <v>2235</v>
      </c>
      <c r="E73" s="85" t="s">
        <v>2236</v>
      </c>
      <c r="F73" s="86" t="s">
        <v>2018</v>
      </c>
      <c r="G73" s="86" t="s">
        <v>1971</v>
      </c>
      <c r="H73" s="86">
        <v>2</v>
      </c>
      <c r="I73" s="88">
        <f>IF(COUNTIF(J73:AW73,"&lt;&gt;")=0,"",SUMPRODUCT(((Recommendations[ImplStatus]="Implemented")+(Recommendations[ImplStatus]="Compensated"))*ISNUMBER(MATCH(Recommendations[Id],J73:AW73,0)))/COUNTIF(J73:AW73,"&lt;&gt;"))</f>
        <v>0</v>
      </c>
      <c r="J73" s="90" t="s">
        <v>752</v>
      </c>
      <c r="K73" s="90" t="s">
        <v>904</v>
      </c>
      <c r="L73" s="90" t="s">
        <v>958</v>
      </c>
      <c r="M73" s="90" t="s">
        <v>1396</v>
      </c>
      <c r="N73" s="90" t="s">
        <v>1401</v>
      </c>
      <c r="O73" s="90" t="s">
        <v>1406</v>
      </c>
      <c r="P73" s="90" t="s">
        <v>1411</v>
      </c>
      <c r="Q73" s="90" t="s">
        <v>1416</v>
      </c>
      <c r="R73" s="90" t="s">
        <v>1421</v>
      </c>
      <c r="S73" s="90" t="s">
        <v>1427</v>
      </c>
      <c r="T73" s="90" t="s">
        <v>1432</v>
      </c>
      <c r="U73" s="90" t="s">
        <v>1437</v>
      </c>
      <c r="V73" s="90" t="s">
        <v>1442</v>
      </c>
      <c r="W73" s="90" t="s">
        <v>1447</v>
      </c>
      <c r="X73" s="90" t="s">
        <v>1452</v>
      </c>
      <c r="Y73" s="90" t="s">
        <v>1457</v>
      </c>
      <c r="Z73" s="90" t="s">
        <v>1462</v>
      </c>
      <c r="AA73" s="90" t="s">
        <v>1467</v>
      </c>
      <c r="AB73" s="90" t="s">
        <v>1472</v>
      </c>
      <c r="AC73" s="90" t="s">
        <v>1477</v>
      </c>
      <c r="AD73" s="90" t="s">
        <v>1482</v>
      </c>
      <c r="AE73" s="90" t="s">
        <v>1487</v>
      </c>
      <c r="AF73" s="90" t="s">
        <v>1497</v>
      </c>
      <c r="AG73" s="90"/>
      <c r="AH73" s="90"/>
      <c r="AI73" s="90"/>
      <c r="AJ73" s="90"/>
      <c r="AK73" s="90"/>
      <c r="AL73" s="90"/>
      <c r="AM73" s="90"/>
      <c r="AN73" s="90"/>
      <c r="AO73" s="90"/>
      <c r="AP73" s="90"/>
      <c r="AQ73" s="90"/>
      <c r="AR73" s="90"/>
      <c r="AS73" s="90"/>
      <c r="AT73" s="90"/>
      <c r="AU73" s="90"/>
      <c r="AV73" s="90"/>
      <c r="AW73" s="101"/>
    </row>
    <row r="74" spans="1:49" ht="60" customHeight="1" x14ac:dyDescent="0.35">
      <c r="A74" s="98" t="s">
        <v>2214</v>
      </c>
      <c r="B74" s="81" t="s">
        <v>2237</v>
      </c>
      <c r="C74" s="83" t="s">
        <v>2238</v>
      </c>
      <c r="D74" s="85" t="s">
        <v>2239</v>
      </c>
      <c r="E74" s="85" t="s">
        <v>2240</v>
      </c>
      <c r="F74" s="86" t="s">
        <v>2018</v>
      </c>
      <c r="G74" s="86" t="s">
        <v>1971</v>
      </c>
      <c r="H74" s="86">
        <v>2</v>
      </c>
      <c r="I74" s="88">
        <f>IF(COUNTIF(J74:AW74,"&lt;&gt;")=0,"",SUMPRODUCT(((Recommendations[ImplStatus]="Implemented")+(Recommendations[ImplStatus]="Compensated"))*ISNUMBER(MATCH(Recommendations[Id],J74:AW74,0)))/COUNTIF(J74:AW74,"&lt;&gt;"))</f>
        <v>0</v>
      </c>
      <c r="J74" s="90" t="s">
        <v>1492</v>
      </c>
      <c r="K74" s="90" t="s">
        <v>1497</v>
      </c>
      <c r="L74" s="90" t="s">
        <v>1522</v>
      </c>
      <c r="M74" s="90" t="s">
        <v>1527</v>
      </c>
      <c r="N74" s="90" t="s">
        <v>1531</v>
      </c>
      <c r="O74" s="90" t="s">
        <v>1535</v>
      </c>
      <c r="P74" s="90" t="s">
        <v>1539</v>
      </c>
      <c r="Q74" s="90" t="s">
        <v>1543</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2214</v>
      </c>
      <c r="B75" s="81" t="s">
        <v>2241</v>
      </c>
      <c r="C75" s="83" t="s">
        <v>2242</v>
      </c>
      <c r="D75" s="85" t="s">
        <v>2243</v>
      </c>
      <c r="E75" s="85" t="s">
        <v>2244</v>
      </c>
      <c r="F75" s="86" t="s">
        <v>2018</v>
      </c>
      <c r="G75" s="86" t="s">
        <v>1971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2214</v>
      </c>
      <c r="B76" s="81" t="s">
        <v>2245</v>
      </c>
      <c r="C76" s="83" t="s">
        <v>2246</v>
      </c>
      <c r="D76" s="85" t="s">
        <v>2247</v>
      </c>
      <c r="E76" s="85" t="s">
        <v>2248</v>
      </c>
      <c r="F76" s="86" t="s">
        <v>2018</v>
      </c>
      <c r="G76" s="86" t="s">
        <v>1971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2214</v>
      </c>
      <c r="B77" s="81" t="s">
        <v>2249</v>
      </c>
      <c r="C77" s="83" t="s">
        <v>2250</v>
      </c>
      <c r="D77" s="85" t="s">
        <v>2251</v>
      </c>
      <c r="E77" s="85" t="s">
        <v>2252</v>
      </c>
      <c r="F77" s="86" t="s">
        <v>2018</v>
      </c>
      <c r="G77" s="86" t="s">
        <v>1971</v>
      </c>
      <c r="H77" s="86">
        <v>2</v>
      </c>
      <c r="I77" s="88">
        <f>IF(COUNTIF(J77:AW77,"&lt;&gt;")=0,"",SUMPRODUCT(((Recommendations[ImplStatus]="Implemented")+(Recommendations[ImplStatus]="Compensated"))*ISNUMBER(MATCH(Recommendations[Id],J77:AW77,0)))/COUNTIF(J77:AW77,"&lt;&gt;"))</f>
        <v>0</v>
      </c>
      <c r="J77" s="90" t="s">
        <v>1263</v>
      </c>
      <c r="K77" s="90" t="s">
        <v>1268</v>
      </c>
      <c r="L77" s="90" t="s">
        <v>1273</v>
      </c>
      <c r="M77" s="90" t="s">
        <v>1327</v>
      </c>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2214</v>
      </c>
      <c r="B78" s="81" t="s">
        <v>2253</v>
      </c>
      <c r="C78" s="83" t="s">
        <v>2254</v>
      </c>
      <c r="D78" s="85" t="s">
        <v>2255</v>
      </c>
      <c r="E78" s="85" t="s">
        <v>2256</v>
      </c>
      <c r="F78" s="86" t="s">
        <v>2018</v>
      </c>
      <c r="G78" s="86" t="s">
        <v>2003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2214</v>
      </c>
      <c r="B79" s="81" t="s">
        <v>2257</v>
      </c>
      <c r="C79" s="83" t="s">
        <v>2258</v>
      </c>
      <c r="D79" s="85" t="s">
        <v>2259</v>
      </c>
      <c r="E79" s="85" t="s">
        <v>2260</v>
      </c>
      <c r="F79" s="86" t="s">
        <v>2018</v>
      </c>
      <c r="G79" s="86" t="s">
        <v>1971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2214</v>
      </c>
      <c r="B80" s="81" t="s">
        <v>2261</v>
      </c>
      <c r="C80" s="83" t="s">
        <v>2262</v>
      </c>
      <c r="D80" s="85" t="s">
        <v>2263</v>
      </c>
      <c r="E80" s="85" t="s">
        <v>2264</v>
      </c>
      <c r="F80" s="86" t="s">
        <v>2018</v>
      </c>
      <c r="G80" s="86" t="s">
        <v>1971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2265</v>
      </c>
      <c r="B81" s="80">
        <v>9</v>
      </c>
      <c r="C81" s="82" t="s">
        <v>25</v>
      </c>
      <c r="D81" s="84" t="s">
        <v>2266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2265</v>
      </c>
      <c r="B82" s="81" t="s">
        <v>2267</v>
      </c>
      <c r="C82" s="83" t="s">
        <v>2268</v>
      </c>
      <c r="D82" s="85" t="s">
        <v>2269</v>
      </c>
      <c r="E82" s="85" t="s">
        <v>2270</v>
      </c>
      <c r="F82" s="86" t="s">
        <v>1986</v>
      </c>
      <c r="G82" s="86" t="s">
        <v>2003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2265</v>
      </c>
      <c r="B83" s="81" t="s">
        <v>2271</v>
      </c>
      <c r="C83" s="83" t="s">
        <v>2272</v>
      </c>
      <c r="D83" s="85" t="s">
        <v>2273</v>
      </c>
      <c r="E83" s="85" t="s">
        <v>2274</v>
      </c>
      <c r="F83" s="86" t="s">
        <v>1960</v>
      </c>
      <c r="G83" s="86" t="s">
        <v>2003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2265</v>
      </c>
      <c r="B84" s="81" t="s">
        <v>2275</v>
      </c>
      <c r="C84" s="83" t="s">
        <v>2276</v>
      </c>
      <c r="D84" s="85" t="s">
        <v>2277</v>
      </c>
      <c r="E84" s="85" t="s">
        <v>2278</v>
      </c>
      <c r="F84" s="86" t="s">
        <v>2232</v>
      </c>
      <c r="G84" s="86" t="s">
        <v>2003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2265</v>
      </c>
      <c r="B85" s="81" t="s">
        <v>2279</v>
      </c>
      <c r="C85" s="83" t="s">
        <v>2280</v>
      </c>
      <c r="D85" s="85" t="s">
        <v>2281</v>
      </c>
      <c r="E85" s="85" t="s">
        <v>2282</v>
      </c>
      <c r="F85" s="86" t="s">
        <v>1986</v>
      </c>
      <c r="G85" s="86" t="s">
        <v>2003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2265</v>
      </c>
      <c r="B86" s="81" t="s">
        <v>2283</v>
      </c>
      <c r="C86" s="83" t="s">
        <v>2284</v>
      </c>
      <c r="D86" s="85" t="s">
        <v>2285</v>
      </c>
      <c r="E86" s="85" t="s">
        <v>2286</v>
      </c>
      <c r="F86" s="86" t="s">
        <v>2232</v>
      </c>
      <c r="G86" s="86" t="s">
        <v>2003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2265</v>
      </c>
      <c r="B87" s="81" t="s">
        <v>2287</v>
      </c>
      <c r="C87" s="83" t="s">
        <v>2288</v>
      </c>
      <c r="D87" s="85" t="s">
        <v>2289</v>
      </c>
      <c r="E87" s="85" t="s">
        <v>2290</v>
      </c>
      <c r="F87" s="86" t="s">
        <v>2232</v>
      </c>
      <c r="G87" s="86" t="s">
        <v>2003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2265</v>
      </c>
      <c r="B88" s="81" t="s">
        <v>2291</v>
      </c>
      <c r="C88" s="83" t="s">
        <v>2292</v>
      </c>
      <c r="D88" s="85" t="s">
        <v>2293</v>
      </c>
      <c r="E88" s="85" t="s">
        <v>2294</v>
      </c>
      <c r="F88" s="86" t="s">
        <v>2232</v>
      </c>
      <c r="G88" s="86" t="s">
        <v>2003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2295</v>
      </c>
      <c r="B89" s="80">
        <v>10</v>
      </c>
      <c r="C89" s="82" t="s">
        <v>25</v>
      </c>
      <c r="D89" s="84" t="s">
        <v>2296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2295</v>
      </c>
      <c r="B90" s="81" t="s">
        <v>2297</v>
      </c>
      <c r="C90" s="83" t="s">
        <v>2298</v>
      </c>
      <c r="D90" s="85" t="s">
        <v>2299</v>
      </c>
      <c r="E90" s="85" t="s">
        <v>2300</v>
      </c>
      <c r="F90" s="86" t="s">
        <v>1960</v>
      </c>
      <c r="G90" s="86" t="s">
        <v>1971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2295</v>
      </c>
      <c r="B91" s="81" t="s">
        <v>2301</v>
      </c>
      <c r="C91" s="83" t="s">
        <v>2302</v>
      </c>
      <c r="D91" s="85" t="s">
        <v>2303</v>
      </c>
      <c r="E91" s="85" t="s">
        <v>2304</v>
      </c>
      <c r="F91" s="86" t="s">
        <v>1960</v>
      </c>
      <c r="G91" s="86" t="s">
        <v>2003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2295</v>
      </c>
      <c r="B92" s="81" t="s">
        <v>2305</v>
      </c>
      <c r="C92" s="83" t="s">
        <v>2306</v>
      </c>
      <c r="D92" s="85" t="s">
        <v>2307</v>
      </c>
      <c r="E92" s="85" t="s">
        <v>2308</v>
      </c>
      <c r="F92" s="86" t="s">
        <v>1960</v>
      </c>
      <c r="G92" s="86" t="s">
        <v>2003</v>
      </c>
      <c r="H92" s="86">
        <v>1</v>
      </c>
      <c r="I92" s="88">
        <f>IF(COUNTIF(J92:AW92,"&lt;&gt;")=0,"",SUMPRODUCT(((Recommendations[ImplStatus]="Implemented")+(Recommendations[ImplStatus]="Compensated"))*ISNUMBER(MATCH(Recommendations[Id],J92:AW92,0)))/COUNTIF(J92:AW92,"&lt;&gt;"))</f>
        <v>0</v>
      </c>
      <c r="J92" s="90" t="s">
        <v>62</v>
      </c>
      <c r="K92" s="90" t="s">
        <v>408</v>
      </c>
      <c r="L92" s="90" t="s">
        <v>414</v>
      </c>
      <c r="M92" s="90" t="s">
        <v>420</v>
      </c>
      <c r="N92" s="90" t="s">
        <v>425</v>
      </c>
      <c r="O92" s="90" t="s">
        <v>437</v>
      </c>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2295</v>
      </c>
      <c r="B93" s="81" t="s">
        <v>2309</v>
      </c>
      <c r="C93" s="83" t="s">
        <v>2310</v>
      </c>
      <c r="D93" s="85" t="s">
        <v>2311</v>
      </c>
      <c r="E93" s="85" t="s">
        <v>2312</v>
      </c>
      <c r="F93" s="86" t="s">
        <v>1960</v>
      </c>
      <c r="G93" s="86" t="s">
        <v>1971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2295</v>
      </c>
      <c r="B94" s="81" t="s">
        <v>2313</v>
      </c>
      <c r="C94" s="83" t="s">
        <v>2314</v>
      </c>
      <c r="D94" s="85" t="s">
        <v>2315</v>
      </c>
      <c r="E94" s="85" t="s">
        <v>2316</v>
      </c>
      <c r="F94" s="86" t="s">
        <v>1960</v>
      </c>
      <c r="G94" s="86" t="s">
        <v>2003</v>
      </c>
      <c r="H94" s="86">
        <v>2</v>
      </c>
      <c r="I94" s="88">
        <f>IF(COUNTIF(J94:AW94,"&lt;&gt;")=0,"",SUMPRODUCT(((Recommendations[ImplStatus]="Implemented")+(Recommendations[ImplStatus]="Compensated"))*ISNUMBER(MATCH(Recommendations[Id],J94:AW94,0)))/COUNTIF(J94:AW94,"&lt;&gt;"))</f>
        <v>0</v>
      </c>
      <c r="J94" s="90" t="s">
        <v>287</v>
      </c>
      <c r="K94" s="90" t="s">
        <v>293</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2295</v>
      </c>
      <c r="B95" s="81" t="s">
        <v>2317</v>
      </c>
      <c r="C95" s="83" t="s">
        <v>2318</v>
      </c>
      <c r="D95" s="85" t="s">
        <v>2319</v>
      </c>
      <c r="E95" s="85" t="s">
        <v>2320</v>
      </c>
      <c r="F95" s="86" t="s">
        <v>1960</v>
      </c>
      <c r="G95" s="86" t="s">
        <v>2003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2295</v>
      </c>
      <c r="B96" s="81" t="s">
        <v>2321</v>
      </c>
      <c r="C96" s="83" t="s">
        <v>2322</v>
      </c>
      <c r="D96" s="85" t="s">
        <v>2323</v>
      </c>
      <c r="E96" s="85" t="s">
        <v>2324</v>
      </c>
      <c r="F96" s="86" t="s">
        <v>1960</v>
      </c>
      <c r="G96" s="86" t="s">
        <v>1971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2325</v>
      </c>
      <c r="B97" s="80">
        <v>11</v>
      </c>
      <c r="C97" s="82" t="s">
        <v>25</v>
      </c>
      <c r="D97" s="84" t="s">
        <v>2326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2325</v>
      </c>
      <c r="B98" s="81" t="s">
        <v>2327</v>
      </c>
      <c r="C98" s="83" t="s">
        <v>2328</v>
      </c>
      <c r="D98" s="85" t="s">
        <v>2329</v>
      </c>
      <c r="E98" s="85" t="s">
        <v>2330</v>
      </c>
      <c r="F98" s="86" t="s">
        <v>2078</v>
      </c>
      <c r="G98" s="86" t="s">
        <v>2019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2325</v>
      </c>
      <c r="B99" s="81" t="s">
        <v>2331</v>
      </c>
      <c r="C99" s="83" t="s">
        <v>2332</v>
      </c>
      <c r="D99" s="85" t="s">
        <v>2333</v>
      </c>
      <c r="E99" s="85" t="s">
        <v>2334</v>
      </c>
      <c r="F99" s="86" t="s">
        <v>2018</v>
      </c>
      <c r="G99" s="86" t="s">
        <v>2335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2325</v>
      </c>
      <c r="B100" s="81" t="s">
        <v>2336</v>
      </c>
      <c r="C100" s="83" t="s">
        <v>2337</v>
      </c>
      <c r="D100" s="85" t="s">
        <v>2338</v>
      </c>
      <c r="E100" s="85" t="s">
        <v>2339</v>
      </c>
      <c r="F100" s="86" t="s">
        <v>2018</v>
      </c>
      <c r="G100" s="86" t="s">
        <v>2003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2325</v>
      </c>
      <c r="B101" s="81" t="s">
        <v>2340</v>
      </c>
      <c r="C101" s="83" t="s">
        <v>2341</v>
      </c>
      <c r="D101" s="85" t="s">
        <v>2342</v>
      </c>
      <c r="E101" s="85" t="s">
        <v>2343</v>
      </c>
      <c r="F101" s="86" t="s">
        <v>2018</v>
      </c>
      <c r="G101" s="86" t="s">
        <v>2335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2325</v>
      </c>
      <c r="B102" s="81" t="s">
        <v>2344</v>
      </c>
      <c r="C102" s="83" t="s">
        <v>2345</v>
      </c>
      <c r="D102" s="85" t="s">
        <v>2346</v>
      </c>
      <c r="E102" s="85" t="s">
        <v>2347</v>
      </c>
      <c r="F102" s="86" t="s">
        <v>2018</v>
      </c>
      <c r="G102" s="86" t="s">
        <v>2335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2348</v>
      </c>
      <c r="B103" s="80">
        <v>12</v>
      </c>
      <c r="C103" s="82" t="s">
        <v>25</v>
      </c>
      <c r="D103" s="84" t="s">
        <v>2349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2348</v>
      </c>
      <c r="B104" s="81" t="s">
        <v>2350</v>
      </c>
      <c r="C104" s="83" t="s">
        <v>2351</v>
      </c>
      <c r="D104" s="85" t="s">
        <v>2352</v>
      </c>
      <c r="E104" s="85" t="s">
        <v>2353</v>
      </c>
      <c r="F104" s="86" t="s">
        <v>2232</v>
      </c>
      <c r="G104" s="86" t="s">
        <v>2003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2348</v>
      </c>
      <c r="B105" s="81" t="s">
        <v>2354</v>
      </c>
      <c r="C105" s="83" t="s">
        <v>2355</v>
      </c>
      <c r="D105" s="85" t="s">
        <v>2356</v>
      </c>
      <c r="E105" s="85" t="s">
        <v>2357</v>
      </c>
      <c r="F105" s="86" t="s">
        <v>2232</v>
      </c>
      <c r="G105" s="86" t="s">
        <v>2003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2348</v>
      </c>
      <c r="B106" s="81" t="s">
        <v>2358</v>
      </c>
      <c r="C106" s="83" t="s">
        <v>2359</v>
      </c>
      <c r="D106" s="85" t="s">
        <v>2360</v>
      </c>
      <c r="E106" s="85" t="s">
        <v>2361</v>
      </c>
      <c r="F106" s="86" t="s">
        <v>2232</v>
      </c>
      <c r="G106" s="86" t="s">
        <v>2003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2348</v>
      </c>
      <c r="B107" s="81" t="s">
        <v>2362</v>
      </c>
      <c r="C107" s="83" t="s">
        <v>2363</v>
      </c>
      <c r="D107" s="85" t="s">
        <v>2364</v>
      </c>
      <c r="E107" s="85" t="s">
        <v>2365</v>
      </c>
      <c r="F107" s="86" t="s">
        <v>2078</v>
      </c>
      <c r="G107" s="86" t="s">
        <v>2019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2348</v>
      </c>
      <c r="B108" s="81" t="s">
        <v>2366</v>
      </c>
      <c r="C108" s="83" t="s">
        <v>2367</v>
      </c>
      <c r="D108" s="85" t="s">
        <v>2368</v>
      </c>
      <c r="E108" s="85" t="s">
        <v>2369</v>
      </c>
      <c r="F108" s="86" t="s">
        <v>2232</v>
      </c>
      <c r="G108" s="86" t="s">
        <v>2003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2348</v>
      </c>
      <c r="B109" s="81" t="s">
        <v>2370</v>
      </c>
      <c r="C109" s="83" t="s">
        <v>2371</v>
      </c>
      <c r="D109" s="85" t="s">
        <v>2372</v>
      </c>
      <c r="E109" s="85" t="s">
        <v>2373</v>
      </c>
      <c r="F109" s="86" t="s">
        <v>2232</v>
      </c>
      <c r="G109" s="86" t="s">
        <v>2003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2348</v>
      </c>
      <c r="B110" s="81" t="s">
        <v>2374</v>
      </c>
      <c r="C110" s="83" t="s">
        <v>2375</v>
      </c>
      <c r="D110" s="85" t="s">
        <v>2376</v>
      </c>
      <c r="E110" s="85" t="s">
        <v>2377</v>
      </c>
      <c r="F110" s="86" t="s">
        <v>1960</v>
      </c>
      <c r="G110" s="86" t="s">
        <v>2003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2348</v>
      </c>
      <c r="B111" s="81" t="s">
        <v>2378</v>
      </c>
      <c r="C111" s="83" t="s">
        <v>2379</v>
      </c>
      <c r="D111" s="85" t="s">
        <v>2380</v>
      </c>
      <c r="E111" s="85" t="s">
        <v>2381</v>
      </c>
      <c r="F111" s="86" t="s">
        <v>1960</v>
      </c>
      <c r="G111" s="86" t="s">
        <v>2003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2382</v>
      </c>
      <c r="B112" s="80">
        <v>13</v>
      </c>
      <c r="C112" s="82" t="s">
        <v>25</v>
      </c>
      <c r="D112" s="84" t="s">
        <v>2383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2382</v>
      </c>
      <c r="B113" s="81" t="s">
        <v>2384</v>
      </c>
      <c r="C113" s="83" t="s">
        <v>2385</v>
      </c>
      <c r="D113" s="85" t="s">
        <v>2386</v>
      </c>
      <c r="E113" s="85" t="s">
        <v>2387</v>
      </c>
      <c r="F113" s="86" t="s">
        <v>2232</v>
      </c>
      <c r="G113" s="86" t="s">
        <v>1971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2382</v>
      </c>
      <c r="B114" s="81" t="s">
        <v>2388</v>
      </c>
      <c r="C114" s="83" t="s">
        <v>2389</v>
      </c>
      <c r="D114" s="85" t="s">
        <v>2390</v>
      </c>
      <c r="E114" s="85" t="s">
        <v>2391</v>
      </c>
      <c r="F114" s="86" t="s">
        <v>1960</v>
      </c>
      <c r="G114" s="86" t="s">
        <v>1971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2382</v>
      </c>
      <c r="B115" s="81" t="s">
        <v>2392</v>
      </c>
      <c r="C115" s="83" t="s">
        <v>2393</v>
      </c>
      <c r="D115" s="85" t="s">
        <v>2394</v>
      </c>
      <c r="E115" s="85" t="s">
        <v>2395</v>
      </c>
      <c r="F115" s="86" t="s">
        <v>2232</v>
      </c>
      <c r="G115" s="86" t="s">
        <v>1971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2382</v>
      </c>
      <c r="B116" s="81" t="s">
        <v>2396</v>
      </c>
      <c r="C116" s="83" t="s">
        <v>2397</v>
      </c>
      <c r="D116" s="85" t="s">
        <v>2398</v>
      </c>
      <c r="E116" s="85" t="s">
        <v>2399</v>
      </c>
      <c r="F116" s="86" t="s">
        <v>2232</v>
      </c>
      <c r="G116" s="86" t="s">
        <v>2003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2382</v>
      </c>
      <c r="B117" s="81" t="s">
        <v>2400</v>
      </c>
      <c r="C117" s="83" t="s">
        <v>2401</v>
      </c>
      <c r="D117" s="85" t="s">
        <v>2402</v>
      </c>
      <c r="E117" s="85" t="s">
        <v>2403</v>
      </c>
      <c r="F117" s="86" t="s">
        <v>1960</v>
      </c>
      <c r="G117" s="86" t="s">
        <v>2003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2382</v>
      </c>
      <c r="B118" s="81" t="s">
        <v>2404</v>
      </c>
      <c r="C118" s="83" t="s">
        <v>2405</v>
      </c>
      <c r="D118" s="85" t="s">
        <v>2406</v>
      </c>
      <c r="E118" s="85" t="s">
        <v>2407</v>
      </c>
      <c r="F118" s="86" t="s">
        <v>2232</v>
      </c>
      <c r="G118" s="86" t="s">
        <v>1971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2382</v>
      </c>
      <c r="B119" s="81" t="s">
        <v>2408</v>
      </c>
      <c r="C119" s="83" t="s">
        <v>2409</v>
      </c>
      <c r="D119" s="85" t="s">
        <v>2410</v>
      </c>
      <c r="E119" s="85" t="s">
        <v>2411</v>
      </c>
      <c r="F119" s="86" t="s">
        <v>1960</v>
      </c>
      <c r="G119" s="86" t="s">
        <v>2003</v>
      </c>
      <c r="H119" s="86">
        <v>3</v>
      </c>
      <c r="I119" s="88">
        <f>IF(COUNTIF(J119:AW119,"&lt;&gt;")=0,"",SUMPRODUCT(((Recommendations[ImplStatus]="Implemented")+(Recommendations[ImplStatus]="Compensated"))*ISNUMBER(MATCH(Recommendations[Id],J119:AW119,0)))/COUNTIF(J119:AW119,"&lt;&gt;"))</f>
        <v>0</v>
      </c>
      <c r="J119" s="90" t="s">
        <v>1225</v>
      </c>
      <c r="K119" s="90" t="s">
        <v>1230</v>
      </c>
      <c r="L119" s="90" t="s">
        <v>1235</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2382</v>
      </c>
      <c r="B120" s="81" t="s">
        <v>2412</v>
      </c>
      <c r="C120" s="83" t="s">
        <v>2413</v>
      </c>
      <c r="D120" s="85" t="s">
        <v>2414</v>
      </c>
      <c r="E120" s="85" t="s">
        <v>2415</v>
      </c>
      <c r="F120" s="86" t="s">
        <v>2232</v>
      </c>
      <c r="G120" s="86" t="s">
        <v>2003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2382</v>
      </c>
      <c r="B121" s="81" t="s">
        <v>2416</v>
      </c>
      <c r="C121" s="83" t="s">
        <v>2417</v>
      </c>
      <c r="D121" s="85" t="s">
        <v>2418</v>
      </c>
      <c r="E121" s="85" t="s">
        <v>2419</v>
      </c>
      <c r="F121" s="86" t="s">
        <v>2232</v>
      </c>
      <c r="G121" s="86" t="s">
        <v>2003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2382</v>
      </c>
      <c r="B122" s="81" t="s">
        <v>2420</v>
      </c>
      <c r="C122" s="83" t="s">
        <v>2421</v>
      </c>
      <c r="D122" s="85" t="s">
        <v>2422</v>
      </c>
      <c r="E122" s="85" t="s">
        <v>2423</v>
      </c>
      <c r="F122" s="86" t="s">
        <v>2232</v>
      </c>
      <c r="G122" s="86" t="s">
        <v>2003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2382</v>
      </c>
      <c r="B123" s="81" t="s">
        <v>2424</v>
      </c>
      <c r="C123" s="83" t="s">
        <v>2425</v>
      </c>
      <c r="D123" s="85" t="s">
        <v>2426</v>
      </c>
      <c r="E123" s="85" t="s">
        <v>2427</v>
      </c>
      <c r="F123" s="86" t="s">
        <v>2232</v>
      </c>
      <c r="G123" s="86" t="s">
        <v>1971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2428</v>
      </c>
      <c r="B124" s="80">
        <v>14</v>
      </c>
      <c r="C124" s="82" t="s">
        <v>25</v>
      </c>
      <c r="D124" s="84" t="s">
        <v>2429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2428</v>
      </c>
      <c r="B125" s="81" t="s">
        <v>2430</v>
      </c>
      <c r="C125" s="83" t="s">
        <v>2431</v>
      </c>
      <c r="D125" s="85" t="s">
        <v>2432</v>
      </c>
      <c r="E125" s="85" t="s">
        <v>2433</v>
      </c>
      <c r="F125" s="86" t="s">
        <v>2078</v>
      </c>
      <c r="G125" s="86" t="s">
        <v>2019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2428</v>
      </c>
      <c r="B126" s="81" t="s">
        <v>2434</v>
      </c>
      <c r="C126" s="83" t="s">
        <v>2435</v>
      </c>
      <c r="D126" s="85" t="s">
        <v>2436</v>
      </c>
      <c r="E126" s="85" t="s">
        <v>2437</v>
      </c>
      <c r="F126" s="86" t="s">
        <v>2103</v>
      </c>
      <c r="G126" s="86" t="s">
        <v>2003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2428</v>
      </c>
      <c r="B127" s="81" t="s">
        <v>2438</v>
      </c>
      <c r="C127" s="83" t="s">
        <v>2439</v>
      </c>
      <c r="D127" s="85" t="s">
        <v>2440</v>
      </c>
      <c r="E127" s="85" t="s">
        <v>2441</v>
      </c>
      <c r="F127" s="86" t="s">
        <v>2103</v>
      </c>
      <c r="G127" s="86" t="s">
        <v>2003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2428</v>
      </c>
      <c r="B128" s="81" t="s">
        <v>2442</v>
      </c>
      <c r="C128" s="83" t="s">
        <v>2443</v>
      </c>
      <c r="D128" s="85" t="s">
        <v>2444</v>
      </c>
      <c r="E128" s="85" t="s">
        <v>2445</v>
      </c>
      <c r="F128" s="86" t="s">
        <v>2103</v>
      </c>
      <c r="G128" s="86" t="s">
        <v>2003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2428</v>
      </c>
      <c r="B129" s="81" t="s">
        <v>2446</v>
      </c>
      <c r="C129" s="83" t="s">
        <v>2447</v>
      </c>
      <c r="D129" s="85" t="s">
        <v>2448</v>
      </c>
      <c r="E129" s="85" t="s">
        <v>2449</v>
      </c>
      <c r="F129" s="86" t="s">
        <v>2103</v>
      </c>
      <c r="G129" s="86" t="s">
        <v>2003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2428</v>
      </c>
      <c r="B130" s="81" t="s">
        <v>2450</v>
      </c>
      <c r="C130" s="83" t="s">
        <v>2451</v>
      </c>
      <c r="D130" s="85" t="s">
        <v>2452</v>
      </c>
      <c r="E130" s="85" t="s">
        <v>2453</v>
      </c>
      <c r="F130" s="86" t="s">
        <v>2103</v>
      </c>
      <c r="G130" s="86" t="s">
        <v>2003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2428</v>
      </c>
      <c r="B131" s="81" t="s">
        <v>2454</v>
      </c>
      <c r="C131" s="83" t="s">
        <v>2455</v>
      </c>
      <c r="D131" s="85" t="s">
        <v>2456</v>
      </c>
      <c r="E131" s="85" t="s">
        <v>2457</v>
      </c>
      <c r="F131" s="86" t="s">
        <v>2103</v>
      </c>
      <c r="G131" s="86" t="s">
        <v>2003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2428</v>
      </c>
      <c r="B132" s="81" t="s">
        <v>2458</v>
      </c>
      <c r="C132" s="83" t="s">
        <v>2459</v>
      </c>
      <c r="D132" s="85" t="s">
        <v>2460</v>
      </c>
      <c r="E132" s="85" t="s">
        <v>2461</v>
      </c>
      <c r="F132" s="86" t="s">
        <v>2103</v>
      </c>
      <c r="G132" s="86" t="s">
        <v>2003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2428</v>
      </c>
      <c r="B133" s="81" t="s">
        <v>2462</v>
      </c>
      <c r="C133" s="83" t="s">
        <v>2463</v>
      </c>
      <c r="D133" s="85" t="s">
        <v>2464</v>
      </c>
      <c r="E133" s="85" t="s">
        <v>2465</v>
      </c>
      <c r="F133" s="86" t="s">
        <v>2103</v>
      </c>
      <c r="G133" s="86" t="s">
        <v>2003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2466</v>
      </c>
      <c r="B134" s="80">
        <v>15</v>
      </c>
      <c r="C134" s="82" t="s">
        <v>25</v>
      </c>
      <c r="D134" s="84" t="s">
        <v>2467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2466</v>
      </c>
      <c r="B135" s="81" t="s">
        <v>2468</v>
      </c>
      <c r="C135" s="83" t="s">
        <v>2469</v>
      </c>
      <c r="D135" s="85" t="s">
        <v>2470</v>
      </c>
      <c r="E135" s="85" t="s">
        <v>2471</v>
      </c>
      <c r="F135" s="86" t="s">
        <v>2103</v>
      </c>
      <c r="G135" s="86" t="s">
        <v>1961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2466</v>
      </c>
      <c r="B136" s="81" t="s">
        <v>2472</v>
      </c>
      <c r="C136" s="83" t="s">
        <v>2473</v>
      </c>
      <c r="D136" s="85" t="s">
        <v>2474</v>
      </c>
      <c r="E136" s="85" t="s">
        <v>2475</v>
      </c>
      <c r="F136" s="86" t="s">
        <v>2078</v>
      </c>
      <c r="G136" s="86" t="s">
        <v>2019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2466</v>
      </c>
      <c r="B137" s="81" t="s">
        <v>2476</v>
      </c>
      <c r="C137" s="83" t="s">
        <v>2477</v>
      </c>
      <c r="D137" s="85" t="s">
        <v>2478</v>
      </c>
      <c r="E137" s="85" t="s">
        <v>2479</v>
      </c>
      <c r="F137" s="86" t="s">
        <v>2103</v>
      </c>
      <c r="G137" s="86" t="s">
        <v>2019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2466</v>
      </c>
      <c r="B138" s="81" t="s">
        <v>2480</v>
      </c>
      <c r="C138" s="83" t="s">
        <v>2481</v>
      </c>
      <c r="D138" s="85" t="s">
        <v>2482</v>
      </c>
      <c r="E138" s="85" t="s">
        <v>2483</v>
      </c>
      <c r="F138" s="86" t="s">
        <v>2078</v>
      </c>
      <c r="G138" s="86" t="s">
        <v>2019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2466</v>
      </c>
      <c r="B139" s="81" t="s">
        <v>2484</v>
      </c>
      <c r="C139" s="83" t="s">
        <v>2485</v>
      </c>
      <c r="D139" s="85" t="s">
        <v>2486</v>
      </c>
      <c r="E139" s="85" t="s">
        <v>2487</v>
      </c>
      <c r="F139" s="86" t="s">
        <v>2103</v>
      </c>
      <c r="G139" s="86" t="s">
        <v>2019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2466</v>
      </c>
      <c r="B140" s="81" t="s">
        <v>2488</v>
      </c>
      <c r="C140" s="83" t="s">
        <v>2489</v>
      </c>
      <c r="D140" s="85" t="s">
        <v>2490</v>
      </c>
      <c r="E140" s="85" t="s">
        <v>2491</v>
      </c>
      <c r="F140" s="86" t="s">
        <v>2018</v>
      </c>
      <c r="G140" s="86" t="s">
        <v>2019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2466</v>
      </c>
      <c r="B141" s="81" t="s">
        <v>2492</v>
      </c>
      <c r="C141" s="83" t="s">
        <v>2493</v>
      </c>
      <c r="D141" s="85" t="s">
        <v>2494</v>
      </c>
      <c r="E141" s="85" t="s">
        <v>2495</v>
      </c>
      <c r="F141" s="86" t="s">
        <v>2018</v>
      </c>
      <c r="G141" s="86" t="s">
        <v>2003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2496</v>
      </c>
      <c r="B142" s="80">
        <v>16</v>
      </c>
      <c r="C142" s="82" t="s">
        <v>25</v>
      </c>
      <c r="D142" s="84" t="s">
        <v>2497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2496</v>
      </c>
      <c r="B143" s="81" t="s">
        <v>2498</v>
      </c>
      <c r="C143" s="83" t="s">
        <v>2499</v>
      </c>
      <c r="D143" s="85" t="s">
        <v>2500</v>
      </c>
      <c r="E143" s="85" t="s">
        <v>2501</v>
      </c>
      <c r="F143" s="86" t="s">
        <v>2078</v>
      </c>
      <c r="G143" s="86" t="s">
        <v>2019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2496</v>
      </c>
      <c r="B144" s="81" t="s">
        <v>2502</v>
      </c>
      <c r="C144" s="83" t="s">
        <v>2503</v>
      </c>
      <c r="D144" s="85" t="s">
        <v>2504</v>
      </c>
      <c r="E144" s="85" t="s">
        <v>2505</v>
      </c>
      <c r="F144" s="86" t="s">
        <v>2078</v>
      </c>
      <c r="G144" s="86" t="s">
        <v>2019</v>
      </c>
      <c r="H144" s="86">
        <v>2</v>
      </c>
      <c r="I144" s="88">
        <f>IF(COUNTIF(J144:AW144,"&lt;&gt;")=0,"",SUMPRODUCT(((Recommendations[ImplStatus]="Implemented")+(Recommendations[ImplStatus]="Compensated"))*ISNUMBER(MATCH(Recommendations[Id],J144:AW144,0)))/COUNTIF(J144:AW144,"&lt;&gt;"))</f>
        <v>0</v>
      </c>
      <c r="J144" s="90" t="s">
        <v>1003</v>
      </c>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2496</v>
      </c>
      <c r="B145" s="81" t="s">
        <v>2506</v>
      </c>
      <c r="C145" s="83" t="s">
        <v>2507</v>
      </c>
      <c r="D145" s="85" t="s">
        <v>2508</v>
      </c>
      <c r="E145" s="85" t="s">
        <v>2509</v>
      </c>
      <c r="F145" s="86" t="s">
        <v>1986</v>
      </c>
      <c r="G145" s="86" t="s">
        <v>1971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2496</v>
      </c>
      <c r="B146" s="81" t="s">
        <v>2510</v>
      </c>
      <c r="C146" s="83" t="s">
        <v>2511</v>
      </c>
      <c r="D146" s="85" t="s">
        <v>2512</v>
      </c>
      <c r="E146" s="85" t="s">
        <v>2513</v>
      </c>
      <c r="F146" s="86" t="s">
        <v>1986</v>
      </c>
      <c r="G146" s="86" t="s">
        <v>1961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2496</v>
      </c>
      <c r="B147" s="81" t="s">
        <v>2514</v>
      </c>
      <c r="C147" s="83" t="s">
        <v>2515</v>
      </c>
      <c r="D147" s="85" t="s">
        <v>2516</v>
      </c>
      <c r="E147" s="85" t="s">
        <v>2517</v>
      </c>
      <c r="F147" s="86" t="s">
        <v>1986</v>
      </c>
      <c r="G147" s="86" t="s">
        <v>2003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2496</v>
      </c>
      <c r="B148" s="81" t="s">
        <v>2518</v>
      </c>
      <c r="C148" s="83" t="s">
        <v>2519</v>
      </c>
      <c r="D148" s="85" t="s">
        <v>2520</v>
      </c>
      <c r="E148" s="85" t="s">
        <v>2521</v>
      </c>
      <c r="F148" s="86" t="s">
        <v>2078</v>
      </c>
      <c r="G148" s="86" t="s">
        <v>2019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2496</v>
      </c>
      <c r="B149" s="81" t="s">
        <v>2522</v>
      </c>
      <c r="C149" s="83" t="s">
        <v>2523</v>
      </c>
      <c r="D149" s="85" t="s">
        <v>2524</v>
      </c>
      <c r="E149" s="85" t="s">
        <v>2525</v>
      </c>
      <c r="F149" s="86" t="s">
        <v>1986</v>
      </c>
      <c r="G149" s="86" t="s">
        <v>2003</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2496</v>
      </c>
      <c r="B150" s="81" t="s">
        <v>2526</v>
      </c>
      <c r="C150" s="83" t="s">
        <v>2527</v>
      </c>
      <c r="D150" s="85" t="s">
        <v>2528</v>
      </c>
      <c r="E150" s="85" t="s">
        <v>2529</v>
      </c>
      <c r="F150" s="86" t="s">
        <v>2232</v>
      </c>
      <c r="G150" s="86" t="s">
        <v>2003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2496</v>
      </c>
      <c r="B151" s="81" t="s">
        <v>2530</v>
      </c>
      <c r="C151" s="83" t="s">
        <v>2531</v>
      </c>
      <c r="D151" s="85" t="s">
        <v>2532</v>
      </c>
      <c r="E151" s="85" t="s">
        <v>2533</v>
      </c>
      <c r="F151" s="86" t="s">
        <v>2103</v>
      </c>
      <c r="G151" s="86" t="s">
        <v>2003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2496</v>
      </c>
      <c r="B152" s="81" t="s">
        <v>2534</v>
      </c>
      <c r="C152" s="83" t="s">
        <v>2535</v>
      </c>
      <c r="D152" s="85" t="s">
        <v>2536</v>
      </c>
      <c r="E152" s="85" t="s">
        <v>2537</v>
      </c>
      <c r="F152" s="86" t="s">
        <v>1986</v>
      </c>
      <c r="G152" s="86" t="s">
        <v>2003</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2496</v>
      </c>
      <c r="B153" s="81" t="s">
        <v>2538</v>
      </c>
      <c r="C153" s="83" t="s">
        <v>2539</v>
      </c>
      <c r="D153" s="85" t="s">
        <v>2540</v>
      </c>
      <c r="E153" s="85" t="s">
        <v>2541</v>
      </c>
      <c r="F153" s="86" t="s">
        <v>1986</v>
      </c>
      <c r="G153" s="86" t="s">
        <v>2003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2496</v>
      </c>
      <c r="B154" s="81" t="s">
        <v>2542</v>
      </c>
      <c r="C154" s="83" t="s">
        <v>2543</v>
      </c>
      <c r="D154" s="85" t="s">
        <v>2544</v>
      </c>
      <c r="E154" s="85" t="s">
        <v>2545</v>
      </c>
      <c r="F154" s="86" t="s">
        <v>1986</v>
      </c>
      <c r="G154" s="86" t="s">
        <v>2003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2496</v>
      </c>
      <c r="B155" s="81" t="s">
        <v>2546</v>
      </c>
      <c r="C155" s="83" t="s">
        <v>2547</v>
      </c>
      <c r="D155" s="85" t="s">
        <v>2548</v>
      </c>
      <c r="E155" s="85" t="s">
        <v>2549</v>
      </c>
      <c r="F155" s="86" t="s">
        <v>1986</v>
      </c>
      <c r="G155" s="86" t="s">
        <v>1971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2496</v>
      </c>
      <c r="B156" s="81" t="s">
        <v>2550</v>
      </c>
      <c r="C156" s="83" t="s">
        <v>2551</v>
      </c>
      <c r="D156" s="85" t="s">
        <v>2552</v>
      </c>
      <c r="E156" s="85" t="s">
        <v>2553</v>
      </c>
      <c r="F156" s="86" t="s">
        <v>1986</v>
      </c>
      <c r="G156" s="86" t="s">
        <v>2003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2554</v>
      </c>
      <c r="B157" s="80">
        <v>17</v>
      </c>
      <c r="C157" s="82" t="s">
        <v>25</v>
      </c>
      <c r="D157" s="84" t="s">
        <v>2555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2554</v>
      </c>
      <c r="B158" s="81" t="s">
        <v>2556</v>
      </c>
      <c r="C158" s="83" t="s">
        <v>2557</v>
      </c>
      <c r="D158" s="85" t="s">
        <v>2558</v>
      </c>
      <c r="E158" s="85" t="s">
        <v>2559</v>
      </c>
      <c r="F158" s="86" t="s">
        <v>2103</v>
      </c>
      <c r="G158" s="86" t="s">
        <v>1966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2554</v>
      </c>
      <c r="B159" s="81" t="s">
        <v>2560</v>
      </c>
      <c r="C159" s="83" t="s">
        <v>2561</v>
      </c>
      <c r="D159" s="85" t="s">
        <v>2562</v>
      </c>
      <c r="E159" s="85" t="s">
        <v>2563</v>
      </c>
      <c r="F159" s="86" t="s">
        <v>2078</v>
      </c>
      <c r="G159" s="86" t="s">
        <v>2019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2554</v>
      </c>
      <c r="B160" s="81" t="s">
        <v>2564</v>
      </c>
      <c r="C160" s="83" t="s">
        <v>2565</v>
      </c>
      <c r="D160" s="85" t="s">
        <v>2566</v>
      </c>
      <c r="E160" s="85" t="s">
        <v>2567</v>
      </c>
      <c r="F160" s="86" t="s">
        <v>2078</v>
      </c>
      <c r="G160" s="86" t="s">
        <v>2019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2554</v>
      </c>
      <c r="B161" s="81" t="s">
        <v>2568</v>
      </c>
      <c r="C161" s="83" t="s">
        <v>2569</v>
      </c>
      <c r="D161" s="85" t="s">
        <v>2570</v>
      </c>
      <c r="E161" s="85" t="s">
        <v>2571</v>
      </c>
      <c r="F161" s="86" t="s">
        <v>2078</v>
      </c>
      <c r="G161" s="86" t="s">
        <v>2019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2554</v>
      </c>
      <c r="B162" s="81" t="s">
        <v>2572</v>
      </c>
      <c r="C162" s="83" t="s">
        <v>2573</v>
      </c>
      <c r="D162" s="85" t="s">
        <v>2574</v>
      </c>
      <c r="E162" s="85" t="s">
        <v>2575</v>
      </c>
      <c r="F162" s="86" t="s">
        <v>2103</v>
      </c>
      <c r="G162" s="86" t="s">
        <v>1966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2554</v>
      </c>
      <c r="B163" s="81" t="s">
        <v>2576</v>
      </c>
      <c r="C163" s="83" t="s">
        <v>2577</v>
      </c>
      <c r="D163" s="85" t="s">
        <v>2578</v>
      </c>
      <c r="E163" s="85" t="s">
        <v>2579</v>
      </c>
      <c r="F163" s="86" t="s">
        <v>2103</v>
      </c>
      <c r="G163" s="86" t="s">
        <v>1966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2554</v>
      </c>
      <c r="B164" s="81" t="s">
        <v>2580</v>
      </c>
      <c r="C164" s="83" t="s">
        <v>2581</v>
      </c>
      <c r="D164" s="85" t="s">
        <v>2582</v>
      </c>
      <c r="E164" s="85" t="s">
        <v>2583</v>
      </c>
      <c r="F164" s="86" t="s">
        <v>2103</v>
      </c>
      <c r="G164" s="86" t="s">
        <v>2335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2554</v>
      </c>
      <c r="B165" s="81" t="s">
        <v>2584</v>
      </c>
      <c r="C165" s="83" t="s">
        <v>2585</v>
      </c>
      <c r="D165" s="85" t="s">
        <v>2586</v>
      </c>
      <c r="E165" s="85" t="s">
        <v>2587</v>
      </c>
      <c r="F165" s="86" t="s">
        <v>2103</v>
      </c>
      <c r="G165" s="86" t="s">
        <v>2335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2554</v>
      </c>
      <c r="B166" s="81" t="s">
        <v>2588</v>
      </c>
      <c r="C166" s="83" t="s">
        <v>2589</v>
      </c>
      <c r="D166" s="85" t="s">
        <v>2590</v>
      </c>
      <c r="E166" s="85" t="s">
        <v>2591</v>
      </c>
      <c r="F166" s="86" t="s">
        <v>2078</v>
      </c>
      <c r="G166" s="86" t="s">
        <v>2335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2592</v>
      </c>
      <c r="B167" s="80">
        <v>18</v>
      </c>
      <c r="C167" s="82" t="s">
        <v>25</v>
      </c>
      <c r="D167" s="84" t="s">
        <v>2593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2592</v>
      </c>
      <c r="B168" s="81" t="s">
        <v>2594</v>
      </c>
      <c r="C168" s="83" t="s">
        <v>2595</v>
      </c>
      <c r="D168" s="85" t="s">
        <v>2596</v>
      </c>
      <c r="E168" s="85" t="s">
        <v>2597</v>
      </c>
      <c r="F168" s="86" t="s">
        <v>2078</v>
      </c>
      <c r="G168" s="86" t="s">
        <v>2019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2592</v>
      </c>
      <c r="B169" s="81" t="s">
        <v>2598</v>
      </c>
      <c r="C169" s="83" t="s">
        <v>2599</v>
      </c>
      <c r="D169" s="85" t="s">
        <v>2600</v>
      </c>
      <c r="E169" s="85" t="s">
        <v>2601</v>
      </c>
      <c r="F169" s="86" t="s">
        <v>2232</v>
      </c>
      <c r="G169" s="86" t="s">
        <v>1971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2592</v>
      </c>
      <c r="B170" s="81" t="s">
        <v>2602</v>
      </c>
      <c r="C170" s="83" t="s">
        <v>2603</v>
      </c>
      <c r="D170" s="85" t="s">
        <v>2604</v>
      </c>
      <c r="E170" s="85" t="s">
        <v>2605</v>
      </c>
      <c r="F170" s="86" t="s">
        <v>2232</v>
      </c>
      <c r="G170" s="86" t="s">
        <v>2003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2592</v>
      </c>
      <c r="B171" s="81" t="s">
        <v>2606</v>
      </c>
      <c r="C171" s="83" t="s">
        <v>2607</v>
      </c>
      <c r="D171" s="85" t="s">
        <v>2608</v>
      </c>
      <c r="E171" s="85" t="s">
        <v>2609</v>
      </c>
      <c r="F171" s="86" t="s">
        <v>2232</v>
      </c>
      <c r="G171" s="86" t="s">
        <v>2003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2592</v>
      </c>
      <c r="B172" s="91" t="s">
        <v>2610</v>
      </c>
      <c r="C172" s="92" t="s">
        <v>2611</v>
      </c>
      <c r="D172" s="93" t="s">
        <v>2612</v>
      </c>
      <c r="E172" s="93" t="s">
        <v>2613</v>
      </c>
      <c r="F172" s="94" t="s">
        <v>2232</v>
      </c>
      <c r="G172" s="94" t="s">
        <v>1971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1663</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IFERROR(INDEX('Recommendations'!$I$2:$I$298, MATCH(J2,'Recommendations'!$B$2:$B$298,0))="Implemented", FALSE))</xm:f>
            <x14:dxf>
              <font>
                <color rgb="FF000000"/>
              </font>
              <fill>
                <patternFill>
                  <bgColor rgb="FF3C7D22"/>
                </patternFill>
              </fill>
            </x14:dxf>
          </x14:cfRule>
          <x14:cfRule type="expression" priority="2" id="{00000000-000E-0000-0400-000002000000}">
            <xm:f>AND(J2&lt;&gt;"", IFERROR(INDEX('Recommendations'!$I$2:$I$298, MATCH(J2,'Recommendations'!$B$2:$B$298,0))="Compensated", FALSE))</xm:f>
            <x14:dxf>
              <font>
                <color rgb="FF000000"/>
              </font>
              <fill>
                <patternFill>
                  <bgColor rgb="FFC6E0B4"/>
                </patternFill>
              </fill>
            </x14:dxf>
          </x14:cfRule>
          <x14:cfRule type="expression" priority="3" id="{00000000-000E-0000-0400-000003000000}">
            <xm:f>AND(J2&lt;&gt;"", IFERROR(INDEX('Recommendations'!$I$2:$I$298, MATCH(J2,'Recommendations'!$B$2:$B$298,0))="Testing", FALSE))</xm:f>
            <x14:dxf>
              <font>
                <color rgb="FF000000"/>
              </font>
              <fill>
                <patternFill>
                  <bgColor rgb="FFFFC000"/>
                </patternFill>
              </fill>
            </x14:dxf>
          </x14:cfRule>
          <x14:cfRule type="expression" priority="4" id="{00000000-000E-0000-0400-000004000000}">
            <xm:f>AND(J2&lt;&gt;"", IFERROR(INDEX('Recommendations'!$I$2:$I$298, MATCH(J2,'Recommendations'!$B$2:$B$298,0))="Failed", FALSE))</xm:f>
            <x14:dxf>
              <font>
                <color rgb="FF000000"/>
              </font>
              <fill>
                <patternFill>
                  <bgColor rgb="FFD82891"/>
                </patternFill>
              </fill>
            </x14:dxf>
          </x14:cfRule>
          <x14:cfRule type="expression" priority="5" id="{00000000-000E-0000-0400-000005000000}">
            <xm:f>AND(J2&lt;&gt;"", IFERROR(INDEX('Recommendations'!$I$2:$I$298, MATCH(J2,'Recommendations'!$B$2:$B$298,0))="Risk Accepted", FALSE))</xm:f>
            <x14:dxf>
              <font>
                <color rgb="FF000000"/>
              </font>
              <fill>
                <patternFill>
                  <bgColor rgb="FFD9D9D9"/>
                </patternFill>
              </fill>
            </x14:dxf>
          </x14:cfRule>
          <x14:cfRule type="expression" priority="6" id="{00000000-000E-0000-0400-000006000000}">
            <xm:f>AND(J2&lt;&gt;"", IFERROR(INDEX('Recommendations'!$I$2:$I$298, MATCH(J2,'Recommendations'!$B$2:$B$298,0))="N/A",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2614</v>
      </c>
      <c r="C1" s="121" t="s">
        <v>11</v>
      </c>
      <c r="D1" s="121" t="s">
        <v>1819</v>
      </c>
      <c r="E1" s="121" t="s">
        <v>2615</v>
      </c>
      <c r="F1" s="121" t="s">
        <v>2616</v>
      </c>
      <c r="G1" s="121" t="s">
        <v>1913</v>
      </c>
      <c r="H1" s="121" t="s">
        <v>1914</v>
      </c>
      <c r="I1" s="121" t="s">
        <v>1915</v>
      </c>
      <c r="J1" s="121" t="s">
        <v>1916</v>
      </c>
      <c r="K1" s="121" t="s">
        <v>1917</v>
      </c>
      <c r="L1" s="121" t="s">
        <v>1918</v>
      </c>
      <c r="M1" s="121" t="s">
        <v>1919</v>
      </c>
      <c r="N1" s="121" t="s">
        <v>1920</v>
      </c>
      <c r="O1" s="121" t="s">
        <v>1921</v>
      </c>
      <c r="P1" s="121" t="s">
        <v>1922</v>
      </c>
      <c r="Q1" s="121" t="s">
        <v>1923</v>
      </c>
      <c r="R1" s="121" t="s">
        <v>1924</v>
      </c>
      <c r="S1" s="121" t="s">
        <v>1925</v>
      </c>
      <c r="T1" s="121" t="s">
        <v>1926</v>
      </c>
      <c r="U1" s="121" t="s">
        <v>1927</v>
      </c>
      <c r="V1" s="121" t="s">
        <v>1928</v>
      </c>
      <c r="W1" s="121" t="s">
        <v>1929</v>
      </c>
      <c r="X1" s="121" t="s">
        <v>1930</v>
      </c>
      <c r="Y1" s="121" t="s">
        <v>1931</v>
      </c>
      <c r="Z1" s="121" t="s">
        <v>1932</v>
      </c>
      <c r="AA1" s="121" t="s">
        <v>1933</v>
      </c>
      <c r="AB1" s="121" t="s">
        <v>1934</v>
      </c>
      <c r="AC1" s="121" t="s">
        <v>1935</v>
      </c>
      <c r="AD1" s="121" t="s">
        <v>1936</v>
      </c>
      <c r="AE1" s="121" t="s">
        <v>1937</v>
      </c>
      <c r="AF1" s="121" t="s">
        <v>1938</v>
      </c>
      <c r="AG1" s="121" t="s">
        <v>1939</v>
      </c>
      <c r="AH1" s="121" t="s">
        <v>1940</v>
      </c>
      <c r="AI1" s="121" t="s">
        <v>1941</v>
      </c>
      <c r="AJ1" s="121" t="s">
        <v>1942</v>
      </c>
      <c r="AK1" s="121" t="s">
        <v>1943</v>
      </c>
      <c r="AL1" s="121" t="s">
        <v>1944</v>
      </c>
      <c r="AM1" s="121" t="s">
        <v>1945</v>
      </c>
      <c r="AN1" s="121" t="s">
        <v>1946</v>
      </c>
      <c r="AO1" s="121" t="s">
        <v>1947</v>
      </c>
      <c r="AP1" s="121" t="s">
        <v>1948</v>
      </c>
      <c r="AQ1" s="121" t="s">
        <v>1949</v>
      </c>
      <c r="AR1" s="121" t="s">
        <v>1950</v>
      </c>
      <c r="AS1" s="121" t="s">
        <v>1951</v>
      </c>
      <c r="AT1" s="121" t="s">
        <v>1952</v>
      </c>
      <c r="AU1" s="122" t="s">
        <v>1953</v>
      </c>
    </row>
    <row r="2" spans="1:47" ht="60" customHeight="1" x14ac:dyDescent="0.35">
      <c r="A2" s="116" t="s">
        <v>2617</v>
      </c>
      <c r="B2" s="106" t="s">
        <v>2618</v>
      </c>
      <c r="C2" s="107" t="s">
        <v>2619</v>
      </c>
      <c r="D2" s="107" t="s">
        <v>2620</v>
      </c>
      <c r="E2" s="107" t="s">
        <v>2621</v>
      </c>
      <c r="F2" s="108" t="s">
        <v>2622</v>
      </c>
      <c r="G2" s="109">
        <f>IF(COUNTIF(H2:AU2,"&lt;&gt;")=0,"",SUMPRODUCT(((Recommendations[ImplStatus]="Implemented")+(Recommendations[ImplStatus]="Compensated"))*ISNUMBER(MATCH(Recommendations[Id],H2:AU2,0)))/COUNTIF(H2:AU2,"&lt;&gt;"))</f>
        <v>0</v>
      </c>
      <c r="H2" s="110" t="s">
        <v>398</v>
      </c>
      <c r="I2" s="110" t="s">
        <v>403</v>
      </c>
      <c r="J2" s="110" t="s">
        <v>862</v>
      </c>
      <c r="K2" s="110" t="s">
        <v>892</v>
      </c>
      <c r="L2" s="110" t="s">
        <v>904</v>
      </c>
      <c r="M2" s="110" t="s">
        <v>910</v>
      </c>
      <c r="N2" s="110" t="s">
        <v>916</v>
      </c>
      <c r="O2" s="110" t="s">
        <v>1009</v>
      </c>
      <c r="P2" s="110" t="s">
        <v>1030</v>
      </c>
      <c r="Q2" s="110" t="s">
        <v>1036</v>
      </c>
      <c r="R2" s="110" t="s">
        <v>1043</v>
      </c>
      <c r="S2" s="110" t="s">
        <v>1213</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2623</v>
      </c>
      <c r="B3" s="106" t="s">
        <v>2624</v>
      </c>
      <c r="C3" s="107" t="s">
        <v>2625</v>
      </c>
      <c r="D3" s="107" t="s">
        <v>2626</v>
      </c>
      <c r="E3" s="107" t="s">
        <v>2627</v>
      </c>
      <c r="F3" s="108" t="s">
        <v>2628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2629</v>
      </c>
      <c r="B4" s="106" t="s">
        <v>2630</v>
      </c>
      <c r="C4" s="107" t="s">
        <v>2631</v>
      </c>
      <c r="D4" s="107" t="s">
        <v>2632</v>
      </c>
      <c r="E4" s="107" t="s">
        <v>2633</v>
      </c>
      <c r="F4" s="108" t="s">
        <v>2634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2635</v>
      </c>
      <c r="B5" s="106" t="s">
        <v>2636</v>
      </c>
      <c r="C5" s="107" t="s">
        <v>2637</v>
      </c>
      <c r="D5" s="107" t="s">
        <v>2638</v>
      </c>
      <c r="E5" s="107" t="s">
        <v>2639</v>
      </c>
      <c r="F5" s="108" t="s">
        <v>2640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2641</v>
      </c>
      <c r="B6" s="106" t="s">
        <v>2642</v>
      </c>
      <c r="C6" s="107" t="s">
        <v>2643</v>
      </c>
      <c r="D6" s="107" t="s">
        <v>2644</v>
      </c>
      <c r="E6" s="107" t="s">
        <v>25</v>
      </c>
      <c r="F6" s="108" t="s">
        <v>2645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2646</v>
      </c>
      <c r="B7" s="106" t="s">
        <v>13</v>
      </c>
      <c r="C7" s="107" t="s">
        <v>2647</v>
      </c>
      <c r="D7" s="107" t="s">
        <v>2648</v>
      </c>
      <c r="E7" s="107" t="s">
        <v>25</v>
      </c>
      <c r="F7" s="108" t="s">
        <v>2649</v>
      </c>
      <c r="G7" s="109">
        <f>IF(COUNTIF(H7:AU7,"&lt;&gt;")=0,"",SUMPRODUCT(((Recommendations[ImplStatus]="Implemented")+(Recommendations[ImplStatus]="Compensated"))*ISNUMBER(MATCH(Recommendations[Id],H7:AU7,0)))/COUNTIF(H7:AU7,"&lt;&gt;"))</f>
        <v>0</v>
      </c>
      <c r="H7" s="110" t="s">
        <v>1225</v>
      </c>
      <c r="I7" s="110" t="s">
        <v>1230</v>
      </c>
      <c r="J7" s="110" t="s">
        <v>1235</v>
      </c>
      <c r="K7" s="110" t="s">
        <v>1322</v>
      </c>
      <c r="L7" s="110" t="s">
        <v>1396</v>
      </c>
      <c r="M7" s="110" t="s">
        <v>1401</v>
      </c>
      <c r="N7" s="110" t="s">
        <v>1406</v>
      </c>
      <c r="O7" s="110" t="s">
        <v>1411</v>
      </c>
      <c r="P7" s="110" t="s">
        <v>1416</v>
      </c>
      <c r="Q7" s="110" t="s">
        <v>1421</v>
      </c>
      <c r="R7" s="110" t="s">
        <v>1427</v>
      </c>
      <c r="S7" s="110" t="s">
        <v>1432</v>
      </c>
      <c r="T7" s="110" t="s">
        <v>1437</v>
      </c>
      <c r="U7" s="110" t="s">
        <v>1442</v>
      </c>
      <c r="V7" s="110" t="s">
        <v>1447</v>
      </c>
      <c r="W7" s="110" t="s">
        <v>1452</v>
      </c>
      <c r="X7" s="110" t="s">
        <v>1457</v>
      </c>
      <c r="Y7" s="110" t="s">
        <v>1462</v>
      </c>
      <c r="Z7" s="110" t="s">
        <v>1467</v>
      </c>
      <c r="AA7" s="110" t="s">
        <v>1472</v>
      </c>
      <c r="AB7" s="110" t="s">
        <v>1477</v>
      </c>
      <c r="AC7" s="110" t="s">
        <v>1482</v>
      </c>
      <c r="AD7" s="110" t="s">
        <v>1487</v>
      </c>
      <c r="AE7" s="110" t="s">
        <v>1492</v>
      </c>
      <c r="AF7" s="110" t="s">
        <v>1497</v>
      </c>
      <c r="AG7" s="110"/>
      <c r="AH7" s="110"/>
      <c r="AI7" s="110"/>
      <c r="AJ7" s="110"/>
      <c r="AK7" s="110"/>
      <c r="AL7" s="110"/>
      <c r="AM7" s="110"/>
      <c r="AN7" s="110"/>
      <c r="AO7" s="110"/>
      <c r="AP7" s="110"/>
      <c r="AQ7" s="110"/>
      <c r="AR7" s="110"/>
      <c r="AS7" s="110"/>
      <c r="AT7" s="110"/>
      <c r="AU7" s="118"/>
    </row>
    <row r="8" spans="1:47" ht="60" customHeight="1" x14ac:dyDescent="0.35">
      <c r="A8" s="116" t="s">
        <v>2650</v>
      </c>
      <c r="B8" s="106" t="s">
        <v>2651</v>
      </c>
      <c r="C8" s="107" t="s">
        <v>2652</v>
      </c>
      <c r="D8" s="107" t="s">
        <v>2653</v>
      </c>
      <c r="E8" s="107" t="s">
        <v>25</v>
      </c>
      <c r="F8" s="108" t="s">
        <v>2654</v>
      </c>
      <c r="G8" s="109">
        <f>IF(COUNTIF(H8:AU8,"&lt;&gt;")=0,"",SUMPRODUCT(((Recommendations[ImplStatus]="Implemented")+(Recommendations[ImplStatus]="Compensated"))*ISNUMBER(MATCH(Recommendations[Id],H8:AU8,0)))/COUNTIF(H8:AU8,"&lt;&gt;"))</f>
        <v>0</v>
      </c>
      <c r="H8" s="110" t="s">
        <v>293</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2655</v>
      </c>
      <c r="B9" s="106" t="s">
        <v>2656</v>
      </c>
      <c r="C9" s="107" t="s">
        <v>2657</v>
      </c>
      <c r="D9" s="107" t="s">
        <v>2658</v>
      </c>
      <c r="E9" s="107" t="s">
        <v>25</v>
      </c>
      <c r="F9" s="108" t="s">
        <v>2659</v>
      </c>
      <c r="G9" s="109">
        <f>IF(COUNTIF(H9:AU9,"&lt;&gt;")=0,"",SUMPRODUCT(((Recommendations[ImplStatus]="Implemented")+(Recommendations[ImplStatus]="Compensated"))*ISNUMBER(MATCH(Recommendations[Id],H9:AU9,0)))/COUNTIF(H9:AU9,"&lt;&gt;"))</f>
        <v>0</v>
      </c>
      <c r="H9" s="110" t="s">
        <v>275</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2660</v>
      </c>
      <c r="B10" s="106" t="s">
        <v>2661</v>
      </c>
      <c r="C10" s="107" t="s">
        <v>2662</v>
      </c>
      <c r="D10" s="107" t="s">
        <v>2663</v>
      </c>
      <c r="E10" s="107" t="s">
        <v>25</v>
      </c>
      <c r="F10" s="108" t="s">
        <v>2664</v>
      </c>
      <c r="G10" s="109">
        <f>IF(COUNTIF(H10:AU10,"&lt;&gt;")=0,"",SUMPRODUCT(((Recommendations[ImplStatus]="Implemented")+(Recommendations[ImplStatus]="Compensated"))*ISNUMBER(MATCH(Recommendations[Id],H10:AU10,0)))/COUNTIF(H10:AU10,"&lt;&gt;"))</f>
        <v>0</v>
      </c>
      <c r="H10" s="110" t="s">
        <v>203</v>
      </c>
      <c r="I10" s="110" t="s">
        <v>208</v>
      </c>
      <c r="J10" s="110" t="s">
        <v>213</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2665</v>
      </c>
      <c r="B11" s="106" t="s">
        <v>2666</v>
      </c>
      <c r="C11" s="107" t="s">
        <v>2667</v>
      </c>
      <c r="D11" s="107" t="s">
        <v>2668</v>
      </c>
      <c r="E11" s="107" t="s">
        <v>25</v>
      </c>
      <c r="F11" s="108" t="s">
        <v>2669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2670</v>
      </c>
      <c r="B12" s="106" t="s">
        <v>2671</v>
      </c>
      <c r="C12" s="107" t="s">
        <v>2672</v>
      </c>
      <c r="D12" s="107" t="s">
        <v>2673</v>
      </c>
      <c r="E12" s="107" t="s">
        <v>25</v>
      </c>
      <c r="F12" s="108" t="s">
        <v>2674</v>
      </c>
      <c r="G12" s="109">
        <f>IF(COUNTIF(H12:AU12,"&lt;&gt;")=0,"",SUMPRODUCT(((Recommendations[ImplStatus]="Implemented")+(Recommendations[ImplStatus]="Compensated"))*ISNUMBER(MATCH(Recommendations[Id],H12:AU12,0)))/COUNTIF(H12:AU12,"&lt;&gt;"))</f>
        <v>0</v>
      </c>
      <c r="H12" s="110" t="s">
        <v>715</v>
      </c>
      <c r="I12" s="110" t="s">
        <v>1289</v>
      </c>
      <c r="J12" s="110" t="s">
        <v>1370</v>
      </c>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2675</v>
      </c>
      <c r="B13" s="106" t="s">
        <v>2676</v>
      </c>
      <c r="C13" s="107" t="s">
        <v>2677</v>
      </c>
      <c r="D13" s="107" t="s">
        <v>2678</v>
      </c>
      <c r="E13" s="107" t="s">
        <v>25</v>
      </c>
      <c r="F13" s="108" t="s">
        <v>2679</v>
      </c>
      <c r="G13" s="109">
        <f>IF(COUNTIF(H13:AU13,"&lt;&gt;")=0,"",SUMPRODUCT(((Recommendations[ImplStatus]="Implemented")+(Recommendations[ImplStatus]="Compensated"))*ISNUMBER(MATCH(Recommendations[Id],H13:AU13,0)))/COUNTIF(H13:AU13,"&lt;&gt;"))</f>
        <v>0</v>
      </c>
      <c r="H13" s="110" t="s">
        <v>298</v>
      </c>
      <c r="I13" s="110" t="s">
        <v>304</v>
      </c>
      <c r="J13" s="110" t="s">
        <v>1300</v>
      </c>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2680</v>
      </c>
      <c r="B14" s="106" t="s">
        <v>2681</v>
      </c>
      <c r="C14" s="107" t="s">
        <v>2682</v>
      </c>
      <c r="D14" s="107" t="s">
        <v>2683</v>
      </c>
      <c r="E14" s="107" t="s">
        <v>25</v>
      </c>
      <c r="F14" s="108" t="s">
        <v>2684</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68</v>
      </c>
      <c r="P14" s="110" t="s">
        <v>264</v>
      </c>
      <c r="Q14" s="110" t="s">
        <v>269</v>
      </c>
      <c r="R14" s="110" t="s">
        <v>380</v>
      </c>
      <c r="S14" s="110" t="s">
        <v>408</v>
      </c>
      <c r="T14" s="110" t="s">
        <v>414</v>
      </c>
      <c r="U14" s="110" t="s">
        <v>420</v>
      </c>
      <c r="V14" s="110" t="s">
        <v>425</v>
      </c>
      <c r="W14" s="110" t="s">
        <v>437</v>
      </c>
      <c r="X14" s="110" t="s">
        <v>443</v>
      </c>
      <c r="Y14" s="110" t="s">
        <v>449</v>
      </c>
      <c r="Z14" s="110" t="s">
        <v>455</v>
      </c>
      <c r="AA14" s="110" t="s">
        <v>461</v>
      </c>
      <c r="AB14" s="110" t="s">
        <v>467</v>
      </c>
      <c r="AC14" s="110" t="s">
        <v>473</v>
      </c>
      <c r="AD14" s="110" t="s">
        <v>479</v>
      </c>
      <c r="AE14" s="110" t="s">
        <v>485</v>
      </c>
      <c r="AF14" s="110" t="s">
        <v>491</v>
      </c>
      <c r="AG14" s="110" t="s">
        <v>497</v>
      </c>
      <c r="AH14" s="110" t="s">
        <v>503</v>
      </c>
      <c r="AI14" s="110" t="s">
        <v>509</v>
      </c>
      <c r="AJ14" s="110" t="s">
        <v>515</v>
      </c>
      <c r="AK14" s="110" t="s">
        <v>521</v>
      </c>
      <c r="AL14" s="110" t="s">
        <v>527</v>
      </c>
      <c r="AM14" s="110" t="s">
        <v>533</v>
      </c>
      <c r="AN14" s="110" t="s">
        <v>539</v>
      </c>
      <c r="AO14" s="110" t="s">
        <v>545</v>
      </c>
      <c r="AP14" s="110" t="s">
        <v>551</v>
      </c>
      <c r="AQ14" s="110" t="s">
        <v>557</v>
      </c>
      <c r="AR14" s="110" t="s">
        <v>562</v>
      </c>
      <c r="AS14" s="110" t="s">
        <v>569</v>
      </c>
      <c r="AT14" s="110" t="s">
        <v>573</v>
      </c>
      <c r="AU14" s="118" t="s">
        <v>579</v>
      </c>
    </row>
    <row r="15" spans="1:47" ht="60" customHeight="1" x14ac:dyDescent="0.35">
      <c r="A15" s="116" t="s">
        <v>2685</v>
      </c>
      <c r="B15" s="106" t="s">
        <v>2686</v>
      </c>
      <c r="C15" s="107" t="s">
        <v>2687</v>
      </c>
      <c r="D15" s="107" t="s">
        <v>2688</v>
      </c>
      <c r="E15" s="107" t="s">
        <v>25</v>
      </c>
      <c r="F15" s="108" t="s">
        <v>2689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2690</v>
      </c>
      <c r="B16" s="106" t="s">
        <v>2691</v>
      </c>
      <c r="C16" s="107" t="s">
        <v>2692</v>
      </c>
      <c r="D16" s="107" t="s">
        <v>2693</v>
      </c>
      <c r="E16" s="107" t="s">
        <v>25</v>
      </c>
      <c r="F16" s="108" t="s">
        <v>2694</v>
      </c>
      <c r="G16" s="109">
        <f>IF(COUNTIF(H16:AU16,"&lt;&gt;")=0,"",SUMPRODUCT(((Recommendations[ImplStatus]="Implemented")+(Recommendations[ImplStatus]="Compensated"))*ISNUMBER(MATCH(Recommendations[Id],H16:AU16,0)))/COUNTIF(H16:AU16,"&lt;&gt;"))</f>
        <v>0</v>
      </c>
      <c r="H16" s="110" t="s">
        <v>309</v>
      </c>
      <c r="I16" s="110" t="s">
        <v>316</v>
      </c>
      <c r="J16" s="110" t="s">
        <v>321</v>
      </c>
      <c r="K16" s="110" t="s">
        <v>326</v>
      </c>
      <c r="L16" s="110" t="s">
        <v>331</v>
      </c>
      <c r="M16" s="110" t="s">
        <v>337</v>
      </c>
      <c r="N16" s="110" t="s">
        <v>342</v>
      </c>
      <c r="O16" s="110" t="s">
        <v>833</v>
      </c>
      <c r="P16" s="110" t="s">
        <v>839</v>
      </c>
      <c r="Q16" s="110" t="s">
        <v>845</v>
      </c>
      <c r="R16" s="110" t="s">
        <v>1102</v>
      </c>
      <c r="S16" s="110" t="s">
        <v>1108</v>
      </c>
      <c r="T16" s="110" t="s">
        <v>1113</v>
      </c>
      <c r="U16" s="110" t="s">
        <v>1118</v>
      </c>
      <c r="V16" s="110" t="s">
        <v>1123</v>
      </c>
      <c r="W16" s="110" t="s">
        <v>1148</v>
      </c>
      <c r="X16" s="110" t="s">
        <v>1268</v>
      </c>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2695</v>
      </c>
      <c r="B17" s="106" t="s">
        <v>2696</v>
      </c>
      <c r="C17" s="107" t="s">
        <v>2697</v>
      </c>
      <c r="D17" s="107" t="s">
        <v>2698</v>
      </c>
      <c r="E17" s="107" t="s">
        <v>25</v>
      </c>
      <c r="F17" s="108" t="s">
        <v>2699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2700</v>
      </c>
      <c r="B18" s="106" t="s">
        <v>2701</v>
      </c>
      <c r="C18" s="107" t="s">
        <v>2702</v>
      </c>
      <c r="D18" s="107" t="s">
        <v>2703</v>
      </c>
      <c r="E18" s="107" t="s">
        <v>25</v>
      </c>
      <c r="F18" s="108" t="s">
        <v>2704</v>
      </c>
      <c r="G18" s="109">
        <f>IF(COUNTIF(H18:AU18,"&lt;&gt;")=0,"",SUMPRODUCT(((Recommendations[ImplStatus]="Implemented")+(Recommendations[ImplStatus]="Compensated"))*ISNUMBER(MATCH(Recommendations[Id],H18:AU18,0)))/COUNTIF(H18:AU18,"&lt;&gt;"))</f>
        <v>0</v>
      </c>
      <c r="H18" s="110" t="s">
        <v>109</v>
      </c>
      <c r="I18" s="110" t="s">
        <v>119</v>
      </c>
      <c r="J18" s="110" t="s">
        <v>125</v>
      </c>
      <c r="K18" s="110" t="s">
        <v>172</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2705</v>
      </c>
      <c r="B19" s="106" t="s">
        <v>2706</v>
      </c>
      <c r="C19" s="107" t="s">
        <v>2707</v>
      </c>
      <c r="D19" s="107" t="s">
        <v>2708</v>
      </c>
      <c r="E19" s="107" t="s">
        <v>25</v>
      </c>
      <c r="F19" s="108" t="s">
        <v>2709</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287</v>
      </c>
      <c r="P19" s="110" t="s">
        <v>430</v>
      </c>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2710</v>
      </c>
      <c r="B20" s="106" t="s">
        <v>2711</v>
      </c>
      <c r="C20" s="107" t="s">
        <v>2712</v>
      </c>
      <c r="D20" s="107" t="s">
        <v>2713</v>
      </c>
      <c r="E20" s="107" t="s">
        <v>25</v>
      </c>
      <c r="F20" s="108" t="s">
        <v>2714</v>
      </c>
      <c r="G20" s="109">
        <f>IF(COUNTIF(H20:AU20,"&lt;&gt;")=0,"",SUMPRODUCT(((Recommendations[ImplStatus]="Implemented")+(Recommendations[ImplStatus]="Compensated"))*ISNUMBER(MATCH(Recommendations[Id],H20:AU20,0)))/COUNTIF(H20:AU20,"&lt;&gt;"))</f>
        <v>0</v>
      </c>
      <c r="H20" s="110" t="s">
        <v>721</v>
      </c>
      <c r="I20" s="110" t="s">
        <v>758</v>
      </c>
      <c r="J20" s="110" t="s">
        <v>771</v>
      </c>
      <c r="K20" s="110" t="s">
        <v>777</v>
      </c>
      <c r="L20" s="110" t="s">
        <v>783</v>
      </c>
      <c r="M20" s="110" t="s">
        <v>788</v>
      </c>
      <c r="N20" s="110" t="s">
        <v>794</v>
      </c>
      <c r="O20" s="110" t="s">
        <v>800</v>
      </c>
      <c r="P20" s="110" t="s">
        <v>805</v>
      </c>
      <c r="Q20" s="110" t="s">
        <v>812</v>
      </c>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2715</v>
      </c>
      <c r="B21" s="106" t="s">
        <v>2716</v>
      </c>
      <c r="C21" s="107" t="s">
        <v>2717</v>
      </c>
      <c r="D21" s="107" t="s">
        <v>2718</v>
      </c>
      <c r="E21" s="107" t="s">
        <v>2719</v>
      </c>
      <c r="F21" s="108" t="s">
        <v>2720</v>
      </c>
      <c r="G21" s="109">
        <f>IF(COUNTIF(H21:AU21,"&lt;&gt;")=0,"",SUMPRODUCT(((Recommendations[ImplStatus]="Implemented")+(Recommendations[ImplStatus]="Compensated"))*ISNUMBER(MATCH(Recommendations[Id],H21:AU21,0)))/COUNTIF(H21:AU21,"&lt;&gt;"))</f>
        <v>0</v>
      </c>
      <c r="H21" s="110" t="s">
        <v>857</v>
      </c>
      <c r="I21" s="110" t="s">
        <v>940</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2721</v>
      </c>
      <c r="B22" s="106" t="s">
        <v>2722</v>
      </c>
      <c r="C22" s="107" t="s">
        <v>2723</v>
      </c>
      <c r="D22" s="107" t="s">
        <v>2724</v>
      </c>
      <c r="E22" s="107" t="s">
        <v>2725</v>
      </c>
      <c r="F22" s="108" t="s">
        <v>2726</v>
      </c>
      <c r="G22" s="109">
        <f>IF(COUNTIF(H22:AU22,"&lt;&gt;")=0,"",SUMPRODUCT(((Recommendations[ImplStatus]="Implemented")+(Recommendations[ImplStatus]="Compensated"))*ISNUMBER(MATCH(Recommendations[Id],H22:AU22,0)))/COUNTIF(H22:AU22,"&lt;&gt;"))</f>
        <v>0</v>
      </c>
      <c r="H22" s="110" t="s">
        <v>62</v>
      </c>
      <c r="I22" s="110" t="s">
        <v>408</v>
      </c>
      <c r="J22" s="110" t="s">
        <v>414</v>
      </c>
      <c r="K22" s="110" t="s">
        <v>1442</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2727</v>
      </c>
      <c r="B23" s="106" t="s">
        <v>2728</v>
      </c>
      <c r="C23" s="107" t="s">
        <v>2729</v>
      </c>
      <c r="D23" s="107" t="s">
        <v>2730</v>
      </c>
      <c r="E23" s="107" t="s">
        <v>2731</v>
      </c>
      <c r="F23" s="108" t="s">
        <v>2732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2733</v>
      </c>
      <c r="B24" s="106" t="s">
        <v>2734</v>
      </c>
      <c r="C24" s="107" t="s">
        <v>2735</v>
      </c>
      <c r="D24" s="107" t="s">
        <v>2736</v>
      </c>
      <c r="E24" s="107" t="s">
        <v>25</v>
      </c>
      <c r="F24" s="108" t="s">
        <v>2737</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2738</v>
      </c>
      <c r="B25" s="106" t="s">
        <v>2739</v>
      </c>
      <c r="C25" s="107" t="s">
        <v>2740</v>
      </c>
      <c r="D25" s="107" t="s">
        <v>25</v>
      </c>
      <c r="E25" s="107" t="s">
        <v>25</v>
      </c>
      <c r="F25" s="108" t="s">
        <v>2741</v>
      </c>
      <c r="G25" s="109">
        <f>IF(COUNTIF(H25:AU25,"&lt;&gt;")=0,"",SUMPRODUCT(((Recommendations[ImplStatus]="Implemented")+(Recommendations[ImplStatus]="Compensated"))*ISNUMBER(MATCH(Recommendations[Id],H25:AU25,0)))/COUNTIF(H25:AU25,"&lt;&gt;"))</f>
        <v>0</v>
      </c>
      <c r="H25" s="110" t="s">
        <v>715</v>
      </c>
      <c r="I25" s="110" t="s">
        <v>721</v>
      </c>
      <c r="J25" s="110" t="s">
        <v>727</v>
      </c>
      <c r="K25" s="110" t="s">
        <v>733</v>
      </c>
      <c r="L25" s="110" t="s">
        <v>739</v>
      </c>
      <c r="M25" s="110" t="s">
        <v>746</v>
      </c>
      <c r="N25" s="110" t="s">
        <v>752</v>
      </c>
      <c r="O25" s="110" t="s">
        <v>758</v>
      </c>
      <c r="P25" s="110" t="s">
        <v>764</v>
      </c>
      <c r="Q25" s="110" t="s">
        <v>771</v>
      </c>
      <c r="R25" s="110" t="s">
        <v>777</v>
      </c>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2742</v>
      </c>
      <c r="B26" s="106" t="s">
        <v>2743</v>
      </c>
      <c r="C26" s="107" t="s">
        <v>2744</v>
      </c>
      <c r="D26" s="107" t="s">
        <v>2745</v>
      </c>
      <c r="E26" s="107" t="s">
        <v>25</v>
      </c>
      <c r="F26" s="108" t="s">
        <v>2746</v>
      </c>
      <c r="G26" s="109">
        <f>IF(COUNTIF(H26:AU26,"&lt;&gt;")=0,"",SUMPRODUCT(((Recommendations[ImplStatus]="Implemented")+(Recommendations[ImplStatus]="Compensated"))*ISNUMBER(MATCH(Recommendations[Id],H26:AU26,0)))/COUNTIF(H26:AU26,"&lt;&gt;"))</f>
        <v>0</v>
      </c>
      <c r="H26" s="110" t="s">
        <v>701</v>
      </c>
      <c r="I26" s="110" t="s">
        <v>708</v>
      </c>
      <c r="J26" s="110" t="s">
        <v>783</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2747</v>
      </c>
      <c r="B27" s="106" t="s">
        <v>2748</v>
      </c>
      <c r="C27" s="107" t="s">
        <v>2749</v>
      </c>
      <c r="D27" s="107" t="s">
        <v>2750</v>
      </c>
      <c r="E27" s="107" t="s">
        <v>2751</v>
      </c>
      <c r="F27" s="108" t="s">
        <v>2752</v>
      </c>
      <c r="G27" s="109">
        <f>IF(COUNTIF(H27:AU27,"&lt;&gt;")=0,"",SUMPRODUCT(((Recommendations[ImplStatus]="Implemented")+(Recommendations[ImplStatus]="Compensated"))*ISNUMBER(MATCH(Recommendations[Id],H27:AU27,0)))/COUNTIF(H27:AU27,"&lt;&gt;"))</f>
        <v>0</v>
      </c>
      <c r="H27" s="110" t="s">
        <v>82</v>
      </c>
      <c r="I27" s="110" t="s">
        <v>87</v>
      </c>
      <c r="J27" s="110" t="s">
        <v>105</v>
      </c>
      <c r="K27" s="110" t="s">
        <v>109</v>
      </c>
      <c r="L27" s="110" t="s">
        <v>125</v>
      </c>
      <c r="M27" s="110" t="s">
        <v>129</v>
      </c>
      <c r="N27" s="110" t="s">
        <v>139</v>
      </c>
      <c r="O27" s="110" t="s">
        <v>143</v>
      </c>
      <c r="P27" s="110" t="s">
        <v>153</v>
      </c>
      <c r="Q27" s="110" t="s">
        <v>157</v>
      </c>
      <c r="R27" s="110" t="s">
        <v>172</v>
      </c>
      <c r="S27" s="110" t="s">
        <v>176</v>
      </c>
      <c r="T27" s="110" t="s">
        <v>190</v>
      </c>
      <c r="U27" s="110" t="s">
        <v>194</v>
      </c>
      <c r="V27" s="110" t="s">
        <v>236</v>
      </c>
      <c r="W27" s="110" t="s">
        <v>242</v>
      </c>
      <c r="X27" s="110" t="s">
        <v>247</v>
      </c>
      <c r="Y27" s="110" t="s">
        <v>252</v>
      </c>
      <c r="Z27" s="110" t="s">
        <v>258</v>
      </c>
      <c r="AA27" s="110" t="s">
        <v>392</v>
      </c>
      <c r="AB27" s="110" t="s">
        <v>667</v>
      </c>
      <c r="AC27" s="110" t="s">
        <v>934</v>
      </c>
      <c r="AD27" s="110" t="s">
        <v>1343</v>
      </c>
      <c r="AE27" s="110" t="s">
        <v>1612</v>
      </c>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2753</v>
      </c>
      <c r="B28" s="106" t="s">
        <v>2754</v>
      </c>
      <c r="C28" s="107" t="s">
        <v>2755</v>
      </c>
      <c r="D28" s="107" t="s">
        <v>25</v>
      </c>
      <c r="E28" s="107" t="s">
        <v>25</v>
      </c>
      <c r="F28" s="108" t="s">
        <v>2756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2757</v>
      </c>
      <c r="B29" s="106" t="s">
        <v>2758</v>
      </c>
      <c r="C29" s="107" t="s">
        <v>2759</v>
      </c>
      <c r="D29" s="107" t="s">
        <v>2760</v>
      </c>
      <c r="E29" s="107" t="s">
        <v>2761</v>
      </c>
      <c r="F29" s="108" t="s">
        <v>2762</v>
      </c>
      <c r="G29" s="109">
        <f>IF(COUNTIF(H29:AU29,"&lt;&gt;")=0,"",SUMPRODUCT(((Recommendations[ImplStatus]="Implemented")+(Recommendations[ImplStatus]="Compensated"))*ISNUMBER(MATCH(Recommendations[Id],H29:AU29,0)))/COUNTIF(H29:AU29,"&lt;&gt;"))</f>
        <v>0</v>
      </c>
      <c r="H29" s="110" t="s">
        <v>886</v>
      </c>
      <c r="I29" s="110" t="s">
        <v>922</v>
      </c>
      <c r="J29" s="110" t="s">
        <v>1014</v>
      </c>
      <c r="K29" s="110" t="s">
        <v>1019</v>
      </c>
      <c r="L29" s="110" t="s">
        <v>1024</v>
      </c>
      <c r="M29" s="110" t="s">
        <v>1030</v>
      </c>
      <c r="N29" s="110" t="s">
        <v>1036</v>
      </c>
      <c r="O29" s="110" t="s">
        <v>1043</v>
      </c>
      <c r="P29" s="110" t="s">
        <v>1050</v>
      </c>
      <c r="Q29" s="110" t="s">
        <v>1056</v>
      </c>
      <c r="R29" s="110" t="s">
        <v>1062</v>
      </c>
      <c r="S29" s="110" t="s">
        <v>1068</v>
      </c>
      <c r="T29" s="110" t="s">
        <v>1074</v>
      </c>
      <c r="U29" s="110" t="s">
        <v>1080</v>
      </c>
      <c r="V29" s="110" t="s">
        <v>1086</v>
      </c>
      <c r="W29" s="110" t="s">
        <v>1092</v>
      </c>
      <c r="X29" s="110" t="s">
        <v>1097</v>
      </c>
      <c r="Y29" s="110" t="s">
        <v>1108</v>
      </c>
      <c r="Z29" s="110" t="s">
        <v>1128</v>
      </c>
      <c r="AA29" s="110" t="s">
        <v>1135</v>
      </c>
      <c r="AB29" s="110" t="s">
        <v>1142</v>
      </c>
      <c r="AC29" s="110" t="s">
        <v>1154</v>
      </c>
      <c r="AD29" s="110" t="s">
        <v>1618</v>
      </c>
      <c r="AE29" s="110" t="s">
        <v>1623</v>
      </c>
      <c r="AF29" s="110" t="s">
        <v>1628</v>
      </c>
      <c r="AG29" s="110" t="s">
        <v>1633</v>
      </c>
      <c r="AH29" s="110" t="s">
        <v>1638</v>
      </c>
      <c r="AI29" s="110" t="s">
        <v>1643</v>
      </c>
      <c r="AJ29" s="110" t="s">
        <v>1648</v>
      </c>
      <c r="AK29" s="110"/>
      <c r="AL29" s="110"/>
      <c r="AM29" s="110"/>
      <c r="AN29" s="110"/>
      <c r="AO29" s="110"/>
      <c r="AP29" s="110"/>
      <c r="AQ29" s="110"/>
      <c r="AR29" s="110"/>
      <c r="AS29" s="110"/>
      <c r="AT29" s="110"/>
      <c r="AU29" s="118"/>
    </row>
    <row r="30" spans="1:47" ht="60" customHeight="1" x14ac:dyDescent="0.35">
      <c r="A30" s="116" t="s">
        <v>2763</v>
      </c>
      <c r="B30" s="106" t="s">
        <v>2764</v>
      </c>
      <c r="C30" s="107" t="s">
        <v>2765</v>
      </c>
      <c r="D30" s="107" t="s">
        <v>2766</v>
      </c>
      <c r="E30" s="107" t="s">
        <v>25</v>
      </c>
      <c r="F30" s="108" t="s">
        <v>2767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2768</v>
      </c>
      <c r="B31" s="106" t="s">
        <v>2769</v>
      </c>
      <c r="C31" s="107" t="s">
        <v>2770</v>
      </c>
      <c r="D31" s="107" t="s">
        <v>2771</v>
      </c>
      <c r="E31" s="107" t="s">
        <v>2772</v>
      </c>
      <c r="F31" s="108" t="s">
        <v>2773</v>
      </c>
      <c r="G31" s="109">
        <f>IF(COUNTIF(H31:AU31,"&lt;&gt;")=0,"",SUMPRODUCT(((Recommendations[ImplStatus]="Implemented")+(Recommendations[ImplStatus]="Compensated"))*ISNUMBER(MATCH(Recommendations[Id],H31:AU31,0)))/COUNTIF(H31:AU31,"&lt;&gt;"))</f>
        <v>0</v>
      </c>
      <c r="H31" s="110" t="s">
        <v>231</v>
      </c>
      <c r="I31" s="110" t="s">
        <v>236</v>
      </c>
      <c r="J31" s="110" t="s">
        <v>247</v>
      </c>
      <c r="K31" s="110" t="s">
        <v>604</v>
      </c>
      <c r="L31" s="110" t="s">
        <v>862</v>
      </c>
      <c r="M31" s="110" t="s">
        <v>928</v>
      </c>
      <c r="N31" s="110" t="s">
        <v>952</v>
      </c>
      <c r="O31" s="110" t="s">
        <v>958</v>
      </c>
      <c r="P31" s="110" t="s">
        <v>964</v>
      </c>
      <c r="Q31" s="110" t="s">
        <v>970</v>
      </c>
      <c r="R31" s="110" t="s">
        <v>975</v>
      </c>
      <c r="S31" s="110" t="s">
        <v>980</v>
      </c>
      <c r="T31" s="110" t="s">
        <v>1166</v>
      </c>
      <c r="U31" s="110" t="s">
        <v>1171</v>
      </c>
      <c r="V31" s="110" t="s">
        <v>1176</v>
      </c>
      <c r="W31" s="110" t="s">
        <v>1181</v>
      </c>
      <c r="X31" s="110" t="s">
        <v>1198</v>
      </c>
      <c r="Y31" s="110" t="s">
        <v>1203</v>
      </c>
      <c r="Z31" s="110" t="s">
        <v>1213</v>
      </c>
      <c r="AA31" s="110" t="s">
        <v>1421</v>
      </c>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2774</v>
      </c>
      <c r="B32" s="106" t="s">
        <v>2775</v>
      </c>
      <c r="C32" s="107" t="s">
        <v>2776</v>
      </c>
      <c r="D32" s="107" t="s">
        <v>2777</v>
      </c>
      <c r="E32" s="107" t="s">
        <v>2778</v>
      </c>
      <c r="F32" s="108" t="s">
        <v>2779</v>
      </c>
      <c r="G32" s="109">
        <f>IF(COUNTIF(H32:AU32,"&lt;&gt;")=0,"",SUMPRODUCT(((Recommendations[ImplStatus]="Implemented")+(Recommendations[ImplStatus]="Compensated"))*ISNUMBER(MATCH(Recommendations[Id],H32:AU32,0)))/COUNTIF(H32:AU32,"&lt;&gt;"))</f>
        <v>0</v>
      </c>
      <c r="H32" s="110" t="s">
        <v>293</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2780</v>
      </c>
      <c r="B33" s="106" t="s">
        <v>2781</v>
      </c>
      <c r="C33" s="107" t="s">
        <v>2782</v>
      </c>
      <c r="D33" s="107" t="s">
        <v>2783</v>
      </c>
      <c r="E33" s="107" t="s">
        <v>25</v>
      </c>
      <c r="F33" s="108" t="s">
        <v>2784</v>
      </c>
      <c r="G33" s="109">
        <f>IF(COUNTIF(H33:AU33,"&lt;&gt;")=0,"",SUMPRODUCT(((Recommendations[ImplStatus]="Implemented")+(Recommendations[ImplStatus]="Compensated"))*ISNUMBER(MATCH(Recommendations[Id],H33:AU33,0)))/COUNTIF(H33:AU33,"&lt;&gt;"))</f>
        <v>0</v>
      </c>
      <c r="H33" s="110" t="s">
        <v>1241</v>
      </c>
      <c r="I33" s="110" t="s">
        <v>1263</v>
      </c>
      <c r="J33" s="110" t="s">
        <v>1268</v>
      </c>
      <c r="K33" s="110" t="s">
        <v>1273</v>
      </c>
      <c r="L33" s="110" t="s">
        <v>1277</v>
      </c>
      <c r="M33" s="110" t="s">
        <v>1283</v>
      </c>
      <c r="N33" s="110" t="s">
        <v>1300</v>
      </c>
      <c r="O33" s="110" t="s">
        <v>1306</v>
      </c>
      <c r="P33" s="110" t="s">
        <v>1311</v>
      </c>
      <c r="Q33" s="110" t="s">
        <v>1327</v>
      </c>
      <c r="R33" s="110" t="s">
        <v>1332</v>
      </c>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2785</v>
      </c>
      <c r="B34" s="106" t="s">
        <v>2786</v>
      </c>
      <c r="C34" s="107" t="s">
        <v>2787</v>
      </c>
      <c r="D34" s="107" t="s">
        <v>2788</v>
      </c>
      <c r="E34" s="107" t="s">
        <v>25</v>
      </c>
      <c r="F34" s="108" t="s">
        <v>2789</v>
      </c>
      <c r="G34" s="109">
        <f>IF(COUNTIF(H34:AU34,"&lt;&gt;")=0,"",SUMPRODUCT(((Recommendations[ImplStatus]="Implemented")+(Recommendations[ImplStatus]="Compensated"))*ISNUMBER(MATCH(Recommendations[Id],H34:AU34,0)))/COUNTIF(H34:AU34,"&lt;&gt;"))</f>
        <v>0</v>
      </c>
      <c r="H34" s="110" t="s">
        <v>76</v>
      </c>
      <c r="I34" s="110" t="s">
        <v>82</v>
      </c>
      <c r="J34" s="110" t="s">
        <v>87</v>
      </c>
      <c r="K34" s="110" t="s">
        <v>92</v>
      </c>
      <c r="L34" s="110" t="s">
        <v>99</v>
      </c>
      <c r="M34" s="110" t="s">
        <v>105</v>
      </c>
      <c r="N34" s="110" t="s">
        <v>114</v>
      </c>
      <c r="O34" s="110" t="s">
        <v>129</v>
      </c>
      <c r="P34" s="110" t="s">
        <v>134</v>
      </c>
      <c r="Q34" s="110" t="s">
        <v>139</v>
      </c>
      <c r="R34" s="110" t="s">
        <v>143</v>
      </c>
      <c r="S34" s="110" t="s">
        <v>148</v>
      </c>
      <c r="T34" s="110" t="s">
        <v>153</v>
      </c>
      <c r="U34" s="110" t="s">
        <v>157</v>
      </c>
      <c r="V34" s="110" t="s">
        <v>161</v>
      </c>
      <c r="W34" s="110" t="s">
        <v>166</v>
      </c>
      <c r="X34" s="110" t="s">
        <v>176</v>
      </c>
      <c r="Y34" s="110" t="s">
        <v>180</v>
      </c>
      <c r="Z34" s="110" t="s">
        <v>185</v>
      </c>
      <c r="AA34" s="110" t="s">
        <v>190</v>
      </c>
      <c r="AB34" s="110" t="s">
        <v>194</v>
      </c>
      <c r="AC34" s="110" t="s">
        <v>198</v>
      </c>
      <c r="AD34" s="110" t="s">
        <v>258</v>
      </c>
      <c r="AE34" s="110" t="s">
        <v>281</v>
      </c>
      <c r="AF34" s="110" t="s">
        <v>363</v>
      </c>
      <c r="AG34" s="110" t="s">
        <v>368</v>
      </c>
      <c r="AH34" s="110" t="s">
        <v>374</v>
      </c>
      <c r="AI34" s="110" t="s">
        <v>599</v>
      </c>
      <c r="AJ34" s="110" t="s">
        <v>616</v>
      </c>
      <c r="AK34" s="110" t="s">
        <v>622</v>
      </c>
      <c r="AL34" s="110" t="s">
        <v>628</v>
      </c>
      <c r="AM34" s="110" t="s">
        <v>633</v>
      </c>
      <c r="AN34" s="110" t="s">
        <v>638</v>
      </c>
      <c r="AO34" s="110" t="s">
        <v>643</v>
      </c>
      <c r="AP34" s="110" t="s">
        <v>817</v>
      </c>
      <c r="AQ34" s="110" t="s">
        <v>822</v>
      </c>
      <c r="AR34" s="110" t="s">
        <v>827</v>
      </c>
      <c r="AS34" s="110" t="s">
        <v>1187</v>
      </c>
      <c r="AT34" s="110" t="s">
        <v>1192</v>
      </c>
      <c r="AU34" s="118" t="s">
        <v>1218</v>
      </c>
    </row>
    <row r="35" spans="1:47" ht="60" customHeight="1" x14ac:dyDescent="0.35">
      <c r="A35" s="116" t="s">
        <v>2790</v>
      </c>
      <c r="B35" s="106" t="s">
        <v>2791</v>
      </c>
      <c r="C35" s="107" t="s">
        <v>2792</v>
      </c>
      <c r="D35" s="107" t="s">
        <v>2793</v>
      </c>
      <c r="E35" s="107" t="s">
        <v>2794</v>
      </c>
      <c r="F35" s="108" t="s">
        <v>2795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2796</v>
      </c>
      <c r="B36" s="106" t="s">
        <v>2797</v>
      </c>
      <c r="C36" s="107" t="s">
        <v>2798</v>
      </c>
      <c r="D36" s="107" t="s">
        <v>2799</v>
      </c>
      <c r="E36" s="107" t="s">
        <v>2800</v>
      </c>
      <c r="F36" s="108" t="s">
        <v>2801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2802</v>
      </c>
      <c r="B37" s="106" t="s">
        <v>2803</v>
      </c>
      <c r="C37" s="107" t="s">
        <v>2804</v>
      </c>
      <c r="D37" s="107" t="s">
        <v>2805</v>
      </c>
      <c r="E37" s="107" t="s">
        <v>25</v>
      </c>
      <c r="F37" s="108" t="s">
        <v>2806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2807</v>
      </c>
      <c r="B38" s="106" t="s">
        <v>2808</v>
      </c>
      <c r="C38" s="107" t="s">
        <v>2809</v>
      </c>
      <c r="D38" s="107" t="s">
        <v>2810</v>
      </c>
      <c r="E38" s="107" t="s">
        <v>2811</v>
      </c>
      <c r="F38" s="108" t="s">
        <v>2812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2813</v>
      </c>
      <c r="B39" s="106" t="s">
        <v>2814</v>
      </c>
      <c r="C39" s="107" t="s">
        <v>2815</v>
      </c>
      <c r="D39" s="107" t="s">
        <v>2816</v>
      </c>
      <c r="E39" s="107" t="s">
        <v>25</v>
      </c>
      <c r="F39" s="108" t="s">
        <v>2817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2818</v>
      </c>
      <c r="B40" s="106" t="s">
        <v>2819</v>
      </c>
      <c r="C40" s="107" t="s">
        <v>2820</v>
      </c>
      <c r="D40" s="107" t="s">
        <v>2821</v>
      </c>
      <c r="E40" s="107" t="s">
        <v>2822</v>
      </c>
      <c r="F40" s="108" t="s">
        <v>2823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2824</v>
      </c>
      <c r="B41" s="106" t="s">
        <v>2825</v>
      </c>
      <c r="C41" s="107" t="s">
        <v>2826</v>
      </c>
      <c r="D41" s="107" t="s">
        <v>2827</v>
      </c>
      <c r="E41" s="107" t="s">
        <v>2828</v>
      </c>
      <c r="F41" s="108" t="s">
        <v>2829</v>
      </c>
      <c r="G41" s="109">
        <f>IF(COUNTIF(H41:AU41,"&lt;&gt;")=0,"",SUMPRODUCT(((Recommendations[ImplStatus]="Implemented")+(Recommendations[ImplStatus]="Compensated"))*ISNUMBER(MATCH(Recommendations[Id],H41:AU41,0)))/COUNTIF(H41:AU41,"&lt;&gt;"))</f>
        <v>0</v>
      </c>
      <c r="H41" s="110" t="s">
        <v>203</v>
      </c>
      <c r="I41" s="110" t="s">
        <v>219</v>
      </c>
      <c r="J41" s="110" t="s">
        <v>225</v>
      </c>
      <c r="K41" s="110" t="s">
        <v>986</v>
      </c>
      <c r="L41" s="110" t="s">
        <v>991</v>
      </c>
      <c r="M41" s="110" t="s">
        <v>997</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2830</v>
      </c>
      <c r="B42" s="106" t="s">
        <v>2831</v>
      </c>
      <c r="C42" s="107" t="s">
        <v>2832</v>
      </c>
      <c r="D42" s="107" t="s">
        <v>2833</v>
      </c>
      <c r="E42" s="107" t="s">
        <v>2834</v>
      </c>
      <c r="F42" s="108" t="s">
        <v>2835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2836</v>
      </c>
      <c r="B43" s="106" t="s">
        <v>2837</v>
      </c>
      <c r="C43" s="107" t="s">
        <v>2838</v>
      </c>
      <c r="D43" s="107" t="s">
        <v>2839</v>
      </c>
      <c r="E43" s="107" t="s">
        <v>2840</v>
      </c>
      <c r="F43" s="108" t="s">
        <v>2841</v>
      </c>
      <c r="G43" s="109">
        <f>IF(COUNTIF(H43:AU43,"&lt;&gt;")=0,"",SUMPRODUCT(((Recommendations[ImplStatus]="Implemented")+(Recommendations[ImplStatus]="Compensated"))*ISNUMBER(MATCH(Recommendations[Id],H43:AU43,0)))/COUNTIF(H43:AU43,"&lt;&gt;"))</f>
        <v>0</v>
      </c>
      <c r="H43" s="110" t="s">
        <v>611</v>
      </c>
      <c r="I43" s="110" t="s">
        <v>616</v>
      </c>
      <c r="J43" s="110" t="s">
        <v>622</v>
      </c>
      <c r="K43" s="110" t="s">
        <v>628</v>
      </c>
      <c r="L43" s="110" t="s">
        <v>633</v>
      </c>
      <c r="M43" s="110" t="s">
        <v>638</v>
      </c>
      <c r="N43" s="110" t="s">
        <v>643</v>
      </c>
      <c r="O43" s="110" t="s">
        <v>648</v>
      </c>
      <c r="P43" s="110" t="s">
        <v>654</v>
      </c>
      <c r="Q43" s="110" t="s">
        <v>851</v>
      </c>
      <c r="R43" s="110" t="s">
        <v>1154</v>
      </c>
      <c r="S43" s="110" t="s">
        <v>1628</v>
      </c>
      <c r="T43" s="110" t="s">
        <v>1633</v>
      </c>
      <c r="U43" s="110" t="s">
        <v>1638</v>
      </c>
      <c r="V43" s="110" t="s">
        <v>1643</v>
      </c>
      <c r="W43" s="110" t="s">
        <v>1648</v>
      </c>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2842</v>
      </c>
      <c r="B44" s="106" t="s">
        <v>2843</v>
      </c>
      <c r="C44" s="107" t="s">
        <v>2844</v>
      </c>
      <c r="D44" s="107" t="s">
        <v>2845</v>
      </c>
      <c r="E44" s="107" t="s">
        <v>25</v>
      </c>
      <c r="F44" s="108" t="s">
        <v>2846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2847</v>
      </c>
      <c r="B45" s="111" t="s">
        <v>2848</v>
      </c>
      <c r="C45" s="112" t="s">
        <v>2849</v>
      </c>
      <c r="D45" s="112" t="s">
        <v>2850</v>
      </c>
      <c r="E45" s="112" t="s">
        <v>2851</v>
      </c>
      <c r="F45" s="113" t="s">
        <v>2852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1663</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IFERROR(INDEX('Recommendations'!$I$2:$I$298, MATCH(H2,'Recommendations'!$B$2:$B$298,0))="Implemented", FALSE))</xm:f>
            <x14:dxf>
              <font>
                <color rgb="FF000000"/>
              </font>
              <fill>
                <patternFill>
                  <bgColor rgb="FF3C7D22"/>
                </patternFill>
              </fill>
            </x14:dxf>
          </x14:cfRule>
          <x14:cfRule type="expression" priority="2" id="{00000000-000E-0000-0500-000002000000}">
            <xm:f>AND(H2&lt;&gt;"", IFERROR(INDEX('Recommendations'!$I$2:$I$298, MATCH(H2,'Recommendations'!$B$2:$B$298,0))="Compensated", FALSE))</xm:f>
            <x14:dxf>
              <font>
                <color rgb="FF000000"/>
              </font>
              <fill>
                <patternFill>
                  <bgColor rgb="FFC6E0B4"/>
                </patternFill>
              </fill>
            </x14:dxf>
          </x14:cfRule>
          <x14:cfRule type="expression" priority="3" id="{00000000-000E-0000-0500-000003000000}">
            <xm:f>AND(H2&lt;&gt;"", IFERROR(INDEX('Recommendations'!$I$2:$I$298, MATCH(H2,'Recommendations'!$B$2:$B$298,0))="Testing", FALSE))</xm:f>
            <x14:dxf>
              <font>
                <color rgb="FF000000"/>
              </font>
              <fill>
                <patternFill>
                  <bgColor rgb="FFFFC000"/>
                </patternFill>
              </fill>
            </x14:dxf>
          </x14:cfRule>
          <x14:cfRule type="expression" priority="4" id="{00000000-000E-0000-0500-000004000000}">
            <xm:f>AND(H2&lt;&gt;"", IFERROR(INDEX('Recommendations'!$I$2:$I$298, MATCH(H2,'Recommendations'!$B$2:$B$298,0))="Failed", FALSE))</xm:f>
            <x14:dxf>
              <font>
                <color rgb="FF000000"/>
              </font>
              <fill>
                <patternFill>
                  <bgColor rgb="FFD82891"/>
                </patternFill>
              </fill>
            </x14:dxf>
          </x14:cfRule>
          <x14:cfRule type="expression" priority="5" id="{00000000-000E-0000-0500-000005000000}">
            <xm:f>AND(H2&lt;&gt;"", IFERROR(INDEX('Recommendations'!$I$2:$I$298, MATCH(H2,'Recommendations'!$B$2:$B$298,0))="Risk Accepted", FALSE))</xm:f>
            <x14:dxf>
              <font>
                <color rgb="FF000000"/>
              </font>
              <fill>
                <patternFill>
                  <bgColor rgb="FFD9D9D9"/>
                </patternFill>
              </fill>
            </x14:dxf>
          </x14:cfRule>
          <x14:cfRule type="expression" priority="6" id="{00000000-000E-0000-0500-000006000000}">
            <xm:f>AND(H2&lt;&gt;"", IFERROR(INDEX('Recommendations'!$I$2:$I$298, MATCH(H2,'Recommendations'!$B$2:$B$298,0))="N/A",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2853</v>
      </c>
      <c r="B1" s="145" t="s">
        <v>1907</v>
      </c>
      <c r="C1" s="145" t="s">
        <v>1</v>
      </c>
      <c r="D1" s="145" t="s">
        <v>1908</v>
      </c>
      <c r="E1" s="145" t="s">
        <v>2854</v>
      </c>
      <c r="F1" s="145" t="s">
        <v>2855</v>
      </c>
      <c r="G1" s="145" t="s">
        <v>2856</v>
      </c>
      <c r="H1" s="145" t="s">
        <v>2857</v>
      </c>
      <c r="I1" s="145" t="s">
        <v>1913</v>
      </c>
      <c r="J1" s="145" t="s">
        <v>1914</v>
      </c>
      <c r="K1" s="145" t="s">
        <v>1915</v>
      </c>
      <c r="L1" s="145" t="s">
        <v>1916</v>
      </c>
      <c r="M1" s="145" t="s">
        <v>1917</v>
      </c>
      <c r="N1" s="145" t="s">
        <v>1918</v>
      </c>
      <c r="O1" s="145" t="s">
        <v>1919</v>
      </c>
      <c r="P1" s="145" t="s">
        <v>1920</v>
      </c>
      <c r="Q1" s="145" t="s">
        <v>1921</v>
      </c>
      <c r="R1" s="145" t="s">
        <v>1922</v>
      </c>
      <c r="S1" s="145" t="s">
        <v>1923</v>
      </c>
      <c r="T1" s="145" t="s">
        <v>1924</v>
      </c>
      <c r="U1" s="145" t="s">
        <v>1925</v>
      </c>
      <c r="V1" s="145" t="s">
        <v>1926</v>
      </c>
      <c r="W1" s="145" t="s">
        <v>1927</v>
      </c>
      <c r="X1" s="145" t="s">
        <v>1928</v>
      </c>
      <c r="Y1" s="145" t="s">
        <v>1929</v>
      </c>
      <c r="Z1" s="145" t="s">
        <v>1930</v>
      </c>
      <c r="AA1" s="145" t="s">
        <v>1931</v>
      </c>
      <c r="AB1" s="145" t="s">
        <v>1932</v>
      </c>
      <c r="AC1" s="145" t="s">
        <v>1933</v>
      </c>
      <c r="AD1" s="145" t="s">
        <v>1934</v>
      </c>
      <c r="AE1" s="145" t="s">
        <v>1935</v>
      </c>
      <c r="AF1" s="145" t="s">
        <v>1936</v>
      </c>
      <c r="AG1" s="145" t="s">
        <v>1937</v>
      </c>
      <c r="AH1" s="145" t="s">
        <v>1938</v>
      </c>
      <c r="AI1" s="145" t="s">
        <v>1939</v>
      </c>
      <c r="AJ1" s="145" t="s">
        <v>1940</v>
      </c>
      <c r="AK1" s="145" t="s">
        <v>1941</v>
      </c>
      <c r="AL1" s="145" t="s">
        <v>1942</v>
      </c>
      <c r="AM1" s="145" t="s">
        <v>1943</v>
      </c>
      <c r="AN1" s="145" t="s">
        <v>1944</v>
      </c>
      <c r="AO1" s="145" t="s">
        <v>1945</v>
      </c>
      <c r="AP1" s="145" t="s">
        <v>1946</v>
      </c>
      <c r="AQ1" s="145" t="s">
        <v>1947</v>
      </c>
      <c r="AR1" s="145" t="s">
        <v>1948</v>
      </c>
      <c r="AS1" s="145" t="s">
        <v>1949</v>
      </c>
      <c r="AT1" s="145" t="s">
        <v>1950</v>
      </c>
      <c r="AU1" s="145" t="s">
        <v>1951</v>
      </c>
      <c r="AV1" s="145" t="s">
        <v>1952</v>
      </c>
      <c r="AW1" s="146" t="s">
        <v>1953</v>
      </c>
    </row>
    <row r="2" spans="1:49" ht="60" customHeight="1" outlineLevel="1" x14ac:dyDescent="0.35">
      <c r="A2" s="138" t="s">
        <v>2858</v>
      </c>
      <c r="B2" s="124"/>
      <c r="C2" s="123" t="s">
        <v>2859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2858</v>
      </c>
      <c r="B3" s="125" t="s">
        <v>2124</v>
      </c>
      <c r="C3" s="126" t="s">
        <v>2860</v>
      </c>
      <c r="D3" s="128" t="s">
        <v>2861</v>
      </c>
      <c r="E3" s="128" t="s">
        <v>2862</v>
      </c>
      <c r="F3" s="128" t="s">
        <v>2863</v>
      </c>
      <c r="G3" s="128" t="s">
        <v>2864</v>
      </c>
      <c r="H3" s="128" t="s">
        <v>2865</v>
      </c>
      <c r="I3" s="130">
        <f>IF(COUNTIF(J3:AW3,"&lt;&gt;")=0,"",SUMPRODUCT(((Recommendations[ImplStatus]="Implemented")+(Recommendations[ImplStatus]="Compensated"))*ISNUMBER(MATCH(Recommendations[Id],J3:AW3,0)))/COUNTIF(J3:AW3,"&lt;&gt;"))</f>
        <v>0</v>
      </c>
      <c r="J3" s="132" t="s">
        <v>851</v>
      </c>
      <c r="K3" s="132" t="s">
        <v>1154</v>
      </c>
      <c r="L3" s="132" t="s">
        <v>1198</v>
      </c>
      <c r="M3" s="132" t="s">
        <v>1203</v>
      </c>
      <c r="N3" s="132" t="s">
        <v>1628</v>
      </c>
      <c r="O3" s="132" t="s">
        <v>1633</v>
      </c>
      <c r="P3" s="132" t="s">
        <v>1638</v>
      </c>
      <c r="Q3" s="132" t="s">
        <v>1643</v>
      </c>
      <c r="R3" s="132" t="s">
        <v>1648</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2858</v>
      </c>
      <c r="B4" s="125" t="s">
        <v>2866</v>
      </c>
      <c r="C4" s="126" t="s">
        <v>2867</v>
      </c>
      <c r="D4" s="128" t="s">
        <v>2868</v>
      </c>
      <c r="E4" s="128" t="s">
        <v>2869</v>
      </c>
      <c r="F4" s="128" t="s">
        <v>2870</v>
      </c>
      <c r="G4" s="128" t="s">
        <v>2871</v>
      </c>
      <c r="H4" s="128" t="s">
        <v>2872</v>
      </c>
      <c r="I4" s="130">
        <f>IF(COUNTIF(J4:AW4,"&lt;&gt;")=0,"",SUMPRODUCT(((Recommendations[ImplStatus]="Implemented")+(Recommendations[ImplStatus]="Compensated"))*ISNUMBER(MATCH(Recommendations[Id],J4:AW4,0)))/COUNTIF(J4:AW4,"&lt;&gt;"))</f>
        <v>0</v>
      </c>
      <c r="J4" s="132" t="s">
        <v>231</v>
      </c>
      <c r="K4" s="132" t="s">
        <v>236</v>
      </c>
      <c r="L4" s="132" t="s">
        <v>242</v>
      </c>
      <c r="M4" s="132" t="s">
        <v>247</v>
      </c>
      <c r="N4" s="132" t="s">
        <v>252</v>
      </c>
      <c r="O4" s="132" t="s">
        <v>851</v>
      </c>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2858</v>
      </c>
      <c r="B5" s="125" t="s">
        <v>2873</v>
      </c>
      <c r="C5" s="126" t="s">
        <v>2874</v>
      </c>
      <c r="D5" s="128" t="s">
        <v>2875</v>
      </c>
      <c r="E5" s="128" t="s">
        <v>2876</v>
      </c>
      <c r="F5" s="128" t="s">
        <v>2877</v>
      </c>
      <c r="G5" s="128" t="s">
        <v>2878</v>
      </c>
      <c r="H5" s="128" t="s">
        <v>2879</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2858</v>
      </c>
      <c r="B6" s="125" t="s">
        <v>2880</v>
      </c>
      <c r="C6" s="126" t="s">
        <v>2881</v>
      </c>
      <c r="D6" s="128" t="s">
        <v>2882</v>
      </c>
      <c r="E6" s="128" t="s">
        <v>2883</v>
      </c>
      <c r="F6" s="128" t="s">
        <v>2884</v>
      </c>
      <c r="G6" s="128" t="s">
        <v>2885</v>
      </c>
      <c r="H6" s="128" t="s">
        <v>2886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2858</v>
      </c>
      <c r="B7" s="125" t="s">
        <v>2887</v>
      </c>
      <c r="C7" s="126" t="s">
        <v>2888</v>
      </c>
      <c r="D7" s="128" t="s">
        <v>2889</v>
      </c>
      <c r="E7" s="128" t="s">
        <v>2890</v>
      </c>
      <c r="F7" s="128" t="s">
        <v>2891</v>
      </c>
      <c r="G7" s="128" t="s">
        <v>2892</v>
      </c>
      <c r="H7" s="128" t="s">
        <v>2893</v>
      </c>
      <c r="I7" s="130">
        <f>IF(COUNTIF(J7:AW7,"&lt;&gt;")=0,"",SUMPRODUCT(((Recommendations[ImplStatus]="Implemented")+(Recommendations[ImplStatus]="Compensated"))*ISNUMBER(MATCH(Recommendations[Id],J7:AW7,0)))/COUNTIF(J7:AW7,"&lt;&gt;"))</f>
        <v>0</v>
      </c>
      <c r="J7" s="132" t="s">
        <v>258</v>
      </c>
      <c r="K7" s="132" t="s">
        <v>648</v>
      </c>
      <c r="L7" s="132" t="s">
        <v>654</v>
      </c>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2858</v>
      </c>
      <c r="B8" s="125" t="s">
        <v>2894</v>
      </c>
      <c r="C8" s="126" t="s">
        <v>2895</v>
      </c>
      <c r="D8" s="128" t="s">
        <v>2896</v>
      </c>
      <c r="E8" s="128" t="s">
        <v>2897</v>
      </c>
      <c r="F8" s="128" t="s">
        <v>2898</v>
      </c>
      <c r="G8" s="128" t="s">
        <v>2892</v>
      </c>
      <c r="H8" s="128" t="s">
        <v>2899</v>
      </c>
      <c r="I8" s="130">
        <f>IF(COUNTIF(J8:AW8,"&lt;&gt;")=0,"",SUMPRODUCT(((Recommendations[ImplStatus]="Implemented")+(Recommendations[ImplStatus]="Compensated"))*ISNUMBER(MATCH(Recommendations[Id],J8:AW8,0)))/COUNTIF(J8:AW8,"&lt;&gt;"))</f>
        <v>0</v>
      </c>
      <c r="J8" s="132" t="s">
        <v>293</v>
      </c>
      <c r="K8" s="132" t="s">
        <v>604</v>
      </c>
      <c r="L8" s="132" t="s">
        <v>928</v>
      </c>
      <c r="M8" s="132" t="s">
        <v>947</v>
      </c>
      <c r="N8" s="132" t="s">
        <v>952</v>
      </c>
      <c r="O8" s="132" t="s">
        <v>964</v>
      </c>
      <c r="P8" s="132" t="s">
        <v>970</v>
      </c>
      <c r="Q8" s="132" t="s">
        <v>980</v>
      </c>
      <c r="R8" s="132" t="s">
        <v>1043</v>
      </c>
      <c r="S8" s="132" t="s">
        <v>1166</v>
      </c>
      <c r="T8" s="132" t="s">
        <v>1171</v>
      </c>
      <c r="U8" s="132" t="s">
        <v>1176</v>
      </c>
      <c r="V8" s="132" t="s">
        <v>1181</v>
      </c>
      <c r="W8" s="132" t="s">
        <v>1198</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2858</v>
      </c>
      <c r="B9" s="125" t="s">
        <v>2900</v>
      </c>
      <c r="C9" s="126" t="s">
        <v>2901</v>
      </c>
      <c r="D9" s="128" t="s">
        <v>2902</v>
      </c>
      <c r="E9" s="128" t="s">
        <v>2903</v>
      </c>
      <c r="F9" s="128" t="s">
        <v>2904</v>
      </c>
      <c r="G9" s="128" t="s">
        <v>2905</v>
      </c>
      <c r="H9" s="128" t="s">
        <v>2906</v>
      </c>
      <c r="I9" s="130">
        <f>IF(COUNTIF(J9:AW9,"&lt;&gt;")=0,"",SUMPRODUCT(((Recommendations[ImplStatus]="Implemented")+(Recommendations[ImplStatus]="Compensated"))*ISNUMBER(MATCH(Recommendations[Id],J9:AW9,0)))/COUNTIF(J9:AW9,"&lt;&gt;"))</f>
        <v>0</v>
      </c>
      <c r="J9" s="132" t="s">
        <v>947</v>
      </c>
      <c r="K9" s="132" t="s">
        <v>964</v>
      </c>
      <c r="L9" s="132" t="s">
        <v>970</v>
      </c>
      <c r="M9" s="132" t="s">
        <v>980</v>
      </c>
      <c r="N9" s="132" t="s">
        <v>1421</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2858</v>
      </c>
      <c r="B10" s="125" t="s">
        <v>2907</v>
      </c>
      <c r="C10" s="126" t="s">
        <v>2908</v>
      </c>
      <c r="D10" s="128" t="s">
        <v>2909</v>
      </c>
      <c r="E10" s="128" t="s">
        <v>2910</v>
      </c>
      <c r="F10" s="128" t="s">
        <v>2911</v>
      </c>
      <c r="G10" s="128" t="s">
        <v>2912</v>
      </c>
      <c r="H10" s="128" t="s">
        <v>2913</v>
      </c>
      <c r="I10" s="130">
        <f>IF(COUNTIF(J10:AW10,"&lt;&gt;")=0,"",SUMPRODUCT(((Recommendations[ImplStatus]="Implemented")+(Recommendations[ImplStatus]="Compensated"))*ISNUMBER(MATCH(Recommendations[Id],J10:AW10,0)))/COUNTIF(J10:AW10,"&lt;&gt;"))</f>
        <v>0</v>
      </c>
      <c r="J10" s="132" t="s">
        <v>904</v>
      </c>
      <c r="K10" s="132" t="s">
        <v>1009</v>
      </c>
      <c r="L10" s="132" t="s">
        <v>1030</v>
      </c>
      <c r="M10" s="132" t="s">
        <v>1036</v>
      </c>
      <c r="N10" s="132" t="s">
        <v>1043</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2858</v>
      </c>
      <c r="B11" s="125" t="s">
        <v>2914</v>
      </c>
      <c r="C11" s="126" t="s">
        <v>2915</v>
      </c>
      <c r="D11" s="128" t="s">
        <v>2916</v>
      </c>
      <c r="E11" s="128" t="s">
        <v>2917</v>
      </c>
      <c r="F11" s="128" t="s">
        <v>2918</v>
      </c>
      <c r="G11" s="128" t="s">
        <v>2919</v>
      </c>
      <c r="H11" s="128" t="s">
        <v>2920</v>
      </c>
      <c r="I11" s="130">
        <f>IF(COUNTIF(J11:AW11,"&lt;&gt;")=0,"",SUMPRODUCT(((Recommendations[ImplStatus]="Implemented")+(Recommendations[ImplStatus]="Compensated"))*ISNUMBER(MATCH(Recommendations[Id],J11:AW11,0)))/COUNTIF(J11:AW11,"&lt;&gt;"))</f>
        <v>0</v>
      </c>
      <c r="J11" s="132" t="s">
        <v>348</v>
      </c>
      <c r="K11" s="132" t="s">
        <v>353</v>
      </c>
      <c r="L11" s="132" t="s">
        <v>358</v>
      </c>
      <c r="M11" s="132" t="s">
        <v>363</v>
      </c>
      <c r="N11" s="132" t="s">
        <v>368</v>
      </c>
      <c r="O11" s="132" t="s">
        <v>374</v>
      </c>
      <c r="P11" s="132" t="s">
        <v>386</v>
      </c>
      <c r="Q11" s="132" t="s">
        <v>857</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2858</v>
      </c>
      <c r="B12" s="125" t="s">
        <v>2921</v>
      </c>
      <c r="C12" s="126" t="s">
        <v>2922</v>
      </c>
      <c r="D12" s="128" t="s">
        <v>2923</v>
      </c>
      <c r="E12" s="128" t="s">
        <v>2924</v>
      </c>
      <c r="F12" s="128" t="s">
        <v>2925</v>
      </c>
      <c r="G12" s="128" t="s">
        <v>2912</v>
      </c>
      <c r="H12" s="128" t="s">
        <v>2926</v>
      </c>
      <c r="I12" s="130">
        <f>IF(COUNTIF(J12:AW12,"&lt;&gt;")=0,"",SUMPRODUCT(((Recommendations[ImplStatus]="Implemented")+(Recommendations[ImplStatus]="Compensated"))*ISNUMBER(MATCH(Recommendations[Id],J12:AW12,0)))/COUNTIF(J12:AW12,"&lt;&gt;"))</f>
        <v>0</v>
      </c>
      <c r="J12" s="132" t="s">
        <v>398</v>
      </c>
      <c r="K12" s="132" t="s">
        <v>403</v>
      </c>
      <c r="L12" s="132" t="s">
        <v>862</v>
      </c>
      <c r="M12" s="132" t="s">
        <v>975</v>
      </c>
      <c r="N12" s="132" t="s">
        <v>1213</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2858</v>
      </c>
      <c r="B13" s="125" t="s">
        <v>2927</v>
      </c>
      <c r="C13" s="126" t="s">
        <v>2928</v>
      </c>
      <c r="D13" s="128" t="s">
        <v>2929</v>
      </c>
      <c r="E13" s="128" t="s">
        <v>2930</v>
      </c>
      <c r="F13" s="128" t="s">
        <v>2931</v>
      </c>
      <c r="G13" s="128" t="s">
        <v>2912</v>
      </c>
      <c r="H13" s="128" t="s">
        <v>2932</v>
      </c>
      <c r="I13" s="130">
        <f>IF(COUNTIF(J13:AW13,"&lt;&gt;")=0,"",SUMPRODUCT(((Recommendations[ImplStatus]="Implemented")+(Recommendations[ImplStatus]="Compensated"))*ISNUMBER(MATCH(Recommendations[Id],J13:AW13,0)))/COUNTIF(J13:AW13,"&lt;&gt;"))</f>
        <v>0</v>
      </c>
      <c r="J13" s="132" t="s">
        <v>862</v>
      </c>
      <c r="K13" s="132" t="s">
        <v>975</v>
      </c>
      <c r="L13" s="132" t="s">
        <v>1213</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2858</v>
      </c>
      <c r="B14" s="125" t="s">
        <v>2933</v>
      </c>
      <c r="C14" s="126" t="s">
        <v>2934</v>
      </c>
      <c r="D14" s="128" t="s">
        <v>2935</v>
      </c>
      <c r="E14" s="128" t="s">
        <v>2936</v>
      </c>
      <c r="F14" s="128" t="s">
        <v>2937</v>
      </c>
      <c r="G14" s="128" t="s">
        <v>2938</v>
      </c>
      <c r="H14" s="128" t="s">
        <v>2939</v>
      </c>
      <c r="I14" s="130">
        <f>IF(COUNTIF(J14:AW14,"&lt;&gt;")=0,"",SUMPRODUCT(((Recommendations[ImplStatus]="Implemented")+(Recommendations[ImplStatus]="Compensated"))*ISNUMBER(MATCH(Recommendations[Id],J14:AW14,0)))/COUNTIF(J14:AW14,"&lt;&gt;"))</f>
        <v>0</v>
      </c>
      <c r="J14" s="132" t="s">
        <v>667</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2858</v>
      </c>
      <c r="B15" s="125" t="s">
        <v>2940</v>
      </c>
      <c r="C15" s="126" t="s">
        <v>2941</v>
      </c>
      <c r="D15" s="128" t="s">
        <v>2942</v>
      </c>
      <c r="E15" s="128" t="s">
        <v>2943</v>
      </c>
      <c r="F15" s="128" t="s">
        <v>2944</v>
      </c>
      <c r="G15" s="128" t="s">
        <v>2945</v>
      </c>
      <c r="H15" s="128" t="s">
        <v>2946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2858</v>
      </c>
      <c r="B16" s="125" t="s">
        <v>2947</v>
      </c>
      <c r="C16" s="126" t="s">
        <v>2948</v>
      </c>
      <c r="D16" s="128" t="s">
        <v>2949</v>
      </c>
      <c r="E16" s="128" t="s">
        <v>2950</v>
      </c>
      <c r="F16" s="128" t="s">
        <v>2951</v>
      </c>
      <c r="G16" s="128" t="s">
        <v>2952</v>
      </c>
      <c r="H16" s="128" t="s">
        <v>2953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2858</v>
      </c>
      <c r="B17" s="125" t="s">
        <v>2954</v>
      </c>
      <c r="C17" s="126" t="s">
        <v>2955</v>
      </c>
      <c r="D17" s="128" t="s">
        <v>2956</v>
      </c>
      <c r="E17" s="128" t="s">
        <v>2957</v>
      </c>
      <c r="F17" s="128" t="s">
        <v>2958</v>
      </c>
      <c r="G17" s="128" t="s">
        <v>2959</v>
      </c>
      <c r="H17" s="128" t="s">
        <v>2960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2858</v>
      </c>
      <c r="B18" s="125" t="s">
        <v>2961</v>
      </c>
      <c r="C18" s="126" t="s">
        <v>2962</v>
      </c>
      <c r="D18" s="128" t="s">
        <v>2963</v>
      </c>
      <c r="E18" s="128" t="s">
        <v>2964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2965</v>
      </c>
      <c r="B19" s="124"/>
      <c r="C19" s="123" t="s">
        <v>2966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2965</v>
      </c>
      <c r="B20" s="125" t="s">
        <v>2967</v>
      </c>
      <c r="C20" s="126" t="s">
        <v>2968</v>
      </c>
      <c r="D20" s="128" t="s">
        <v>2969</v>
      </c>
      <c r="E20" s="128" t="s">
        <v>2970</v>
      </c>
      <c r="F20" s="128" t="s">
        <v>2971</v>
      </c>
      <c r="G20" s="128" t="s">
        <v>2972</v>
      </c>
      <c r="H20" s="128" t="s">
        <v>2973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2965</v>
      </c>
      <c r="B21" s="125" t="s">
        <v>2974</v>
      </c>
      <c r="C21" s="126" t="s">
        <v>2975</v>
      </c>
      <c r="D21" s="128" t="s">
        <v>2976</v>
      </c>
      <c r="E21" s="128" t="s">
        <v>2977</v>
      </c>
      <c r="F21" s="128" t="s">
        <v>2978</v>
      </c>
      <c r="G21" s="128" t="s">
        <v>2979</v>
      </c>
      <c r="H21" s="128" t="s">
        <v>2980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2981</v>
      </c>
      <c r="B22" s="124"/>
      <c r="C22" s="123" t="s">
        <v>2982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2981</v>
      </c>
      <c r="B23" s="125" t="s">
        <v>2983</v>
      </c>
      <c r="C23" s="126" t="s">
        <v>2984</v>
      </c>
      <c r="D23" s="128" t="s">
        <v>2985</v>
      </c>
      <c r="E23" s="128" t="s">
        <v>2986</v>
      </c>
      <c r="F23" s="128" t="s">
        <v>2987</v>
      </c>
      <c r="G23" s="128" t="s">
        <v>2988</v>
      </c>
      <c r="H23" s="128" t="s">
        <v>2989</v>
      </c>
      <c r="I23" s="130">
        <f>IF(COUNTIF(J23:AW23,"&lt;&gt;")=0,"",SUMPRODUCT(((Recommendations[ImplStatus]="Implemented")+(Recommendations[ImplStatus]="Compensated"))*ISNUMBER(MATCH(Recommendations[Id],J23:AW23,0)))/COUNTIF(J23:AW23,"&lt;&gt;"))</f>
        <v>0</v>
      </c>
      <c r="J23" s="132" t="s">
        <v>752</v>
      </c>
      <c r="K23" s="132" t="s">
        <v>898</v>
      </c>
      <c r="L23" s="132" t="s">
        <v>958</v>
      </c>
      <c r="M23" s="132" t="s">
        <v>1241</v>
      </c>
      <c r="N23" s="132" t="s">
        <v>1251</v>
      </c>
      <c r="O23" s="132" t="s">
        <v>1256</v>
      </c>
      <c r="P23" s="132" t="s">
        <v>1263</v>
      </c>
      <c r="Q23" s="132" t="s">
        <v>1273</v>
      </c>
      <c r="R23" s="132" t="s">
        <v>1283</v>
      </c>
      <c r="S23" s="132" t="s">
        <v>1289</v>
      </c>
      <c r="T23" s="132" t="s">
        <v>1294</v>
      </c>
      <c r="U23" s="132" t="s">
        <v>1300</v>
      </c>
      <c r="V23" s="132" t="s">
        <v>1306</v>
      </c>
      <c r="W23" s="132" t="s">
        <v>1311</v>
      </c>
      <c r="X23" s="132" t="s">
        <v>1322</v>
      </c>
      <c r="Y23" s="132" t="s">
        <v>1327</v>
      </c>
      <c r="Z23" s="132" t="s">
        <v>1337</v>
      </c>
      <c r="AA23" s="132" t="s">
        <v>1349</v>
      </c>
      <c r="AB23" s="132" t="s">
        <v>1354</v>
      </c>
      <c r="AC23" s="132" t="s">
        <v>1359</v>
      </c>
      <c r="AD23" s="132" t="s">
        <v>1364</v>
      </c>
      <c r="AE23" s="132" t="s">
        <v>1370</v>
      </c>
      <c r="AF23" s="132" t="s">
        <v>1376</v>
      </c>
      <c r="AG23" s="132" t="s">
        <v>1396</v>
      </c>
      <c r="AH23" s="132" t="s">
        <v>1401</v>
      </c>
      <c r="AI23" s="132" t="s">
        <v>1406</v>
      </c>
      <c r="AJ23" s="132" t="s">
        <v>1411</v>
      </c>
      <c r="AK23" s="132" t="s">
        <v>1416</v>
      </c>
      <c r="AL23" s="132" t="s">
        <v>1421</v>
      </c>
      <c r="AM23" s="132" t="s">
        <v>1427</v>
      </c>
      <c r="AN23" s="132" t="s">
        <v>1432</v>
      </c>
      <c r="AO23" s="132" t="s">
        <v>1437</v>
      </c>
      <c r="AP23" s="132" t="s">
        <v>1442</v>
      </c>
      <c r="AQ23" s="132" t="s">
        <v>1447</v>
      </c>
      <c r="AR23" s="132" t="s">
        <v>1452</v>
      </c>
      <c r="AS23" s="132" t="s">
        <v>1457</v>
      </c>
      <c r="AT23" s="132" t="s">
        <v>1462</v>
      </c>
      <c r="AU23" s="132" t="s">
        <v>1467</v>
      </c>
      <c r="AV23" s="132" t="s">
        <v>1472</v>
      </c>
      <c r="AW23" s="142" t="s">
        <v>1477</v>
      </c>
    </row>
    <row r="24" spans="1:49" ht="60" customHeight="1" x14ac:dyDescent="0.35">
      <c r="A24" s="139" t="s">
        <v>2981</v>
      </c>
      <c r="B24" s="125" t="s">
        <v>2990</v>
      </c>
      <c r="C24" s="126" t="s">
        <v>2991</v>
      </c>
      <c r="D24" s="128" t="s">
        <v>2992</v>
      </c>
      <c r="E24" s="128" t="s">
        <v>2993</v>
      </c>
      <c r="F24" s="128" t="s">
        <v>2994</v>
      </c>
      <c r="G24" s="128" t="s">
        <v>2995</v>
      </c>
      <c r="H24" s="128" t="s">
        <v>2996</v>
      </c>
      <c r="I24" s="130">
        <f>IF(COUNTIF(J24:AW24,"&lt;&gt;")=0,"",SUMPRODUCT(((Recommendations[ImplStatus]="Implemented")+(Recommendations[ImplStatus]="Compensated"))*ISNUMBER(MATCH(Recommendations[Id],J24:AW24,0)))/COUNTIF(J24:AW24,"&lt;&gt;"))</f>
        <v>0</v>
      </c>
      <c r="J24" s="132" t="s">
        <v>898</v>
      </c>
      <c r="K24" s="132" t="s">
        <v>958</v>
      </c>
      <c r="L24" s="132" t="s">
        <v>1322</v>
      </c>
      <c r="M24" s="132" t="s">
        <v>1396</v>
      </c>
      <c r="N24" s="132" t="s">
        <v>1401</v>
      </c>
      <c r="O24" s="132" t="s">
        <v>1411</v>
      </c>
      <c r="P24" s="132" t="s">
        <v>1416</v>
      </c>
      <c r="Q24" s="132" t="s">
        <v>1421</v>
      </c>
      <c r="R24" s="132" t="s">
        <v>1427</v>
      </c>
      <c r="S24" s="132" t="s">
        <v>1432</v>
      </c>
      <c r="T24" s="132" t="s">
        <v>1437</v>
      </c>
      <c r="U24" s="132" t="s">
        <v>1442</v>
      </c>
      <c r="V24" s="132" t="s">
        <v>1447</v>
      </c>
      <c r="W24" s="132" t="s">
        <v>1452</v>
      </c>
      <c r="X24" s="132" t="s">
        <v>1457</v>
      </c>
      <c r="Y24" s="132" t="s">
        <v>1462</v>
      </c>
      <c r="Z24" s="132" t="s">
        <v>1467</v>
      </c>
      <c r="AA24" s="132" t="s">
        <v>1472</v>
      </c>
      <c r="AB24" s="132" t="s">
        <v>1477</v>
      </c>
      <c r="AC24" s="132" t="s">
        <v>1482</v>
      </c>
      <c r="AD24" s="132" t="s">
        <v>1487</v>
      </c>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2981</v>
      </c>
      <c r="B25" s="125" t="s">
        <v>2997</v>
      </c>
      <c r="C25" s="126" t="s">
        <v>2998</v>
      </c>
      <c r="D25" s="128" t="s">
        <v>2999</v>
      </c>
      <c r="E25" s="128" t="s">
        <v>3000</v>
      </c>
      <c r="F25" s="128" t="s">
        <v>3001</v>
      </c>
      <c r="G25" s="128" t="s">
        <v>3002</v>
      </c>
      <c r="H25" s="128" t="s">
        <v>3003</v>
      </c>
      <c r="I25" s="130">
        <f>IF(COUNTIF(J25:AW25,"&lt;&gt;")=0,"",SUMPRODUCT(((Recommendations[ImplStatus]="Implemented")+(Recommendations[ImplStatus]="Compensated"))*ISNUMBER(MATCH(Recommendations[Id],J25:AW25,0)))/COUNTIF(J25:AW25,"&lt;&gt;"))</f>
        <v>0</v>
      </c>
      <c r="J25" s="132" t="s">
        <v>1354</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2981</v>
      </c>
      <c r="B26" s="125" t="s">
        <v>3004</v>
      </c>
      <c r="C26" s="126" t="s">
        <v>3005</v>
      </c>
      <c r="D26" s="128" t="s">
        <v>3006</v>
      </c>
      <c r="E26" s="128" t="s">
        <v>3007</v>
      </c>
      <c r="F26" s="128" t="s">
        <v>3008</v>
      </c>
      <c r="G26" s="128" t="s">
        <v>2995</v>
      </c>
      <c r="H26" s="128" t="s">
        <v>3009</v>
      </c>
      <c r="I26" s="130">
        <f>IF(COUNTIF(J26:AW26,"&lt;&gt;")=0,"",SUMPRODUCT(((Recommendations[ImplStatus]="Implemented")+(Recommendations[ImplStatus]="Compensated"))*ISNUMBER(MATCH(Recommendations[Id],J26:AW26,0)))/COUNTIF(J26:AW26,"&lt;&gt;"))</f>
        <v>0</v>
      </c>
      <c r="J26" s="132" t="s">
        <v>1382</v>
      </c>
      <c r="K26" s="132" t="s">
        <v>1388</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2981</v>
      </c>
      <c r="B27" s="125" t="s">
        <v>3010</v>
      </c>
      <c r="C27" s="126" t="s">
        <v>3011</v>
      </c>
      <c r="D27" s="128" t="s">
        <v>3012</v>
      </c>
      <c r="E27" s="128" t="s">
        <v>3013</v>
      </c>
      <c r="F27" s="128" t="s">
        <v>3014</v>
      </c>
      <c r="G27" s="128" t="s">
        <v>3015</v>
      </c>
      <c r="H27" s="128" t="s">
        <v>3016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2981</v>
      </c>
      <c r="B28" s="125" t="s">
        <v>3017</v>
      </c>
      <c r="C28" s="126" t="s">
        <v>3018</v>
      </c>
      <c r="D28" s="128" t="s">
        <v>3019</v>
      </c>
      <c r="E28" s="128" t="s">
        <v>3020</v>
      </c>
      <c r="F28" s="128" t="s">
        <v>3021</v>
      </c>
      <c r="G28" s="128" t="s">
        <v>3022</v>
      </c>
      <c r="H28" s="128" t="s">
        <v>3023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2981</v>
      </c>
      <c r="B29" s="125" t="s">
        <v>3024</v>
      </c>
      <c r="C29" s="126" t="s">
        <v>3025</v>
      </c>
      <c r="D29" s="128" t="s">
        <v>3026</v>
      </c>
      <c r="E29" s="128" t="s">
        <v>3027</v>
      </c>
      <c r="F29" s="128" t="s">
        <v>3028</v>
      </c>
      <c r="G29" s="128" t="s">
        <v>2912</v>
      </c>
      <c r="H29" s="128" t="s">
        <v>3029</v>
      </c>
      <c r="I29" s="130">
        <f>IF(COUNTIF(J29:AW29,"&lt;&gt;")=0,"",SUMPRODUCT(((Recommendations[ImplStatus]="Implemented")+(Recommendations[ImplStatus]="Compensated"))*ISNUMBER(MATCH(Recommendations[Id],J29:AW29,0)))/COUNTIF(J29:AW29,"&lt;&gt;"))</f>
        <v>0</v>
      </c>
      <c r="J29" s="132" t="s">
        <v>594</v>
      </c>
      <c r="K29" s="132" t="s">
        <v>599</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2981</v>
      </c>
      <c r="B30" s="125" t="s">
        <v>3030</v>
      </c>
      <c r="C30" s="126" t="s">
        <v>3031</v>
      </c>
      <c r="D30" s="128" t="s">
        <v>3032</v>
      </c>
      <c r="E30" s="128" t="s">
        <v>3033</v>
      </c>
      <c r="F30" s="128" t="s">
        <v>3034</v>
      </c>
      <c r="G30" s="128" t="s">
        <v>2995</v>
      </c>
      <c r="H30" s="128" t="s">
        <v>3035</v>
      </c>
      <c r="I30" s="130">
        <f>IF(COUNTIF(J30:AW30,"&lt;&gt;")=0,"",SUMPRODUCT(((Recommendations[ImplStatus]="Implemented")+(Recommendations[ImplStatus]="Compensated"))*ISNUMBER(MATCH(Recommendations[Id],J30:AW30,0)))/COUNTIF(J30:AW30,"&lt;&gt;"))</f>
        <v>0</v>
      </c>
      <c r="J30" s="132" t="s">
        <v>166</v>
      </c>
      <c r="K30" s="132" t="s">
        <v>185</v>
      </c>
      <c r="L30" s="132" t="s">
        <v>1235</v>
      </c>
      <c r="M30" s="132" t="s">
        <v>1246</v>
      </c>
      <c r="N30" s="132" t="s">
        <v>1268</v>
      </c>
      <c r="O30" s="132" t="s">
        <v>1317</v>
      </c>
      <c r="P30" s="132" t="s">
        <v>1343</v>
      </c>
      <c r="Q30" s="132" t="s">
        <v>1406</v>
      </c>
      <c r="R30" s="132" t="s">
        <v>1492</v>
      </c>
      <c r="S30" s="132" t="s">
        <v>1497</v>
      </c>
      <c r="T30" s="132" t="s">
        <v>1503</v>
      </c>
      <c r="U30" s="132" t="s">
        <v>1509</v>
      </c>
      <c r="V30" s="132" t="s">
        <v>1514</v>
      </c>
      <c r="W30" s="132" t="s">
        <v>1518</v>
      </c>
      <c r="X30" s="132" t="s">
        <v>1522</v>
      </c>
      <c r="Y30" s="132" t="s">
        <v>1527</v>
      </c>
      <c r="Z30" s="132" t="s">
        <v>1531</v>
      </c>
      <c r="AA30" s="132" t="s">
        <v>1535</v>
      </c>
      <c r="AB30" s="132" t="s">
        <v>1539</v>
      </c>
      <c r="AC30" s="132" t="s">
        <v>1543</v>
      </c>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3036</v>
      </c>
      <c r="B31" s="124"/>
      <c r="C31" s="123" t="s">
        <v>3037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3036</v>
      </c>
      <c r="B32" s="125" t="s">
        <v>3038</v>
      </c>
      <c r="C32" s="126" t="s">
        <v>3039</v>
      </c>
      <c r="D32" s="128" t="s">
        <v>3040</v>
      </c>
      <c r="E32" s="128" t="s">
        <v>3041</v>
      </c>
      <c r="F32" s="128" t="s">
        <v>3042</v>
      </c>
      <c r="G32" s="128" t="s">
        <v>3043</v>
      </c>
      <c r="H32" s="128" t="s">
        <v>3044</v>
      </c>
      <c r="I32" s="130">
        <f>IF(COUNTIF(J32:AW32,"&lt;&gt;")=0,"",SUMPRODUCT(((Recommendations[ImplStatus]="Implemented")+(Recommendations[ImplStatus]="Compensated"))*ISNUMBER(MATCH(Recommendations[Id],J32:AW32,0)))/COUNTIF(J32:AW32,"&lt;&gt;"))</f>
        <v>0</v>
      </c>
      <c r="J32" s="132" t="s">
        <v>203</v>
      </c>
      <c r="K32" s="132" t="s">
        <v>208</v>
      </c>
      <c r="L32" s="132" t="s">
        <v>213</v>
      </c>
      <c r="M32" s="132" t="s">
        <v>219</v>
      </c>
      <c r="N32" s="132" t="s">
        <v>275</v>
      </c>
      <c r="O32" s="132" t="s">
        <v>281</v>
      </c>
      <c r="P32" s="132" t="s">
        <v>611</v>
      </c>
      <c r="Q32" s="132" t="s">
        <v>660</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3036</v>
      </c>
      <c r="B33" s="125" t="s">
        <v>3045</v>
      </c>
      <c r="C33" s="126" t="s">
        <v>3046</v>
      </c>
      <c r="D33" s="128" t="s">
        <v>3047</v>
      </c>
      <c r="E33" s="128" t="s">
        <v>3048</v>
      </c>
      <c r="F33" s="128" t="s">
        <v>3049</v>
      </c>
      <c r="G33" s="128" t="s">
        <v>3050</v>
      </c>
      <c r="H33" s="128" t="s">
        <v>3051</v>
      </c>
      <c r="I33" s="130">
        <f>IF(COUNTIF(J33:AW33,"&lt;&gt;")=0,"",SUMPRODUCT(((Recommendations[ImplStatus]="Implemented")+(Recommendations[ImplStatus]="Compensated"))*ISNUMBER(MATCH(Recommendations[Id],J33:AW33,0)))/COUNTIF(J33:AW33,"&lt;&gt;"))</f>
        <v>0</v>
      </c>
      <c r="J33" s="132" t="s">
        <v>208</v>
      </c>
      <c r="K33" s="132" t="s">
        <v>213</v>
      </c>
      <c r="L33" s="132" t="s">
        <v>392</v>
      </c>
      <c r="M33" s="132" t="s">
        <v>616</v>
      </c>
      <c r="N33" s="132" t="s">
        <v>622</v>
      </c>
      <c r="O33" s="132" t="s">
        <v>628</v>
      </c>
      <c r="P33" s="132" t="s">
        <v>633</v>
      </c>
      <c r="Q33" s="132" t="s">
        <v>638</v>
      </c>
      <c r="R33" s="132" t="s">
        <v>643</v>
      </c>
      <c r="S33" s="132" t="s">
        <v>777</v>
      </c>
      <c r="T33" s="132" t="s">
        <v>817</v>
      </c>
      <c r="U33" s="132" t="s">
        <v>822</v>
      </c>
      <c r="V33" s="132" t="s">
        <v>827</v>
      </c>
      <c r="W33" s="132" t="s">
        <v>1187</v>
      </c>
      <c r="X33" s="132" t="s">
        <v>1192</v>
      </c>
      <c r="Y33" s="132" t="s">
        <v>1208</v>
      </c>
      <c r="Z33" s="132" t="s">
        <v>1218</v>
      </c>
      <c r="AA33" s="132" t="s">
        <v>1548</v>
      </c>
      <c r="AB33" s="132" t="s">
        <v>1554</v>
      </c>
      <c r="AC33" s="132" t="s">
        <v>1560</v>
      </c>
      <c r="AD33" s="132" t="s">
        <v>1565</v>
      </c>
      <c r="AE33" s="132" t="s">
        <v>1570</v>
      </c>
      <c r="AF33" s="132" t="s">
        <v>1576</v>
      </c>
      <c r="AG33" s="132" t="s">
        <v>1581</v>
      </c>
      <c r="AH33" s="132" t="s">
        <v>1586</v>
      </c>
      <c r="AI33" s="132" t="s">
        <v>1591</v>
      </c>
      <c r="AJ33" s="132" t="s">
        <v>1596</v>
      </c>
      <c r="AK33" s="132" t="s">
        <v>1602</v>
      </c>
      <c r="AL33" s="132" t="s">
        <v>1607</v>
      </c>
      <c r="AM33" s="132" t="s">
        <v>1612</v>
      </c>
      <c r="AN33" s="132" t="s">
        <v>1653</v>
      </c>
      <c r="AO33" s="132" t="s">
        <v>1658</v>
      </c>
      <c r="AP33" s="132"/>
      <c r="AQ33" s="132"/>
      <c r="AR33" s="132"/>
      <c r="AS33" s="132"/>
      <c r="AT33" s="132"/>
      <c r="AU33" s="132"/>
      <c r="AV33" s="132"/>
      <c r="AW33" s="142"/>
    </row>
    <row r="34" spans="1:49" ht="60" customHeight="1" x14ac:dyDescent="0.35">
      <c r="A34" s="139" t="s">
        <v>3036</v>
      </c>
      <c r="B34" s="125" t="s">
        <v>3052</v>
      </c>
      <c r="C34" s="126" t="s">
        <v>3053</v>
      </c>
      <c r="D34" s="128" t="s">
        <v>3054</v>
      </c>
      <c r="E34" s="128" t="s">
        <v>3055</v>
      </c>
      <c r="F34" s="128" t="s">
        <v>3056</v>
      </c>
      <c r="G34" s="128" t="s">
        <v>3057</v>
      </c>
      <c r="H34" s="128" t="s">
        <v>3058</v>
      </c>
      <c r="I34" s="130">
        <f>IF(COUNTIF(J34:AW34,"&lt;&gt;")=0,"",SUMPRODUCT(((Recommendations[ImplStatus]="Implemented")+(Recommendations[ImplStatus]="Compensated"))*ISNUMBER(MATCH(Recommendations[Id],J34:AW34,0)))/COUNTIF(J34:AW34,"&lt;&gt;"))</f>
        <v>0</v>
      </c>
      <c r="J34" s="132" t="s">
        <v>1487</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3036</v>
      </c>
      <c r="B35" s="125" t="s">
        <v>3059</v>
      </c>
      <c r="C35" s="126" t="s">
        <v>3060</v>
      </c>
      <c r="D35" s="128" t="s">
        <v>3061</v>
      </c>
      <c r="E35" s="128" t="s">
        <v>3062</v>
      </c>
      <c r="F35" s="128" t="s">
        <v>3063</v>
      </c>
      <c r="G35" s="128" t="s">
        <v>3064</v>
      </c>
      <c r="H35" s="128" t="s">
        <v>3065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3036</v>
      </c>
      <c r="B36" s="125" t="s">
        <v>3066</v>
      </c>
      <c r="C36" s="126" t="s">
        <v>3067</v>
      </c>
      <c r="D36" s="128" t="s">
        <v>3068</v>
      </c>
      <c r="E36" s="128" t="s">
        <v>3069</v>
      </c>
      <c r="F36" s="128" t="s">
        <v>3070</v>
      </c>
      <c r="G36" s="128" t="s">
        <v>3071</v>
      </c>
      <c r="H36" s="128" t="s">
        <v>3072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3036</v>
      </c>
      <c r="B37" s="125" t="s">
        <v>3073</v>
      </c>
      <c r="C37" s="126" t="s">
        <v>3074</v>
      </c>
      <c r="D37" s="128" t="s">
        <v>3075</v>
      </c>
      <c r="E37" s="128" t="s">
        <v>3076</v>
      </c>
      <c r="F37" s="128" t="s">
        <v>3077</v>
      </c>
      <c r="G37" s="128" t="s">
        <v>3078</v>
      </c>
      <c r="H37" s="128" t="s">
        <v>3079</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68</v>
      </c>
      <c r="S37" s="132" t="s">
        <v>76</v>
      </c>
      <c r="T37" s="132" t="s">
        <v>82</v>
      </c>
      <c r="U37" s="132" t="s">
        <v>87</v>
      </c>
      <c r="V37" s="132" t="s">
        <v>92</v>
      </c>
      <c r="W37" s="132" t="s">
        <v>99</v>
      </c>
      <c r="X37" s="132" t="s">
        <v>105</v>
      </c>
      <c r="Y37" s="132" t="s">
        <v>109</v>
      </c>
      <c r="Z37" s="132" t="s">
        <v>114</v>
      </c>
      <c r="AA37" s="132" t="s">
        <v>119</v>
      </c>
      <c r="AB37" s="132" t="s">
        <v>125</v>
      </c>
      <c r="AC37" s="132" t="s">
        <v>129</v>
      </c>
      <c r="AD37" s="132" t="s">
        <v>134</v>
      </c>
      <c r="AE37" s="132" t="s">
        <v>139</v>
      </c>
      <c r="AF37" s="132" t="s">
        <v>143</v>
      </c>
      <c r="AG37" s="132" t="s">
        <v>148</v>
      </c>
      <c r="AH37" s="132" t="s">
        <v>153</v>
      </c>
      <c r="AI37" s="132" t="s">
        <v>157</v>
      </c>
      <c r="AJ37" s="132" t="s">
        <v>161</v>
      </c>
      <c r="AK37" s="132" t="s">
        <v>166</v>
      </c>
      <c r="AL37" s="132" t="s">
        <v>172</v>
      </c>
      <c r="AM37" s="132" t="s">
        <v>176</v>
      </c>
      <c r="AN37" s="132" t="s">
        <v>180</v>
      </c>
      <c r="AO37" s="132" t="s">
        <v>185</v>
      </c>
      <c r="AP37" s="132" t="s">
        <v>190</v>
      </c>
      <c r="AQ37" s="132" t="s">
        <v>194</v>
      </c>
      <c r="AR37" s="132" t="s">
        <v>198</v>
      </c>
      <c r="AS37" s="132" t="s">
        <v>231</v>
      </c>
      <c r="AT37" s="132" t="s">
        <v>236</v>
      </c>
      <c r="AU37" s="132" t="s">
        <v>242</v>
      </c>
      <c r="AV37" s="132" t="s">
        <v>247</v>
      </c>
      <c r="AW37" s="142" t="s">
        <v>252</v>
      </c>
    </row>
    <row r="38" spans="1:49" ht="60" customHeight="1" x14ac:dyDescent="0.35">
      <c r="A38" s="139" t="s">
        <v>3036</v>
      </c>
      <c r="B38" s="125" t="s">
        <v>3080</v>
      </c>
      <c r="C38" s="126" t="s">
        <v>3081</v>
      </c>
      <c r="D38" s="128" t="s">
        <v>3082</v>
      </c>
      <c r="E38" s="128" t="s">
        <v>3083</v>
      </c>
      <c r="F38" s="128" t="s">
        <v>3084</v>
      </c>
      <c r="G38" s="128" t="s">
        <v>3085</v>
      </c>
      <c r="H38" s="128" t="s">
        <v>3086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3036</v>
      </c>
      <c r="B39" s="125" t="s">
        <v>3087</v>
      </c>
      <c r="C39" s="126" t="s">
        <v>3088</v>
      </c>
      <c r="D39" s="128" t="s">
        <v>3089</v>
      </c>
      <c r="E39" s="128" t="s">
        <v>3090</v>
      </c>
      <c r="F39" s="128" t="s">
        <v>3091</v>
      </c>
      <c r="G39" s="128" t="s">
        <v>3092</v>
      </c>
      <c r="H39" s="128" t="s">
        <v>3093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3036</v>
      </c>
      <c r="B40" s="125" t="s">
        <v>3094</v>
      </c>
      <c r="C40" s="126" t="s">
        <v>3095</v>
      </c>
      <c r="D40" s="128" t="s">
        <v>3096</v>
      </c>
      <c r="E40" s="128" t="s">
        <v>3097</v>
      </c>
      <c r="F40" s="128" t="s">
        <v>3098</v>
      </c>
      <c r="G40" s="128" t="s">
        <v>3099</v>
      </c>
      <c r="H40" s="128" t="s">
        <v>3100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3036</v>
      </c>
      <c r="B41" s="125" t="s">
        <v>3101</v>
      </c>
      <c r="C41" s="126" t="s">
        <v>3102</v>
      </c>
      <c r="D41" s="128" t="s">
        <v>3103</v>
      </c>
      <c r="E41" s="128" t="s">
        <v>3104</v>
      </c>
      <c r="F41" s="128" t="s">
        <v>3105</v>
      </c>
      <c r="G41" s="128" t="s">
        <v>3043</v>
      </c>
      <c r="H41" s="128" t="s">
        <v>3106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3107</v>
      </c>
      <c r="B42" s="124"/>
      <c r="C42" s="123" t="s">
        <v>3108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3107</v>
      </c>
      <c r="B43" s="125" t="s">
        <v>3109</v>
      </c>
      <c r="C43" s="126" t="s">
        <v>3110</v>
      </c>
      <c r="D43" s="128" t="s">
        <v>3111</v>
      </c>
      <c r="E43" s="128" t="s">
        <v>3112</v>
      </c>
      <c r="F43" s="128" t="s">
        <v>3113</v>
      </c>
      <c r="G43" s="128" t="s">
        <v>3114</v>
      </c>
      <c r="H43" s="128" t="s">
        <v>3115</v>
      </c>
      <c r="I43" s="130">
        <f>IF(COUNTIF(J43:AW43,"&lt;&gt;")=0,"",SUMPRODUCT(((Recommendations[ImplStatus]="Implemented")+(Recommendations[ImplStatus]="Compensated"))*ISNUMBER(MATCH(Recommendations[Id],J43:AW43,0)))/COUNTIF(J43:AW43,"&lt;&gt;"))</f>
        <v>0</v>
      </c>
      <c r="J43" s="132" t="s">
        <v>880</v>
      </c>
      <c r="K43" s="132" t="s">
        <v>886</v>
      </c>
      <c r="L43" s="132" t="s">
        <v>922</v>
      </c>
      <c r="M43" s="132" t="s">
        <v>928</v>
      </c>
      <c r="N43" s="132" t="s">
        <v>940</v>
      </c>
      <c r="O43" s="132" t="s">
        <v>1003</v>
      </c>
      <c r="P43" s="132" t="s">
        <v>1024</v>
      </c>
      <c r="Q43" s="132" t="s">
        <v>1108</v>
      </c>
      <c r="R43" s="132" t="s">
        <v>1123</v>
      </c>
      <c r="S43" s="132" t="s">
        <v>1618</v>
      </c>
      <c r="T43" s="132" t="s">
        <v>1623</v>
      </c>
      <c r="U43" s="132" t="s">
        <v>1633</v>
      </c>
      <c r="V43" s="132" t="s">
        <v>1643</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3107</v>
      </c>
      <c r="B44" s="125" t="s">
        <v>3116</v>
      </c>
      <c r="C44" s="126" t="s">
        <v>3117</v>
      </c>
      <c r="D44" s="128" t="s">
        <v>3118</v>
      </c>
      <c r="E44" s="128" t="s">
        <v>3119</v>
      </c>
      <c r="F44" s="128" t="s">
        <v>3120</v>
      </c>
      <c r="G44" s="128" t="s">
        <v>3121</v>
      </c>
      <c r="H44" s="128" t="s">
        <v>3122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3107</v>
      </c>
      <c r="B45" s="125" t="s">
        <v>3123</v>
      </c>
      <c r="C45" s="126" t="s">
        <v>3124</v>
      </c>
      <c r="D45" s="128" t="s">
        <v>3125</v>
      </c>
      <c r="E45" s="128" t="s">
        <v>3126</v>
      </c>
      <c r="F45" s="128" t="s">
        <v>3127</v>
      </c>
      <c r="G45" s="128" t="s">
        <v>3128</v>
      </c>
      <c r="H45" s="128" t="s">
        <v>3129</v>
      </c>
      <c r="I45" s="130">
        <f>IF(COUNTIF(J45:AW45,"&lt;&gt;")=0,"",SUMPRODUCT(((Recommendations[ImplStatus]="Implemented")+(Recommendations[ImplStatus]="Compensated"))*ISNUMBER(MATCH(Recommendations[Id],J45:AW45,0)))/COUNTIF(J45:AW45,"&lt;&gt;"))</f>
        <v>0</v>
      </c>
      <c r="J45" s="132" t="s">
        <v>940</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3107</v>
      </c>
      <c r="B46" s="125" t="s">
        <v>3130</v>
      </c>
      <c r="C46" s="126" t="s">
        <v>3131</v>
      </c>
      <c r="D46" s="128" t="s">
        <v>3132</v>
      </c>
      <c r="E46" s="128" t="s">
        <v>3133</v>
      </c>
      <c r="F46" s="128" t="s">
        <v>3134</v>
      </c>
      <c r="G46" s="128" t="s">
        <v>3128</v>
      </c>
      <c r="H46" s="128" t="s">
        <v>3135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3107</v>
      </c>
      <c r="B47" s="125" t="s">
        <v>3136</v>
      </c>
      <c r="C47" s="126" t="s">
        <v>3137</v>
      </c>
      <c r="D47" s="128" t="s">
        <v>3138</v>
      </c>
      <c r="E47" s="128" t="s">
        <v>3139</v>
      </c>
      <c r="F47" s="128" t="s">
        <v>3140</v>
      </c>
      <c r="G47" s="128" t="s">
        <v>3141</v>
      </c>
      <c r="H47" s="128" t="s">
        <v>3142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3107</v>
      </c>
      <c r="B48" s="125" t="s">
        <v>3143</v>
      </c>
      <c r="C48" s="126" t="s">
        <v>3144</v>
      </c>
      <c r="D48" s="128" t="s">
        <v>3145</v>
      </c>
      <c r="E48" s="128" t="s">
        <v>3146</v>
      </c>
      <c r="F48" s="128" t="s">
        <v>3147</v>
      </c>
      <c r="G48" s="128" t="s">
        <v>3148</v>
      </c>
      <c r="H48" s="128" t="s">
        <v>3149</v>
      </c>
      <c r="I48" s="130">
        <f>IF(COUNTIF(J48:AW48,"&lt;&gt;")=0,"",SUMPRODUCT(((Recommendations[ImplStatus]="Implemented")+(Recommendations[ImplStatus]="Compensated"))*ISNUMBER(MATCH(Recommendations[Id],J48:AW48,0)))/COUNTIF(J48:AW48,"&lt;&gt;"))</f>
        <v>0</v>
      </c>
      <c r="J48" s="132" t="s">
        <v>922</v>
      </c>
      <c r="K48" s="132" t="s">
        <v>1014</v>
      </c>
      <c r="L48" s="132" t="s">
        <v>1019</v>
      </c>
      <c r="M48" s="132" t="s">
        <v>1050</v>
      </c>
      <c r="N48" s="132" t="s">
        <v>1056</v>
      </c>
      <c r="O48" s="132" t="s">
        <v>1062</v>
      </c>
      <c r="P48" s="132" t="s">
        <v>1068</v>
      </c>
      <c r="Q48" s="132" t="s">
        <v>1074</v>
      </c>
      <c r="R48" s="132" t="s">
        <v>1080</v>
      </c>
      <c r="S48" s="132" t="s">
        <v>1086</v>
      </c>
      <c r="T48" s="132" t="s">
        <v>1092</v>
      </c>
      <c r="U48" s="132" t="s">
        <v>1097</v>
      </c>
      <c r="V48" s="132" t="s">
        <v>1102</v>
      </c>
      <c r="W48" s="132" t="s">
        <v>1108</v>
      </c>
      <c r="X48" s="132" t="s">
        <v>1113</v>
      </c>
      <c r="Y48" s="132" t="s">
        <v>1128</v>
      </c>
      <c r="Z48" s="132" t="s">
        <v>1135</v>
      </c>
      <c r="AA48" s="132" t="s">
        <v>1142</v>
      </c>
      <c r="AB48" s="132" t="s">
        <v>1160</v>
      </c>
      <c r="AC48" s="132" t="s">
        <v>1623</v>
      </c>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3107</v>
      </c>
      <c r="B49" s="125" t="s">
        <v>3150</v>
      </c>
      <c r="C49" s="126" t="s">
        <v>3151</v>
      </c>
      <c r="D49" s="128" t="s">
        <v>3152</v>
      </c>
      <c r="E49" s="128" t="s">
        <v>3153</v>
      </c>
      <c r="F49" s="128" t="s">
        <v>3154</v>
      </c>
      <c r="G49" s="128" t="s">
        <v>2912</v>
      </c>
      <c r="H49" s="128" t="s">
        <v>3155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3107</v>
      </c>
      <c r="B50" s="125" t="s">
        <v>3156</v>
      </c>
      <c r="C50" s="126" t="s">
        <v>3157</v>
      </c>
      <c r="D50" s="128" t="s">
        <v>3158</v>
      </c>
      <c r="E50" s="128" t="s">
        <v>3159</v>
      </c>
      <c r="F50" s="128" t="s">
        <v>3160</v>
      </c>
      <c r="G50" s="128" t="s">
        <v>3161</v>
      </c>
      <c r="H50" s="128" t="s">
        <v>3162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3163</v>
      </c>
      <c r="B51" s="124"/>
      <c r="C51" s="123" t="s">
        <v>3164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3163</v>
      </c>
      <c r="B52" s="125" t="s">
        <v>3165</v>
      </c>
      <c r="C52" s="126" t="s">
        <v>3166</v>
      </c>
      <c r="D52" s="128" t="s">
        <v>3167</v>
      </c>
      <c r="E52" s="128" t="s">
        <v>3168</v>
      </c>
      <c r="F52" s="128" t="s">
        <v>3169</v>
      </c>
      <c r="G52" s="128" t="s">
        <v>3170</v>
      </c>
      <c r="H52" s="128" t="s">
        <v>3171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3163</v>
      </c>
      <c r="B53" s="125" t="s">
        <v>3172</v>
      </c>
      <c r="C53" s="126" t="s">
        <v>3173</v>
      </c>
      <c r="D53" s="128" t="s">
        <v>3174</v>
      </c>
      <c r="E53" s="128" t="s">
        <v>3175</v>
      </c>
      <c r="F53" s="128" t="s">
        <v>3176</v>
      </c>
      <c r="G53" s="128" t="s">
        <v>3177</v>
      </c>
      <c r="H53" s="128" t="s">
        <v>3178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3163</v>
      </c>
      <c r="B54" s="125" t="s">
        <v>3179</v>
      </c>
      <c r="C54" s="126" t="s">
        <v>3180</v>
      </c>
      <c r="D54" s="128" t="s">
        <v>3181</v>
      </c>
      <c r="E54" s="128" t="s">
        <v>3182</v>
      </c>
      <c r="F54" s="128" t="s">
        <v>3183</v>
      </c>
      <c r="G54" s="128" t="s">
        <v>3184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3163</v>
      </c>
      <c r="B55" s="125" t="s">
        <v>3185</v>
      </c>
      <c r="C55" s="126" t="s">
        <v>3186</v>
      </c>
      <c r="D55" s="128" t="s">
        <v>3187</v>
      </c>
      <c r="E55" s="128" t="s">
        <v>3188</v>
      </c>
      <c r="F55" s="128" t="s">
        <v>3189</v>
      </c>
      <c r="G55" s="128" t="s">
        <v>3190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3163</v>
      </c>
      <c r="B56" s="125" t="s">
        <v>3191</v>
      </c>
      <c r="C56" s="126" t="s">
        <v>3192</v>
      </c>
      <c r="D56" s="128" t="s">
        <v>3193</v>
      </c>
      <c r="E56" s="128" t="s">
        <v>3194</v>
      </c>
      <c r="F56" s="128" t="s">
        <v>3195</v>
      </c>
      <c r="G56" s="128" t="s">
        <v>3196</v>
      </c>
      <c r="H56" s="128" t="s">
        <v>3197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3198</v>
      </c>
      <c r="B57" s="124"/>
      <c r="C57" s="123" t="s">
        <v>3199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3198</v>
      </c>
      <c r="B58" s="125" t="s">
        <v>3200</v>
      </c>
      <c r="C58" s="126" t="s">
        <v>3201</v>
      </c>
      <c r="D58" s="128" t="s">
        <v>3202</v>
      </c>
      <c r="E58" s="128" t="s">
        <v>3203</v>
      </c>
      <c r="F58" s="128" t="s">
        <v>3204</v>
      </c>
      <c r="G58" s="128" t="s">
        <v>3205</v>
      </c>
      <c r="H58" s="128" t="s">
        <v>3206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3198</v>
      </c>
      <c r="B59" s="125" t="s">
        <v>3207</v>
      </c>
      <c r="C59" s="126" t="s">
        <v>3208</v>
      </c>
      <c r="D59" s="128" t="s">
        <v>3209</v>
      </c>
      <c r="E59" s="128" t="s">
        <v>3210</v>
      </c>
      <c r="F59" s="128" t="s">
        <v>3211</v>
      </c>
      <c r="G59" s="128" t="s">
        <v>3212</v>
      </c>
      <c r="H59" s="128" t="s">
        <v>3213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3198</v>
      </c>
      <c r="B60" s="125" t="s">
        <v>3214</v>
      </c>
      <c r="C60" s="126" t="s">
        <v>3215</v>
      </c>
      <c r="D60" s="128" t="s">
        <v>3216</v>
      </c>
      <c r="E60" s="128" t="s">
        <v>3217</v>
      </c>
      <c r="F60" s="128" t="s">
        <v>3218</v>
      </c>
      <c r="G60" s="128" t="s">
        <v>3219</v>
      </c>
      <c r="H60" s="128" t="s">
        <v>3220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3221</v>
      </c>
      <c r="B61" s="124"/>
      <c r="C61" s="123" t="s">
        <v>3222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3221</v>
      </c>
      <c r="B62" s="125" t="s">
        <v>3223</v>
      </c>
      <c r="C62" s="126" t="s">
        <v>3224</v>
      </c>
      <c r="D62" s="128" t="s">
        <v>3225</v>
      </c>
      <c r="E62" s="128" t="s">
        <v>3226</v>
      </c>
      <c r="F62" s="128" t="s">
        <v>3227</v>
      </c>
      <c r="G62" s="128" t="s">
        <v>3228</v>
      </c>
      <c r="H62" s="128" t="s">
        <v>3229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3221</v>
      </c>
      <c r="B63" s="125" t="s">
        <v>3230</v>
      </c>
      <c r="C63" s="126" t="s">
        <v>3231</v>
      </c>
      <c r="D63" s="128" t="s">
        <v>3232</v>
      </c>
      <c r="E63" s="128" t="s">
        <v>3233</v>
      </c>
      <c r="F63" s="128" t="s">
        <v>3234</v>
      </c>
      <c r="G63" s="128" t="s">
        <v>3235</v>
      </c>
      <c r="H63" s="128" t="s">
        <v>3236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3221</v>
      </c>
      <c r="B64" s="125" t="s">
        <v>3237</v>
      </c>
      <c r="C64" s="126" t="s">
        <v>3238</v>
      </c>
      <c r="D64" s="128" t="s">
        <v>3239</v>
      </c>
      <c r="E64" s="128" t="s">
        <v>3240</v>
      </c>
      <c r="F64" s="128" t="s">
        <v>3241</v>
      </c>
      <c r="G64" s="128" t="s">
        <v>3242</v>
      </c>
      <c r="H64" s="128" t="s">
        <v>3243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3221</v>
      </c>
      <c r="B65" s="125" t="s">
        <v>3244</v>
      </c>
      <c r="C65" s="126" t="s">
        <v>3245</v>
      </c>
      <c r="D65" s="128" t="s">
        <v>3246</v>
      </c>
      <c r="E65" s="128" t="s">
        <v>3247</v>
      </c>
      <c r="F65" s="128" t="s">
        <v>3248</v>
      </c>
      <c r="G65" s="128" t="s">
        <v>3249</v>
      </c>
      <c r="H65" s="128" t="s">
        <v>3250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3221</v>
      </c>
      <c r="B66" s="125" t="s">
        <v>3251</v>
      </c>
      <c r="C66" s="126" t="s">
        <v>3252</v>
      </c>
      <c r="D66" s="128" t="s">
        <v>3253</v>
      </c>
      <c r="E66" s="128" t="s">
        <v>3254</v>
      </c>
      <c r="F66" s="128" t="s">
        <v>3255</v>
      </c>
      <c r="G66" s="128" t="s">
        <v>3256</v>
      </c>
      <c r="H66" s="128" t="s">
        <v>3257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3221</v>
      </c>
      <c r="B67" s="125" t="s">
        <v>3258</v>
      </c>
      <c r="C67" s="126" t="s">
        <v>3259</v>
      </c>
      <c r="D67" s="128" t="s">
        <v>3260</v>
      </c>
      <c r="E67" s="128" t="s">
        <v>3261</v>
      </c>
      <c r="F67" s="128" t="s">
        <v>3262</v>
      </c>
      <c r="G67" s="128" t="s">
        <v>3263</v>
      </c>
      <c r="H67" s="128" t="s">
        <v>3264</v>
      </c>
      <c r="I67" s="130">
        <f>IF(COUNTIF(J67:AW67,"&lt;&gt;")=0,"",SUMPRODUCT(((Recommendations[ImplStatus]="Implemented")+(Recommendations[ImplStatus]="Compensated"))*ISNUMBER(MATCH(Recommendations[Id],J67:AW67,0)))/COUNTIF(J67:AW67,"&lt;&gt;"))</f>
        <v>0</v>
      </c>
      <c r="J67" s="132" t="s">
        <v>62</v>
      </c>
      <c r="K67" s="132" t="s">
        <v>408</v>
      </c>
      <c r="L67" s="132" t="s">
        <v>414</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3221</v>
      </c>
      <c r="B68" s="125" t="s">
        <v>3265</v>
      </c>
      <c r="C68" s="126" t="s">
        <v>3266</v>
      </c>
      <c r="D68" s="128" t="s">
        <v>3267</v>
      </c>
      <c r="E68" s="128" t="s">
        <v>3268</v>
      </c>
      <c r="F68" s="128" t="s">
        <v>3269</v>
      </c>
      <c r="G68" s="128" t="s">
        <v>3270</v>
      </c>
      <c r="H68" s="128" t="s">
        <v>3271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3272</v>
      </c>
      <c r="B69" s="124"/>
      <c r="C69" s="123" t="s">
        <v>3273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3272</v>
      </c>
      <c r="B70" s="125" t="s">
        <v>3274</v>
      </c>
      <c r="C70" s="126" t="s">
        <v>3275</v>
      </c>
      <c r="D70" s="128" t="s">
        <v>3276</v>
      </c>
      <c r="E70" s="128" t="s">
        <v>3277</v>
      </c>
      <c r="F70" s="128" t="s">
        <v>3278</v>
      </c>
      <c r="G70" s="128" t="s">
        <v>3279</v>
      </c>
      <c r="H70" s="128" t="s">
        <v>3280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3272</v>
      </c>
      <c r="B71" s="125" t="s">
        <v>3281</v>
      </c>
      <c r="C71" s="126" t="s">
        <v>3282</v>
      </c>
      <c r="D71" s="128" t="s">
        <v>3283</v>
      </c>
      <c r="E71" s="128" t="s">
        <v>3284</v>
      </c>
      <c r="F71" s="128" t="s">
        <v>3285</v>
      </c>
      <c r="G71" s="128" t="s">
        <v>3286</v>
      </c>
      <c r="H71" s="128" t="s">
        <v>3287</v>
      </c>
      <c r="I71" s="130">
        <f>IF(COUNTIF(J71:AW71,"&lt;&gt;")=0,"",SUMPRODUCT(((Recommendations[ImplStatus]="Implemented")+(Recommendations[ImplStatus]="Compensated"))*ISNUMBER(MATCH(Recommendations[Id],J71:AW71,0)))/COUNTIF(J71:AW71,"&lt;&gt;"))</f>
        <v>0</v>
      </c>
      <c r="J71" s="132" t="s">
        <v>1203</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3288</v>
      </c>
      <c r="B72" s="124"/>
      <c r="C72" s="123" t="s">
        <v>3289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3288</v>
      </c>
      <c r="B73" s="125" t="s">
        <v>3290</v>
      </c>
      <c r="C73" s="126" t="s">
        <v>3291</v>
      </c>
      <c r="D73" s="128" t="s">
        <v>3292</v>
      </c>
      <c r="E73" s="128" t="s">
        <v>3293</v>
      </c>
      <c r="F73" s="128" t="s">
        <v>3294</v>
      </c>
      <c r="G73" s="128" t="s">
        <v>3295</v>
      </c>
      <c r="H73" s="128" t="s">
        <v>3296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3288</v>
      </c>
      <c r="B74" s="125" t="s">
        <v>3297</v>
      </c>
      <c r="C74" s="126" t="s">
        <v>3298</v>
      </c>
      <c r="D74" s="128" t="s">
        <v>3299</v>
      </c>
      <c r="E74" s="128" t="s">
        <v>3300</v>
      </c>
      <c r="F74" s="128" t="s">
        <v>3301</v>
      </c>
      <c r="G74" s="128" t="s">
        <v>3302</v>
      </c>
      <c r="H74" s="128" t="s">
        <v>3303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3288</v>
      </c>
      <c r="B75" s="125" t="s">
        <v>3304</v>
      </c>
      <c r="C75" s="126" t="s">
        <v>3305</v>
      </c>
      <c r="D75" s="128" t="s">
        <v>3306</v>
      </c>
      <c r="E75" s="128" t="s">
        <v>3307</v>
      </c>
      <c r="F75" s="128" t="s">
        <v>3308</v>
      </c>
      <c r="G75" s="128" t="s">
        <v>3309</v>
      </c>
      <c r="H75" s="128" t="s">
        <v>3310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3288</v>
      </c>
      <c r="B76" s="125" t="s">
        <v>3311</v>
      </c>
      <c r="C76" s="126" t="s">
        <v>3312</v>
      </c>
      <c r="D76" s="128" t="s">
        <v>3313</v>
      </c>
      <c r="E76" s="128" t="s">
        <v>3314</v>
      </c>
      <c r="F76" s="128" t="s">
        <v>3315</v>
      </c>
      <c r="G76" s="128" t="s">
        <v>3316</v>
      </c>
      <c r="H76" s="128" t="s">
        <v>3317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3288</v>
      </c>
      <c r="B77" s="125" t="s">
        <v>3318</v>
      </c>
      <c r="C77" s="126" t="s">
        <v>3319</v>
      </c>
      <c r="D77" s="128" t="s">
        <v>3320</v>
      </c>
      <c r="E77" s="128" t="s">
        <v>3321</v>
      </c>
      <c r="F77" s="128" t="s">
        <v>3322</v>
      </c>
      <c r="G77" s="128" t="s">
        <v>3316</v>
      </c>
      <c r="H77" s="128" t="s">
        <v>3323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3324</v>
      </c>
      <c r="B78" s="124"/>
      <c r="C78" s="123" t="s">
        <v>3325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3324</v>
      </c>
      <c r="B79" s="125" t="s">
        <v>3324</v>
      </c>
      <c r="C79" s="126" t="s">
        <v>3326</v>
      </c>
      <c r="D79" s="128" t="s">
        <v>3327</v>
      </c>
      <c r="E79" s="128" t="s">
        <v>3328</v>
      </c>
      <c r="F79" s="128" t="s">
        <v>3329</v>
      </c>
      <c r="G79" s="128" t="s">
        <v>3330</v>
      </c>
      <c r="H79" s="128" t="s">
        <v>3331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3324</v>
      </c>
      <c r="B80" s="125" t="s">
        <v>3332</v>
      </c>
      <c r="C80" s="126" t="s">
        <v>3333</v>
      </c>
      <c r="D80" s="128" t="s">
        <v>3334</v>
      </c>
      <c r="E80" s="128" t="s">
        <v>3335</v>
      </c>
      <c r="F80" s="128" t="s">
        <v>3336</v>
      </c>
      <c r="G80" s="128" t="s">
        <v>3337</v>
      </c>
      <c r="H80" s="128" t="s">
        <v>3338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3324</v>
      </c>
      <c r="B81" s="125" t="s">
        <v>3339</v>
      </c>
      <c r="C81" s="126" t="s">
        <v>3340</v>
      </c>
      <c r="D81" s="128" t="s">
        <v>3341</v>
      </c>
      <c r="E81" s="128" t="s">
        <v>3342</v>
      </c>
      <c r="F81" s="128" t="s">
        <v>3343</v>
      </c>
      <c r="G81" s="128" t="s">
        <v>3344</v>
      </c>
      <c r="H81" s="128" t="s">
        <v>3345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3346</v>
      </c>
      <c r="B82" s="124"/>
      <c r="C82" s="123" t="s">
        <v>3347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3346</v>
      </c>
      <c r="B83" s="125" t="s">
        <v>3348</v>
      </c>
      <c r="C83" s="126" t="s">
        <v>3349</v>
      </c>
      <c r="D83" s="128" t="s">
        <v>3350</v>
      </c>
      <c r="E83" s="128" t="s">
        <v>3351</v>
      </c>
      <c r="F83" s="128" t="s">
        <v>3352</v>
      </c>
      <c r="G83" s="128" t="s">
        <v>3353</v>
      </c>
      <c r="H83" s="128" t="s">
        <v>3354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3346</v>
      </c>
      <c r="B84" s="125" t="s">
        <v>3355</v>
      </c>
      <c r="C84" s="126" t="s">
        <v>3356</v>
      </c>
      <c r="D84" s="128" t="s">
        <v>3357</v>
      </c>
      <c r="E84" s="128" t="s">
        <v>3358</v>
      </c>
      <c r="F84" s="128" t="s">
        <v>3359</v>
      </c>
      <c r="G84" s="128" t="s">
        <v>3360</v>
      </c>
      <c r="H84" s="128" t="s">
        <v>3361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3346</v>
      </c>
      <c r="B85" s="125" t="s">
        <v>3362</v>
      </c>
      <c r="C85" s="126" t="s">
        <v>3363</v>
      </c>
      <c r="D85" s="128" t="s">
        <v>3364</v>
      </c>
      <c r="E85" s="128" t="s">
        <v>3365</v>
      </c>
      <c r="F85" s="128" t="s">
        <v>3366</v>
      </c>
      <c r="G85" s="128" t="s">
        <v>3367</v>
      </c>
      <c r="H85" s="128" t="s">
        <v>3368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3346</v>
      </c>
      <c r="B86" s="125" t="s">
        <v>3369</v>
      </c>
      <c r="C86" s="126" t="s">
        <v>3370</v>
      </c>
      <c r="D86" s="128" t="s">
        <v>3371</v>
      </c>
      <c r="E86" s="128" t="s">
        <v>3372</v>
      </c>
      <c r="F86" s="128" t="s">
        <v>3373</v>
      </c>
      <c r="G86" s="128" t="s">
        <v>3374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3375</v>
      </c>
      <c r="B87" s="124"/>
      <c r="C87" s="123" t="s">
        <v>3376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3375</v>
      </c>
      <c r="B88" s="125" t="s">
        <v>3377</v>
      </c>
      <c r="C88" s="126" t="s">
        <v>3378</v>
      </c>
      <c r="D88" s="128" t="s">
        <v>3379</v>
      </c>
      <c r="E88" s="128" t="s">
        <v>3380</v>
      </c>
      <c r="F88" s="128" t="s">
        <v>3381</v>
      </c>
      <c r="G88" s="128" t="s">
        <v>3382</v>
      </c>
      <c r="H88" s="128" t="s">
        <v>3383</v>
      </c>
      <c r="I88" s="130">
        <f>IF(COUNTIF(J88:AW88,"&lt;&gt;")=0,"",SUMPRODUCT(((Recommendations[ImplStatus]="Implemented")+(Recommendations[ImplStatus]="Compensated"))*ISNUMBER(MATCH(Recommendations[Id],J88:AW88,0)))/COUNTIF(J88:AW88,"&lt;&gt;"))</f>
        <v>0</v>
      </c>
      <c r="J88" s="132" t="s">
        <v>430</v>
      </c>
      <c r="K88" s="132" t="s">
        <v>562</v>
      </c>
      <c r="L88" s="132" t="s">
        <v>701</v>
      </c>
      <c r="M88" s="132" t="s">
        <v>708</v>
      </c>
      <c r="N88" s="132" t="s">
        <v>715</v>
      </c>
      <c r="O88" s="132" t="s">
        <v>721</v>
      </c>
      <c r="P88" s="132" t="s">
        <v>727</v>
      </c>
      <c r="Q88" s="132" t="s">
        <v>733</v>
      </c>
      <c r="R88" s="132" t="s">
        <v>739</v>
      </c>
      <c r="S88" s="132" t="s">
        <v>746</v>
      </c>
      <c r="T88" s="132" t="s">
        <v>758</v>
      </c>
      <c r="U88" s="132" t="s">
        <v>764</v>
      </c>
      <c r="V88" s="132" t="s">
        <v>783</v>
      </c>
      <c r="W88" s="132" t="s">
        <v>868</v>
      </c>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3375</v>
      </c>
      <c r="B89" s="125" t="s">
        <v>3384</v>
      </c>
      <c r="C89" s="126" t="s">
        <v>3385</v>
      </c>
      <c r="D89" s="128" t="s">
        <v>3386</v>
      </c>
      <c r="E89" s="128" t="s">
        <v>3387</v>
      </c>
      <c r="F89" s="128" t="s">
        <v>3388</v>
      </c>
      <c r="G89" s="128" t="s">
        <v>2912</v>
      </c>
      <c r="H89" s="128" t="s">
        <v>3389</v>
      </c>
      <c r="I89" s="130">
        <f>IF(COUNTIF(J89:AW89,"&lt;&gt;")=0,"",SUMPRODUCT(((Recommendations[ImplStatus]="Implemented")+(Recommendations[ImplStatus]="Compensated"))*ISNUMBER(MATCH(Recommendations[Id],J89:AW89,0)))/COUNTIF(J89:AW89,"&lt;&gt;"))</f>
        <v>0</v>
      </c>
      <c r="J89" s="132" t="s">
        <v>1570</v>
      </c>
      <c r="K89" s="132" t="s">
        <v>1576</v>
      </c>
      <c r="L89" s="132" t="s">
        <v>1581</v>
      </c>
      <c r="M89" s="132" t="s">
        <v>1586</v>
      </c>
      <c r="N89" s="132" t="s">
        <v>1596</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3375</v>
      </c>
      <c r="B90" s="125" t="s">
        <v>3390</v>
      </c>
      <c r="C90" s="126" t="s">
        <v>3391</v>
      </c>
      <c r="D90" s="128" t="s">
        <v>3392</v>
      </c>
      <c r="E90" s="128" t="s">
        <v>3393</v>
      </c>
      <c r="F90" s="128" t="s">
        <v>3394</v>
      </c>
      <c r="G90" s="128" t="s">
        <v>3382</v>
      </c>
      <c r="H90" s="128" t="s">
        <v>3395</v>
      </c>
      <c r="I90" s="130">
        <f>IF(COUNTIF(J90:AW90,"&lt;&gt;")=0,"",SUMPRODUCT(((Recommendations[ImplStatus]="Implemented")+(Recommendations[ImplStatus]="Compensated"))*ISNUMBER(MATCH(Recommendations[Id],J90:AW90,0)))/COUNTIF(J90:AW90,"&lt;&gt;"))</f>
        <v>0</v>
      </c>
      <c r="J90" s="132" t="s">
        <v>557</v>
      </c>
      <c r="K90" s="132" t="s">
        <v>771</v>
      </c>
      <c r="L90" s="132" t="s">
        <v>783</v>
      </c>
      <c r="M90" s="132" t="s">
        <v>788</v>
      </c>
      <c r="N90" s="132" t="s">
        <v>794</v>
      </c>
      <c r="O90" s="132" t="s">
        <v>800</v>
      </c>
      <c r="P90" s="132" t="s">
        <v>805</v>
      </c>
      <c r="Q90" s="132" t="s">
        <v>812</v>
      </c>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3375</v>
      </c>
      <c r="B91" s="125" t="s">
        <v>3396</v>
      </c>
      <c r="C91" s="126" t="s">
        <v>3397</v>
      </c>
      <c r="D91" s="128" t="s">
        <v>3398</v>
      </c>
      <c r="E91" s="128" t="s">
        <v>3399</v>
      </c>
      <c r="F91" s="128" t="s">
        <v>3400</v>
      </c>
      <c r="G91" s="128" t="s">
        <v>2912</v>
      </c>
      <c r="H91" s="128" t="s">
        <v>3401</v>
      </c>
      <c r="I91" s="130">
        <f>IF(COUNTIF(J91:AW91,"&lt;&gt;")=0,"",SUMPRODUCT(((Recommendations[ImplStatus]="Implemented")+(Recommendations[ImplStatus]="Compensated"))*ISNUMBER(MATCH(Recommendations[Id],J91:AW91,0)))/COUNTIF(J91:AW91,"&lt;&gt;"))</f>
        <v>0</v>
      </c>
      <c r="J91" s="132" t="s">
        <v>309</v>
      </c>
      <c r="K91" s="132" t="s">
        <v>316</v>
      </c>
      <c r="L91" s="132" t="s">
        <v>321</v>
      </c>
      <c r="M91" s="132" t="s">
        <v>326</v>
      </c>
      <c r="N91" s="132" t="s">
        <v>331</v>
      </c>
      <c r="O91" s="132" t="s">
        <v>337</v>
      </c>
      <c r="P91" s="132" t="s">
        <v>342</v>
      </c>
      <c r="Q91" s="132" t="s">
        <v>521</v>
      </c>
      <c r="R91" s="132" t="s">
        <v>584</v>
      </c>
      <c r="S91" s="132" t="s">
        <v>833</v>
      </c>
      <c r="T91" s="132" t="s">
        <v>839</v>
      </c>
      <c r="U91" s="132" t="s">
        <v>845</v>
      </c>
      <c r="V91" s="132" t="s">
        <v>1268</v>
      </c>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3375</v>
      </c>
      <c r="B92" s="125" t="s">
        <v>3402</v>
      </c>
      <c r="C92" s="126" t="s">
        <v>3403</v>
      </c>
      <c r="D92" s="128" t="s">
        <v>3404</v>
      </c>
      <c r="E92" s="128" t="s">
        <v>3405</v>
      </c>
      <c r="F92" s="128" t="s">
        <v>3406</v>
      </c>
      <c r="G92" s="128" t="s">
        <v>2912</v>
      </c>
      <c r="H92" s="128" t="s">
        <v>3407</v>
      </c>
      <c r="I92" s="130">
        <f>IF(COUNTIF(J92:AW92,"&lt;&gt;")=0,"",SUMPRODUCT(((Recommendations[ImplStatus]="Implemented")+(Recommendations[ImplStatus]="Compensated"))*ISNUMBER(MATCH(Recommendations[Id],J92:AW92,0)))/COUNTIF(J92:AW92,"&lt;&gt;"))</f>
        <v>0</v>
      </c>
      <c r="J92" s="132" t="s">
        <v>892</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3375</v>
      </c>
      <c r="B93" s="125" t="s">
        <v>3408</v>
      </c>
      <c r="C93" s="126" t="s">
        <v>3409</v>
      </c>
      <c r="D93" s="128" t="s">
        <v>3410</v>
      </c>
      <c r="E93" s="128" t="s">
        <v>3411</v>
      </c>
      <c r="F93" s="128" t="s">
        <v>3412</v>
      </c>
      <c r="G93" s="128" t="s">
        <v>3413</v>
      </c>
      <c r="H93" s="128" t="s">
        <v>3414</v>
      </c>
      <c r="I93" s="130">
        <f>IF(COUNTIF(J93:AW93,"&lt;&gt;")=0,"",SUMPRODUCT(((Recommendations[ImplStatus]="Implemented")+(Recommendations[ImplStatus]="Compensated"))*ISNUMBER(MATCH(Recommendations[Id],J93:AW93,0)))/COUNTIF(J93:AW93,"&lt;&gt;"))</f>
        <v>0</v>
      </c>
      <c r="J93" s="132" t="s">
        <v>822</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3375</v>
      </c>
      <c r="B94" s="125" t="s">
        <v>3415</v>
      </c>
      <c r="C94" s="126" t="s">
        <v>3416</v>
      </c>
      <c r="D94" s="128" t="s">
        <v>3417</v>
      </c>
      <c r="E94" s="128" t="s">
        <v>3418</v>
      </c>
      <c r="F94" s="128" t="s">
        <v>3419</v>
      </c>
      <c r="G94" s="128" t="s">
        <v>3420</v>
      </c>
      <c r="H94" s="128" t="s">
        <v>3421</v>
      </c>
      <c r="I94" s="130">
        <f>IF(COUNTIF(J94:AW94,"&lt;&gt;")=0,"",SUMPRODUCT(((Recommendations[ImplStatus]="Implemented")+(Recommendations[ImplStatus]="Compensated"))*ISNUMBER(MATCH(Recommendations[Id],J94:AW94,0)))/COUNTIF(J94:AW94,"&lt;&gt;"))</f>
        <v>0</v>
      </c>
      <c r="J94" s="132" t="s">
        <v>309</v>
      </c>
      <c r="K94" s="132" t="s">
        <v>321</v>
      </c>
      <c r="L94" s="132" t="s">
        <v>326</v>
      </c>
      <c r="M94" s="132" t="s">
        <v>331</v>
      </c>
      <c r="N94" s="132" t="s">
        <v>337</v>
      </c>
      <c r="O94" s="132" t="s">
        <v>342</v>
      </c>
      <c r="P94" s="132" t="s">
        <v>833</v>
      </c>
      <c r="Q94" s="132" t="s">
        <v>839</v>
      </c>
      <c r="R94" s="132" t="s">
        <v>845</v>
      </c>
      <c r="S94" s="132" t="s">
        <v>1118</v>
      </c>
      <c r="T94" s="132" t="s">
        <v>1148</v>
      </c>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3375</v>
      </c>
      <c r="B95" s="125" t="s">
        <v>3422</v>
      </c>
      <c r="C95" s="126" t="s">
        <v>3423</v>
      </c>
      <c r="D95" s="128" t="s">
        <v>3424</v>
      </c>
      <c r="E95" s="128" t="s">
        <v>3425</v>
      </c>
      <c r="F95" s="128" t="s">
        <v>3426</v>
      </c>
      <c r="G95" s="128" t="s">
        <v>3427</v>
      </c>
      <c r="H95" s="128" t="s">
        <v>3428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3375</v>
      </c>
      <c r="B96" s="125" t="s">
        <v>3429</v>
      </c>
      <c r="C96" s="126" t="s">
        <v>3430</v>
      </c>
      <c r="D96" s="128" t="s">
        <v>3431</v>
      </c>
      <c r="E96" s="128" t="s">
        <v>3432</v>
      </c>
      <c r="F96" s="128" t="s">
        <v>3433</v>
      </c>
      <c r="G96" s="128" t="s">
        <v>3434</v>
      </c>
      <c r="H96" s="128" t="s">
        <v>3435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3375</v>
      </c>
      <c r="B97" s="125" t="s">
        <v>3436</v>
      </c>
      <c r="C97" s="126" t="s">
        <v>3437</v>
      </c>
      <c r="D97" s="128" t="s">
        <v>3438</v>
      </c>
      <c r="E97" s="128" t="s">
        <v>3439</v>
      </c>
      <c r="F97" s="128" t="s">
        <v>3440</v>
      </c>
      <c r="G97" s="128" t="s">
        <v>3441</v>
      </c>
      <c r="H97" s="128" t="s">
        <v>3442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3443</v>
      </c>
      <c r="B98" s="124"/>
      <c r="C98" s="123" t="s">
        <v>3444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3443</v>
      </c>
      <c r="B99" s="125" t="s">
        <v>3445</v>
      </c>
      <c r="C99" s="126" t="s">
        <v>3446</v>
      </c>
      <c r="D99" s="128" t="s">
        <v>3447</v>
      </c>
      <c r="E99" s="128" t="s">
        <v>3448</v>
      </c>
      <c r="F99" s="128" t="s">
        <v>3449</v>
      </c>
      <c r="G99" s="128" t="s">
        <v>3450</v>
      </c>
      <c r="H99" s="128" t="s">
        <v>3451</v>
      </c>
      <c r="I99" s="130">
        <f>IF(COUNTIF(J99:AW99,"&lt;&gt;")=0,"",SUMPRODUCT(((Recommendations[ImplStatus]="Implemented")+(Recommendations[ImplStatus]="Compensated"))*ISNUMBER(MATCH(Recommendations[Id],J99:AW99,0)))/COUNTIF(J99:AW99,"&lt;&gt;"))</f>
        <v>0</v>
      </c>
      <c r="J99" s="132" t="s">
        <v>225</v>
      </c>
      <c r="K99" s="132" t="s">
        <v>986</v>
      </c>
      <c r="L99" s="132" t="s">
        <v>991</v>
      </c>
      <c r="M99" s="132" t="s">
        <v>997</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3443</v>
      </c>
      <c r="B100" s="125" t="s">
        <v>3452</v>
      </c>
      <c r="C100" s="126" t="s">
        <v>3453</v>
      </c>
      <c r="D100" s="128" t="s">
        <v>3454</v>
      </c>
      <c r="E100" s="128" t="s">
        <v>3455</v>
      </c>
      <c r="F100" s="128" t="s">
        <v>3456</v>
      </c>
      <c r="G100" s="128" t="s">
        <v>3457</v>
      </c>
      <c r="H100" s="128" t="s">
        <v>3458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3443</v>
      </c>
      <c r="B101" s="125" t="s">
        <v>3459</v>
      </c>
      <c r="C101" s="126" t="s">
        <v>3460</v>
      </c>
      <c r="D101" s="128" t="s">
        <v>3461</v>
      </c>
      <c r="E101" s="128" t="s">
        <v>3462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3443</v>
      </c>
      <c r="B102" s="125" t="s">
        <v>3463</v>
      </c>
      <c r="C102" s="126" t="s">
        <v>3464</v>
      </c>
      <c r="D102" s="128" t="s">
        <v>3465</v>
      </c>
      <c r="E102" s="128" t="s">
        <v>3466</v>
      </c>
      <c r="F102" s="128" t="s">
        <v>3467</v>
      </c>
      <c r="G102" s="128" t="s">
        <v>3468</v>
      </c>
      <c r="H102" s="128" t="s">
        <v>3469</v>
      </c>
      <c r="I102" s="130">
        <f>IF(COUNTIF(J102:AW102,"&lt;&gt;")=0,"",SUMPRODUCT(((Recommendations[ImplStatus]="Implemented")+(Recommendations[ImplStatus]="Compensated"))*ISNUMBER(MATCH(Recommendations[Id],J102:AW102,0)))/COUNTIF(J102:AW102,"&lt;&gt;"))</f>
        <v>0</v>
      </c>
      <c r="J102" s="132" t="s">
        <v>1225</v>
      </c>
      <c r="K102" s="132" t="s">
        <v>1230</v>
      </c>
      <c r="L102" s="132" t="s">
        <v>1235</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3443</v>
      </c>
      <c r="B103" s="125" t="s">
        <v>3470</v>
      </c>
      <c r="C103" s="126" t="s">
        <v>3471</v>
      </c>
      <c r="D103" s="128" t="s">
        <v>3472</v>
      </c>
      <c r="E103" s="128" t="s">
        <v>3473</v>
      </c>
      <c r="F103" s="128" t="s">
        <v>3474</v>
      </c>
      <c r="G103" s="128" t="s">
        <v>3475</v>
      </c>
      <c r="H103" s="128" t="s">
        <v>3476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3477</v>
      </c>
      <c r="B104" s="124"/>
      <c r="C104" s="123" t="s">
        <v>3478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3477</v>
      </c>
      <c r="B105" s="125" t="s">
        <v>3479</v>
      </c>
      <c r="C105" s="126" t="s">
        <v>3480</v>
      </c>
      <c r="D105" s="128" t="s">
        <v>3481</v>
      </c>
      <c r="E105" s="128" t="s">
        <v>3482</v>
      </c>
      <c r="F105" s="128" t="s">
        <v>3483</v>
      </c>
      <c r="G105" s="128" t="s">
        <v>3484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3477</v>
      </c>
      <c r="B106" s="125" t="s">
        <v>3485</v>
      </c>
      <c r="C106" s="126" t="s">
        <v>3486</v>
      </c>
      <c r="D106" s="128" t="s">
        <v>3487</v>
      </c>
      <c r="E106" s="128" t="s">
        <v>3488</v>
      </c>
      <c r="F106" s="128" t="s">
        <v>3489</v>
      </c>
      <c r="G106" s="128" t="s">
        <v>3490</v>
      </c>
      <c r="H106" s="128" t="s">
        <v>3491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3477</v>
      </c>
      <c r="B107" s="125" t="s">
        <v>3492</v>
      </c>
      <c r="C107" s="126" t="s">
        <v>3493</v>
      </c>
      <c r="D107" s="128" t="s">
        <v>3494</v>
      </c>
      <c r="E107" s="128" t="s">
        <v>3495</v>
      </c>
      <c r="F107" s="128" t="s">
        <v>3496</v>
      </c>
      <c r="G107" s="128" t="s">
        <v>3497</v>
      </c>
      <c r="H107" s="128" t="s">
        <v>3498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3499</v>
      </c>
      <c r="B108" s="124"/>
      <c r="C108" s="123" t="s">
        <v>3500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3499</v>
      </c>
      <c r="B109" s="125" t="s">
        <v>3501</v>
      </c>
      <c r="C109" s="126" t="s">
        <v>3502</v>
      </c>
      <c r="D109" s="128" t="s">
        <v>3503</v>
      </c>
      <c r="E109" s="128" t="s">
        <v>3504</v>
      </c>
      <c r="F109" s="128" t="s">
        <v>3505</v>
      </c>
      <c r="G109" s="128" t="s">
        <v>3506</v>
      </c>
      <c r="H109" s="128" t="s">
        <v>3507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3499</v>
      </c>
      <c r="B110" s="125" t="s">
        <v>3508</v>
      </c>
      <c r="C110" s="126" t="s">
        <v>3509</v>
      </c>
      <c r="D110" s="128" t="s">
        <v>3510</v>
      </c>
      <c r="E110" s="128" t="s">
        <v>3511</v>
      </c>
      <c r="F110" s="128" t="s">
        <v>3512</v>
      </c>
      <c r="G110" s="128" t="s">
        <v>3513</v>
      </c>
      <c r="H110" s="128" t="s">
        <v>3514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3499</v>
      </c>
      <c r="B111" s="125" t="s">
        <v>3515</v>
      </c>
      <c r="C111" s="126" t="s">
        <v>3516</v>
      </c>
      <c r="D111" s="128" t="s">
        <v>3517</v>
      </c>
      <c r="E111" s="128" t="s">
        <v>3518</v>
      </c>
      <c r="F111" s="128" t="s">
        <v>3519</v>
      </c>
      <c r="G111" s="128" t="s">
        <v>3520</v>
      </c>
      <c r="H111" s="128" t="s">
        <v>3521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3522</v>
      </c>
      <c r="B112" s="124"/>
      <c r="C112" s="123" t="s">
        <v>3523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3522</v>
      </c>
      <c r="B113" s="125" t="s">
        <v>3524</v>
      </c>
      <c r="C113" s="126" t="s">
        <v>3525</v>
      </c>
      <c r="D113" s="128" t="s">
        <v>3526</v>
      </c>
      <c r="E113" s="128" t="s">
        <v>3527</v>
      </c>
      <c r="F113" s="128" t="s">
        <v>3528</v>
      </c>
      <c r="G113" s="128" t="s">
        <v>3529</v>
      </c>
      <c r="H113" s="128" t="s">
        <v>3530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3522</v>
      </c>
      <c r="B114" s="125" t="s">
        <v>3531</v>
      </c>
      <c r="C114" s="126" t="s">
        <v>3532</v>
      </c>
      <c r="D114" s="128" t="s">
        <v>3533</v>
      </c>
      <c r="E114" s="128" t="s">
        <v>3534</v>
      </c>
      <c r="F114" s="128" t="s">
        <v>3535</v>
      </c>
      <c r="G114" s="128" t="s">
        <v>3529</v>
      </c>
      <c r="H114" s="128" t="s">
        <v>3536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3522</v>
      </c>
      <c r="B115" s="133" t="s">
        <v>3537</v>
      </c>
      <c r="C115" s="134" t="s">
        <v>3538</v>
      </c>
      <c r="D115" s="135" t="s">
        <v>3539</v>
      </c>
      <c r="E115" s="135" t="s">
        <v>3540</v>
      </c>
      <c r="F115" s="135" t="s">
        <v>3541</v>
      </c>
      <c r="G115" s="135" t="s">
        <v>3542</v>
      </c>
      <c r="H115" s="135" t="s">
        <v>3543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1663</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IFERROR(INDEX('Recommendations'!$I$2:$I$298, MATCH(J2,'Recommendations'!$B$2:$B$298,0))="Implemented", FALSE))</xm:f>
            <x14:dxf>
              <font>
                <color rgb="FF000000"/>
              </font>
              <fill>
                <patternFill>
                  <bgColor rgb="FF3C7D22"/>
                </patternFill>
              </fill>
            </x14:dxf>
          </x14:cfRule>
          <x14:cfRule type="expression" priority="2" id="{00000000-000E-0000-0600-000002000000}">
            <xm:f>AND(J2&lt;&gt;"", IFERROR(INDEX('Recommendations'!$I$2:$I$298, MATCH(J2,'Recommendations'!$B$2:$B$298,0))="Compensated", FALSE))</xm:f>
            <x14:dxf>
              <font>
                <color rgb="FF000000"/>
              </font>
              <fill>
                <patternFill>
                  <bgColor rgb="FFC6E0B4"/>
                </patternFill>
              </fill>
            </x14:dxf>
          </x14:cfRule>
          <x14:cfRule type="expression" priority="3" id="{00000000-000E-0000-0600-000003000000}">
            <xm:f>AND(J2&lt;&gt;"", IFERROR(INDEX('Recommendations'!$I$2:$I$298, MATCH(J2,'Recommendations'!$B$2:$B$298,0))="Testing", FALSE))</xm:f>
            <x14:dxf>
              <font>
                <color rgb="FF000000"/>
              </font>
              <fill>
                <patternFill>
                  <bgColor rgb="FFFFC000"/>
                </patternFill>
              </fill>
            </x14:dxf>
          </x14:cfRule>
          <x14:cfRule type="expression" priority="4" id="{00000000-000E-0000-0600-000004000000}">
            <xm:f>AND(J2&lt;&gt;"", IFERROR(INDEX('Recommendations'!$I$2:$I$298, MATCH(J2,'Recommendations'!$B$2:$B$298,0))="Failed", FALSE))</xm:f>
            <x14:dxf>
              <font>
                <color rgb="FF000000"/>
              </font>
              <fill>
                <patternFill>
                  <bgColor rgb="FFD82891"/>
                </patternFill>
              </fill>
            </x14:dxf>
          </x14:cfRule>
          <x14:cfRule type="expression" priority="5" id="{00000000-000E-0000-0600-000005000000}">
            <xm:f>AND(J2&lt;&gt;"", IFERROR(INDEX('Recommendations'!$I$2:$I$298, MATCH(J2,'Recommendations'!$B$2:$B$298,0))="Risk Accepted", FALSE))</xm:f>
            <x14:dxf>
              <font>
                <color rgb="FF000000"/>
              </font>
              <fill>
                <patternFill>
                  <bgColor rgb="FFD9D9D9"/>
                </patternFill>
              </fill>
            </x14:dxf>
          </x14:cfRule>
          <x14:cfRule type="expression" priority="6" id="{00000000-000E-0000-0600-000006000000}">
            <xm:f>AND(J2&lt;&gt;"", IFERROR(INDEX('Recommendations'!$I$2:$I$298, MATCH(J2,'Recommendations'!$B$2:$B$298,0))="N/A",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3544</v>
      </c>
      <c r="B1" s="184" t="s">
        <v>3545</v>
      </c>
      <c r="C1" s="184" t="s">
        <v>1</v>
      </c>
      <c r="D1" s="184" t="s">
        <v>3546</v>
      </c>
      <c r="E1" s="184" t="s">
        <v>3547</v>
      </c>
      <c r="F1" s="184" t="s">
        <v>3548</v>
      </c>
      <c r="G1" s="184" t="s">
        <v>1913</v>
      </c>
      <c r="H1" s="184" t="s">
        <v>1914</v>
      </c>
      <c r="I1" s="184" t="s">
        <v>1915</v>
      </c>
      <c r="J1" s="184" t="s">
        <v>1916</v>
      </c>
      <c r="K1" s="184" t="s">
        <v>1917</v>
      </c>
      <c r="L1" s="184" t="s">
        <v>1918</v>
      </c>
      <c r="M1" s="184" t="s">
        <v>1919</v>
      </c>
      <c r="N1" s="184" t="s">
        <v>1920</v>
      </c>
      <c r="O1" s="184" t="s">
        <v>1921</v>
      </c>
      <c r="P1" s="184" t="s">
        <v>1922</v>
      </c>
      <c r="Q1" s="184" t="s">
        <v>1923</v>
      </c>
      <c r="R1" s="184" t="s">
        <v>1924</v>
      </c>
      <c r="S1" s="184" t="s">
        <v>1925</v>
      </c>
      <c r="T1" s="184" t="s">
        <v>1926</v>
      </c>
      <c r="U1" s="184" t="s">
        <v>1927</v>
      </c>
      <c r="V1" s="184" t="s">
        <v>1928</v>
      </c>
      <c r="W1" s="184" t="s">
        <v>1929</v>
      </c>
      <c r="X1" s="184" t="s">
        <v>1930</v>
      </c>
      <c r="Y1" s="184" t="s">
        <v>1931</v>
      </c>
      <c r="Z1" s="184" t="s">
        <v>1932</v>
      </c>
      <c r="AA1" s="184" t="s">
        <v>1933</v>
      </c>
      <c r="AB1" s="184" t="s">
        <v>1934</v>
      </c>
      <c r="AC1" s="184" t="s">
        <v>1935</v>
      </c>
      <c r="AD1" s="184" t="s">
        <v>1936</v>
      </c>
      <c r="AE1" s="184" t="s">
        <v>1937</v>
      </c>
      <c r="AF1" s="184" t="s">
        <v>1938</v>
      </c>
      <c r="AG1" s="184" t="s">
        <v>1939</v>
      </c>
      <c r="AH1" s="184" t="s">
        <v>1940</v>
      </c>
      <c r="AI1" s="184" t="s">
        <v>1941</v>
      </c>
      <c r="AJ1" s="184" t="s">
        <v>1942</v>
      </c>
      <c r="AK1" s="184" t="s">
        <v>1943</v>
      </c>
      <c r="AL1" s="184" t="s">
        <v>1944</v>
      </c>
      <c r="AM1" s="184" t="s">
        <v>1945</v>
      </c>
      <c r="AN1" s="184" t="s">
        <v>1946</v>
      </c>
      <c r="AO1" s="184" t="s">
        <v>1947</v>
      </c>
      <c r="AP1" s="184" t="s">
        <v>1948</v>
      </c>
      <c r="AQ1" s="184" t="s">
        <v>1949</v>
      </c>
      <c r="AR1" s="184" t="s">
        <v>1950</v>
      </c>
      <c r="AS1" s="184" t="s">
        <v>1951</v>
      </c>
      <c r="AT1" s="184" t="s">
        <v>1952</v>
      </c>
      <c r="AU1" s="185" t="s">
        <v>1953</v>
      </c>
    </row>
    <row r="2" spans="1:47" ht="60" customHeight="1" outlineLevel="1" x14ac:dyDescent="0.35">
      <c r="A2" s="175" t="s">
        <v>3549</v>
      </c>
      <c r="B2" s="149" t="s">
        <v>25</v>
      </c>
      <c r="C2" s="147" t="s">
        <v>3550</v>
      </c>
      <c r="D2" s="153" t="s">
        <v>3551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3549</v>
      </c>
      <c r="B3" s="150" t="s">
        <v>3552</v>
      </c>
      <c r="C3" s="148" t="s">
        <v>3553</v>
      </c>
      <c r="D3" s="154" t="s">
        <v>3554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3549</v>
      </c>
      <c r="B4" s="151" t="s">
        <v>3552</v>
      </c>
      <c r="C4" s="152" t="s">
        <v>3555</v>
      </c>
      <c r="D4" s="155" t="s">
        <v>3556</v>
      </c>
      <c r="E4" s="158" t="s">
        <v>3557</v>
      </c>
      <c r="F4" s="161" t="s">
        <v>3558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3549</v>
      </c>
      <c r="B5" s="151" t="s">
        <v>3552</v>
      </c>
      <c r="C5" s="152" t="s">
        <v>3559</v>
      </c>
      <c r="D5" s="155" t="s">
        <v>3560</v>
      </c>
      <c r="E5" s="158" t="s">
        <v>3561</v>
      </c>
      <c r="F5" s="161" t="s">
        <v>3562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3549</v>
      </c>
      <c r="B6" s="151" t="s">
        <v>3552</v>
      </c>
      <c r="C6" s="152" t="s">
        <v>3563</v>
      </c>
      <c r="D6" s="155" t="s">
        <v>3564</v>
      </c>
      <c r="E6" s="158" t="s">
        <v>3565</v>
      </c>
      <c r="F6" s="161" t="s">
        <v>3562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3549</v>
      </c>
      <c r="B7" s="151" t="s">
        <v>3552</v>
      </c>
      <c r="C7" s="152" t="s">
        <v>3566</v>
      </c>
      <c r="D7" s="155" t="s">
        <v>3567</v>
      </c>
      <c r="E7" s="158" t="s">
        <v>3568</v>
      </c>
      <c r="F7" s="161" t="s">
        <v>3562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3549</v>
      </c>
      <c r="B8" s="151" t="s">
        <v>3552</v>
      </c>
      <c r="C8" s="152" t="s">
        <v>3569</v>
      </c>
      <c r="D8" s="155" t="s">
        <v>3570</v>
      </c>
      <c r="E8" s="158" t="s">
        <v>3571</v>
      </c>
      <c r="F8" s="161" t="s">
        <v>3572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3549</v>
      </c>
      <c r="B9" s="150" t="s">
        <v>3573</v>
      </c>
      <c r="C9" s="148" t="s">
        <v>3574</v>
      </c>
      <c r="D9" s="154" t="s">
        <v>3575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3549</v>
      </c>
      <c r="B10" s="151" t="s">
        <v>3573</v>
      </c>
      <c r="C10" s="152" t="s">
        <v>3576</v>
      </c>
      <c r="D10" s="155" t="s">
        <v>3577</v>
      </c>
      <c r="E10" s="158" t="s">
        <v>3578</v>
      </c>
      <c r="F10" s="161" t="s">
        <v>3558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3549</v>
      </c>
      <c r="B11" s="151" t="s">
        <v>3573</v>
      </c>
      <c r="C11" s="152" t="s">
        <v>3579</v>
      </c>
      <c r="D11" s="155" t="s">
        <v>3580</v>
      </c>
      <c r="E11" s="158" t="s">
        <v>3581</v>
      </c>
      <c r="F11" s="161" t="s">
        <v>3558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3549</v>
      </c>
      <c r="B12" s="151" t="s">
        <v>3573</v>
      </c>
      <c r="C12" s="152" t="s">
        <v>3582</v>
      </c>
      <c r="D12" s="155" t="s">
        <v>3583</v>
      </c>
      <c r="E12" s="158" t="s">
        <v>3584</v>
      </c>
      <c r="F12" s="161" t="s">
        <v>3558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3549</v>
      </c>
      <c r="B13" s="150" t="s">
        <v>3585</v>
      </c>
      <c r="C13" s="148" t="s">
        <v>3586</v>
      </c>
      <c r="D13" s="154" t="s">
        <v>3587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3549</v>
      </c>
      <c r="B14" s="151" t="s">
        <v>3585</v>
      </c>
      <c r="C14" s="152" t="s">
        <v>3588</v>
      </c>
      <c r="D14" s="155" t="s">
        <v>3589</v>
      </c>
      <c r="E14" s="158" t="s">
        <v>3590</v>
      </c>
      <c r="F14" s="161" t="s">
        <v>3558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3549</v>
      </c>
      <c r="B15" s="151" t="s">
        <v>3585</v>
      </c>
      <c r="C15" s="152" t="s">
        <v>3591</v>
      </c>
      <c r="D15" s="155" t="s">
        <v>3592</v>
      </c>
      <c r="E15" s="158" t="s">
        <v>3593</v>
      </c>
      <c r="F15" s="161" t="s">
        <v>3558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3549</v>
      </c>
      <c r="B16" s="150" t="s">
        <v>3594</v>
      </c>
      <c r="C16" s="148" t="s">
        <v>3595</v>
      </c>
      <c r="D16" s="154" t="s">
        <v>3596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3549</v>
      </c>
      <c r="B17" s="151" t="s">
        <v>3594</v>
      </c>
      <c r="C17" s="152" t="s">
        <v>3597</v>
      </c>
      <c r="D17" s="155" t="s">
        <v>3598</v>
      </c>
      <c r="E17" s="158" t="s">
        <v>3599</v>
      </c>
      <c r="F17" s="161" t="s">
        <v>3558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3549</v>
      </c>
      <c r="B18" s="151" t="s">
        <v>3594</v>
      </c>
      <c r="C18" s="152" t="s">
        <v>3600</v>
      </c>
      <c r="D18" s="155" t="s">
        <v>3601</v>
      </c>
      <c r="E18" s="158" t="s">
        <v>3602</v>
      </c>
      <c r="F18" s="161" t="s">
        <v>3562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3549</v>
      </c>
      <c r="B19" s="151" t="s">
        <v>3594</v>
      </c>
      <c r="C19" s="152" t="s">
        <v>3603</v>
      </c>
      <c r="D19" s="155" t="s">
        <v>3604</v>
      </c>
      <c r="E19" s="158" t="s">
        <v>3605</v>
      </c>
      <c r="F19" s="161" t="s">
        <v>3558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3549</v>
      </c>
      <c r="B20" s="151" t="s">
        <v>3594</v>
      </c>
      <c r="C20" s="152" t="s">
        <v>3606</v>
      </c>
      <c r="D20" s="155" t="s">
        <v>3607</v>
      </c>
      <c r="E20" s="158" t="s">
        <v>3608</v>
      </c>
      <c r="F20" s="161" t="s">
        <v>3558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3549</v>
      </c>
      <c r="B21" s="151" t="s">
        <v>3594</v>
      </c>
      <c r="C21" s="152" t="s">
        <v>3609</v>
      </c>
      <c r="D21" s="155" t="s">
        <v>3610</v>
      </c>
      <c r="E21" s="158" t="s">
        <v>3611</v>
      </c>
      <c r="F21" s="161" t="s">
        <v>3562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3549</v>
      </c>
      <c r="B22" s="151" t="s">
        <v>3594</v>
      </c>
      <c r="C22" s="152" t="s">
        <v>3612</v>
      </c>
      <c r="D22" s="155" t="s">
        <v>3613</v>
      </c>
      <c r="E22" s="158" t="s">
        <v>3614</v>
      </c>
      <c r="F22" s="161" t="s">
        <v>3558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3549</v>
      </c>
      <c r="B23" s="151" t="s">
        <v>3594</v>
      </c>
      <c r="C23" s="152" t="s">
        <v>3615</v>
      </c>
      <c r="D23" s="155" t="s">
        <v>3616</v>
      </c>
      <c r="E23" s="158" t="s">
        <v>3617</v>
      </c>
      <c r="F23" s="161" t="s">
        <v>3558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3549</v>
      </c>
      <c r="B24" s="150" t="s">
        <v>3618</v>
      </c>
      <c r="C24" s="148" t="s">
        <v>3619</v>
      </c>
      <c r="D24" s="154" t="s">
        <v>3620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3549</v>
      </c>
      <c r="B25" s="151" t="s">
        <v>3618</v>
      </c>
      <c r="C25" s="152" t="s">
        <v>3621</v>
      </c>
      <c r="D25" s="155" t="s">
        <v>3622</v>
      </c>
      <c r="E25" s="158" t="s">
        <v>3623</v>
      </c>
      <c r="F25" s="161" t="s">
        <v>3558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3549</v>
      </c>
      <c r="B26" s="151" t="s">
        <v>3618</v>
      </c>
      <c r="C26" s="152" t="s">
        <v>3624</v>
      </c>
      <c r="D26" s="155" t="s">
        <v>3625</v>
      </c>
      <c r="E26" s="158" t="s">
        <v>3626</v>
      </c>
      <c r="F26" s="161" t="s">
        <v>3558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3549</v>
      </c>
      <c r="B27" s="151" t="s">
        <v>3618</v>
      </c>
      <c r="C27" s="152" t="s">
        <v>3627</v>
      </c>
      <c r="D27" s="155" t="s">
        <v>3628</v>
      </c>
      <c r="E27" s="158" t="s">
        <v>3629</v>
      </c>
      <c r="F27" s="161" t="s">
        <v>3562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3549</v>
      </c>
      <c r="B28" s="151" t="s">
        <v>3618</v>
      </c>
      <c r="C28" s="152" t="s">
        <v>3630</v>
      </c>
      <c r="D28" s="155" t="s">
        <v>3631</v>
      </c>
      <c r="E28" s="158" t="s">
        <v>3632</v>
      </c>
      <c r="F28" s="161" t="s">
        <v>3558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3549</v>
      </c>
      <c r="B29" s="150" t="s">
        <v>3633</v>
      </c>
      <c r="C29" s="148" t="s">
        <v>3634</v>
      </c>
      <c r="D29" s="154" t="s">
        <v>3635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3549</v>
      </c>
      <c r="B30" s="151" t="s">
        <v>3633</v>
      </c>
      <c r="C30" s="152" t="s">
        <v>3636</v>
      </c>
      <c r="D30" s="155" t="s">
        <v>3637</v>
      </c>
      <c r="E30" s="158" t="s">
        <v>3638</v>
      </c>
      <c r="F30" s="161" t="s">
        <v>3572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3549</v>
      </c>
      <c r="B31" s="151" t="s">
        <v>3633</v>
      </c>
      <c r="C31" s="152" t="s">
        <v>3639</v>
      </c>
      <c r="D31" s="155" t="s">
        <v>3640</v>
      </c>
      <c r="E31" s="158" t="s">
        <v>3641</v>
      </c>
      <c r="F31" s="161" t="s">
        <v>3572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3549</v>
      </c>
      <c r="B32" s="151" t="s">
        <v>3633</v>
      </c>
      <c r="C32" s="152" t="s">
        <v>3642</v>
      </c>
      <c r="D32" s="155" t="s">
        <v>3643</v>
      </c>
      <c r="E32" s="158" t="s">
        <v>3644</v>
      </c>
      <c r="F32" s="161" t="s">
        <v>3572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3549</v>
      </c>
      <c r="B33" s="151" t="s">
        <v>3633</v>
      </c>
      <c r="C33" s="152" t="s">
        <v>3645</v>
      </c>
      <c r="D33" s="155" t="s">
        <v>3646</v>
      </c>
      <c r="E33" s="158" t="s">
        <v>3647</v>
      </c>
      <c r="F33" s="161" t="s">
        <v>3572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3549</v>
      </c>
      <c r="B34" s="151" t="s">
        <v>3633</v>
      </c>
      <c r="C34" s="152" t="s">
        <v>3648</v>
      </c>
      <c r="D34" s="155" t="s">
        <v>3649</v>
      </c>
      <c r="E34" s="158" t="s">
        <v>3650</v>
      </c>
      <c r="F34" s="161" t="s">
        <v>3572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3549</v>
      </c>
      <c r="B35" s="151" t="s">
        <v>3633</v>
      </c>
      <c r="C35" s="152" t="s">
        <v>3651</v>
      </c>
      <c r="D35" s="155" t="s">
        <v>3652</v>
      </c>
      <c r="E35" s="158" t="s">
        <v>3653</v>
      </c>
      <c r="F35" s="161" t="s">
        <v>3572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3549</v>
      </c>
      <c r="B36" s="151" t="s">
        <v>3633</v>
      </c>
      <c r="C36" s="152" t="s">
        <v>3654</v>
      </c>
      <c r="D36" s="155" t="s">
        <v>3655</v>
      </c>
      <c r="E36" s="158" t="s">
        <v>3656</v>
      </c>
      <c r="F36" s="161" t="s">
        <v>3572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3549</v>
      </c>
      <c r="B37" s="151" t="s">
        <v>3633</v>
      </c>
      <c r="C37" s="152" t="s">
        <v>3657</v>
      </c>
      <c r="D37" s="155" t="s">
        <v>3658</v>
      </c>
      <c r="E37" s="158" t="s">
        <v>3659</v>
      </c>
      <c r="F37" s="161" t="s">
        <v>3572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3549</v>
      </c>
      <c r="B38" s="151" t="s">
        <v>3633</v>
      </c>
      <c r="C38" s="152" t="s">
        <v>3660</v>
      </c>
      <c r="D38" s="155" t="s">
        <v>3661</v>
      </c>
      <c r="E38" s="158" t="s">
        <v>3662</v>
      </c>
      <c r="F38" s="161" t="s">
        <v>3572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3549</v>
      </c>
      <c r="B39" s="151" t="s">
        <v>3633</v>
      </c>
      <c r="C39" s="152" t="s">
        <v>3663</v>
      </c>
      <c r="D39" s="155" t="s">
        <v>3664</v>
      </c>
      <c r="E39" s="158" t="s">
        <v>3665</v>
      </c>
      <c r="F39" s="161" t="s">
        <v>3572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3666</v>
      </c>
      <c r="B40" s="149" t="s">
        <v>25</v>
      </c>
      <c r="C40" s="147" t="s">
        <v>3667</v>
      </c>
      <c r="D40" s="153" t="s">
        <v>3668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3666</v>
      </c>
      <c r="B41" s="150" t="s">
        <v>3669</v>
      </c>
      <c r="C41" s="148" t="s">
        <v>3670</v>
      </c>
      <c r="D41" s="154" t="s">
        <v>3671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3666</v>
      </c>
      <c r="B42" s="151" t="s">
        <v>3669</v>
      </c>
      <c r="C42" s="152" t="s">
        <v>3672</v>
      </c>
      <c r="D42" s="155" t="s">
        <v>3673</v>
      </c>
      <c r="E42" s="158" t="s">
        <v>3674</v>
      </c>
      <c r="F42" s="161" t="s">
        <v>3558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3666</v>
      </c>
      <c r="B43" s="151" t="s">
        <v>3669</v>
      </c>
      <c r="C43" s="152" t="s">
        <v>3675</v>
      </c>
      <c r="D43" s="155" t="s">
        <v>3676</v>
      </c>
      <c r="E43" s="158" t="s">
        <v>3677</v>
      </c>
      <c r="F43" s="161" t="s">
        <v>3558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3666</v>
      </c>
      <c r="B44" s="151" t="s">
        <v>3669</v>
      </c>
      <c r="C44" s="152" t="s">
        <v>3678</v>
      </c>
      <c r="D44" s="155" t="s">
        <v>3679</v>
      </c>
      <c r="E44" s="158" t="s">
        <v>3680</v>
      </c>
      <c r="F44" s="161" t="s">
        <v>3562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3666</v>
      </c>
      <c r="B45" s="151" t="s">
        <v>3669</v>
      </c>
      <c r="C45" s="152" t="s">
        <v>3681</v>
      </c>
      <c r="D45" s="155" t="s">
        <v>3682</v>
      </c>
      <c r="E45" s="158" t="s">
        <v>3683</v>
      </c>
      <c r="F45" s="161" t="s">
        <v>3572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3666</v>
      </c>
      <c r="B46" s="151" t="s">
        <v>3669</v>
      </c>
      <c r="C46" s="152" t="s">
        <v>3684</v>
      </c>
      <c r="D46" s="155" t="s">
        <v>3685</v>
      </c>
      <c r="E46" s="158" t="s">
        <v>3686</v>
      </c>
      <c r="F46" s="161" t="s">
        <v>3558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3666</v>
      </c>
      <c r="B47" s="151" t="s">
        <v>3669</v>
      </c>
      <c r="C47" s="152" t="s">
        <v>3687</v>
      </c>
      <c r="D47" s="155" t="s">
        <v>3688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3666</v>
      </c>
      <c r="B48" s="151" t="s">
        <v>3669</v>
      </c>
      <c r="C48" s="152" t="s">
        <v>3689</v>
      </c>
      <c r="D48" s="155" t="s">
        <v>3690</v>
      </c>
      <c r="E48" s="158" t="s">
        <v>3691</v>
      </c>
      <c r="F48" s="161" t="s">
        <v>3558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3666</v>
      </c>
      <c r="B49" s="151" t="s">
        <v>3669</v>
      </c>
      <c r="C49" s="152" t="s">
        <v>3692</v>
      </c>
      <c r="D49" s="155" t="s">
        <v>3693</v>
      </c>
      <c r="E49" s="158" t="s">
        <v>3694</v>
      </c>
      <c r="F49" s="161" t="s">
        <v>3562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3666</v>
      </c>
      <c r="B50" s="150" t="s">
        <v>3695</v>
      </c>
      <c r="C50" s="148" t="s">
        <v>3696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3666</v>
      </c>
      <c r="B51" s="151" t="s">
        <v>3695</v>
      </c>
      <c r="C51" s="152" t="s">
        <v>3697</v>
      </c>
      <c r="D51" s="155" t="s">
        <v>3698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3666</v>
      </c>
      <c r="B52" s="151" t="s">
        <v>3695</v>
      </c>
      <c r="C52" s="152" t="s">
        <v>3699</v>
      </c>
      <c r="D52" s="155" t="s">
        <v>3700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3666</v>
      </c>
      <c r="B53" s="151" t="s">
        <v>3695</v>
      </c>
      <c r="C53" s="152" t="s">
        <v>3701</v>
      </c>
      <c r="D53" s="155" t="s">
        <v>3702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3666</v>
      </c>
      <c r="B54" s="151" t="s">
        <v>3695</v>
      </c>
      <c r="C54" s="152" t="s">
        <v>3703</v>
      </c>
      <c r="D54" s="155" t="s">
        <v>3704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3666</v>
      </c>
      <c r="B55" s="151" t="s">
        <v>3695</v>
      </c>
      <c r="C55" s="152" t="s">
        <v>3705</v>
      </c>
      <c r="D55" s="155" t="s">
        <v>3706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3666</v>
      </c>
      <c r="B56" s="150" t="s">
        <v>1820</v>
      </c>
      <c r="C56" s="148" t="s">
        <v>3707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3666</v>
      </c>
      <c r="B57" s="151" t="s">
        <v>1820</v>
      </c>
      <c r="C57" s="152" t="s">
        <v>3708</v>
      </c>
      <c r="D57" s="155" t="s">
        <v>3709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3666</v>
      </c>
      <c r="B58" s="151" t="s">
        <v>1820</v>
      </c>
      <c r="C58" s="152" t="s">
        <v>3710</v>
      </c>
      <c r="D58" s="155" t="s">
        <v>3711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3666</v>
      </c>
      <c r="B59" s="151" t="s">
        <v>1820</v>
      </c>
      <c r="C59" s="152" t="s">
        <v>3712</v>
      </c>
      <c r="D59" s="155" t="s">
        <v>3713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3666</v>
      </c>
      <c r="B60" s="151" t="s">
        <v>1820</v>
      </c>
      <c r="C60" s="152" t="s">
        <v>3714</v>
      </c>
      <c r="D60" s="155" t="s">
        <v>3715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3666</v>
      </c>
      <c r="B61" s="150" t="s">
        <v>3716</v>
      </c>
      <c r="C61" s="148" t="s">
        <v>3717</v>
      </c>
      <c r="D61" s="154" t="s">
        <v>3718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3666</v>
      </c>
      <c r="B62" s="151" t="s">
        <v>3716</v>
      </c>
      <c r="C62" s="152" t="s">
        <v>3719</v>
      </c>
      <c r="D62" s="155" t="s">
        <v>3720</v>
      </c>
      <c r="E62" s="158" t="s">
        <v>3721</v>
      </c>
      <c r="F62" s="161" t="s">
        <v>3558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3666</v>
      </c>
      <c r="B63" s="151" t="s">
        <v>3716</v>
      </c>
      <c r="C63" s="152" t="s">
        <v>3722</v>
      </c>
      <c r="D63" s="155" t="s">
        <v>3723</v>
      </c>
      <c r="E63" s="158" t="s">
        <v>3724</v>
      </c>
      <c r="F63" s="161" t="s">
        <v>3562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3666</v>
      </c>
      <c r="B64" s="151" t="s">
        <v>3716</v>
      </c>
      <c r="C64" s="152" t="s">
        <v>3725</v>
      </c>
      <c r="D64" s="155" t="s">
        <v>3726</v>
      </c>
      <c r="E64" s="158" t="s">
        <v>3727</v>
      </c>
      <c r="F64" s="161" t="s">
        <v>3558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3666</v>
      </c>
      <c r="B65" s="151" t="s">
        <v>3716</v>
      </c>
      <c r="C65" s="152" t="s">
        <v>3728</v>
      </c>
      <c r="D65" s="155" t="s">
        <v>3729</v>
      </c>
      <c r="E65" s="158" t="s">
        <v>3730</v>
      </c>
      <c r="F65" s="161" t="s">
        <v>3558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3666</v>
      </c>
      <c r="B66" s="150" t="s">
        <v>3324</v>
      </c>
      <c r="C66" s="148" t="s">
        <v>3731</v>
      </c>
      <c r="D66" s="154" t="s">
        <v>3732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3666</v>
      </c>
      <c r="B67" s="151" t="s">
        <v>3324</v>
      </c>
      <c r="C67" s="152" t="s">
        <v>3733</v>
      </c>
      <c r="D67" s="155" t="s">
        <v>3734</v>
      </c>
      <c r="E67" s="158" t="s">
        <v>3735</v>
      </c>
      <c r="F67" s="161" t="s">
        <v>3558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3666</v>
      </c>
      <c r="B68" s="151" t="s">
        <v>3324</v>
      </c>
      <c r="C68" s="152" t="s">
        <v>3736</v>
      </c>
      <c r="D68" s="155" t="s">
        <v>3737</v>
      </c>
      <c r="E68" s="158" t="s">
        <v>3738</v>
      </c>
      <c r="F68" s="161" t="s">
        <v>3558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3666</v>
      </c>
      <c r="B69" s="151" t="s">
        <v>3324</v>
      </c>
      <c r="C69" s="152" t="s">
        <v>3739</v>
      </c>
      <c r="D69" s="155" t="s">
        <v>3740</v>
      </c>
      <c r="E69" s="158" t="s">
        <v>3741</v>
      </c>
      <c r="F69" s="161" t="s">
        <v>3562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3666</v>
      </c>
      <c r="B70" s="151" t="s">
        <v>3324</v>
      </c>
      <c r="C70" s="152" t="s">
        <v>3742</v>
      </c>
      <c r="D70" s="155" t="s">
        <v>3743</v>
      </c>
      <c r="E70" s="158" t="s">
        <v>3744</v>
      </c>
      <c r="F70" s="161" t="s">
        <v>3558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3666</v>
      </c>
      <c r="B71" s="151" t="s">
        <v>3324</v>
      </c>
      <c r="C71" s="152" t="s">
        <v>3745</v>
      </c>
      <c r="D71" s="155" t="s">
        <v>3746</v>
      </c>
      <c r="E71" s="158" t="s">
        <v>3747</v>
      </c>
      <c r="F71" s="161" t="s">
        <v>3558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3666</v>
      </c>
      <c r="B72" s="151" t="s">
        <v>3324</v>
      </c>
      <c r="C72" s="152" t="s">
        <v>3748</v>
      </c>
      <c r="D72" s="155" t="s">
        <v>3749</v>
      </c>
      <c r="E72" s="158" t="s">
        <v>3750</v>
      </c>
      <c r="F72" s="161" t="s">
        <v>3558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3666</v>
      </c>
      <c r="B73" s="151" t="s">
        <v>3324</v>
      </c>
      <c r="C73" s="152" t="s">
        <v>3751</v>
      </c>
      <c r="D73" s="155" t="s">
        <v>3752</v>
      </c>
      <c r="E73" s="158" t="s">
        <v>3753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3666</v>
      </c>
      <c r="B74" s="151" t="s">
        <v>3324</v>
      </c>
      <c r="C74" s="152" t="s">
        <v>3754</v>
      </c>
      <c r="D74" s="155" t="s">
        <v>3755</v>
      </c>
      <c r="E74" s="158" t="s">
        <v>3756</v>
      </c>
      <c r="F74" s="161" t="s">
        <v>3562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3666</v>
      </c>
      <c r="B75" s="151" t="s">
        <v>3324</v>
      </c>
      <c r="C75" s="152" t="s">
        <v>3757</v>
      </c>
      <c r="D75" s="155" t="s">
        <v>3758</v>
      </c>
      <c r="E75" s="158" t="s">
        <v>3759</v>
      </c>
      <c r="F75" s="161" t="s">
        <v>3572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3666</v>
      </c>
      <c r="B76" s="151" t="s">
        <v>3324</v>
      </c>
      <c r="C76" s="152" t="s">
        <v>3760</v>
      </c>
      <c r="D76" s="155" t="s">
        <v>3761</v>
      </c>
      <c r="E76" s="158" t="s">
        <v>3762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3666</v>
      </c>
      <c r="B77" s="150" t="s">
        <v>3594</v>
      </c>
      <c r="C77" s="148" t="s">
        <v>3763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3666</v>
      </c>
      <c r="B78" s="151" t="s">
        <v>3594</v>
      </c>
      <c r="C78" s="152" t="s">
        <v>3764</v>
      </c>
      <c r="D78" s="155" t="s">
        <v>3765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3666</v>
      </c>
      <c r="B79" s="151" t="s">
        <v>3594</v>
      </c>
      <c r="C79" s="152" t="s">
        <v>3766</v>
      </c>
      <c r="D79" s="155" t="s">
        <v>3767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3666</v>
      </c>
      <c r="B80" s="151" t="s">
        <v>3594</v>
      </c>
      <c r="C80" s="152" t="s">
        <v>3768</v>
      </c>
      <c r="D80" s="155" t="s">
        <v>3769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3666</v>
      </c>
      <c r="B81" s="150" t="s">
        <v>3522</v>
      </c>
      <c r="C81" s="148" t="s">
        <v>3770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3666</v>
      </c>
      <c r="B82" s="151" t="s">
        <v>3522</v>
      </c>
      <c r="C82" s="152" t="s">
        <v>3771</v>
      </c>
      <c r="D82" s="155" t="s">
        <v>3772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3666</v>
      </c>
      <c r="B83" s="151" t="s">
        <v>3522</v>
      </c>
      <c r="C83" s="152" t="s">
        <v>3773</v>
      </c>
      <c r="D83" s="155" t="s">
        <v>3774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3666</v>
      </c>
      <c r="B84" s="151" t="s">
        <v>3522</v>
      </c>
      <c r="C84" s="152" t="s">
        <v>3775</v>
      </c>
      <c r="D84" s="155" t="s">
        <v>3776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3666</v>
      </c>
      <c r="B85" s="151" t="s">
        <v>3522</v>
      </c>
      <c r="C85" s="152" t="s">
        <v>3777</v>
      </c>
      <c r="D85" s="155" t="s">
        <v>3778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3666</v>
      </c>
      <c r="B86" s="151" t="s">
        <v>3522</v>
      </c>
      <c r="C86" s="152" t="s">
        <v>3779</v>
      </c>
      <c r="D86" s="155" t="s">
        <v>3780</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3781</v>
      </c>
      <c r="B87" s="149" t="s">
        <v>25</v>
      </c>
      <c r="C87" s="147" t="s">
        <v>3782</v>
      </c>
      <c r="D87" s="153" t="s">
        <v>3783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3781</v>
      </c>
      <c r="B88" s="150" t="s">
        <v>3784</v>
      </c>
      <c r="C88" s="148" t="s">
        <v>3785</v>
      </c>
      <c r="D88" s="154" t="s">
        <v>3786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3781</v>
      </c>
      <c r="B89" s="151" t="s">
        <v>3784</v>
      </c>
      <c r="C89" s="152" t="s">
        <v>3787</v>
      </c>
      <c r="D89" s="155" t="s">
        <v>3788</v>
      </c>
      <c r="E89" s="158" t="s">
        <v>3789</v>
      </c>
      <c r="F89" s="161" t="s">
        <v>3558</v>
      </c>
      <c r="G89" s="164">
        <f>IF(COUNTIF(H89:AU89,"&lt;&gt;")=0,"",SUMPRODUCT(((Recommendations[ImplStatus]="Implemented")+(Recommendations[ImplStatus]="Compensated"))*ISNUMBER(MATCH(Recommendations[Id],H89:AU89,0)))/COUNTIF(H89:AU89,"&lt;&gt;"))</f>
        <v>0</v>
      </c>
      <c r="H89" s="167" t="s">
        <v>1618</v>
      </c>
      <c r="I89" s="167" t="s">
        <v>1623</v>
      </c>
      <c r="J89" s="167" t="s">
        <v>1628</v>
      </c>
      <c r="K89" s="167" t="s">
        <v>1633</v>
      </c>
      <c r="L89" s="167" t="s">
        <v>1638</v>
      </c>
      <c r="M89" s="167" t="s">
        <v>1643</v>
      </c>
      <c r="N89" s="167" t="s">
        <v>1648</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3781</v>
      </c>
      <c r="B90" s="151" t="s">
        <v>3784</v>
      </c>
      <c r="C90" s="152" t="s">
        <v>3790</v>
      </c>
      <c r="D90" s="155" t="s">
        <v>3791</v>
      </c>
      <c r="E90" s="158" t="s">
        <v>3792</v>
      </c>
      <c r="F90" s="161" t="s">
        <v>3562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3781</v>
      </c>
      <c r="B91" s="151" t="s">
        <v>3784</v>
      </c>
      <c r="C91" s="152" t="s">
        <v>3793</v>
      </c>
      <c r="D91" s="155" t="s">
        <v>3794</v>
      </c>
      <c r="E91" s="158" t="s">
        <v>3795</v>
      </c>
      <c r="F91" s="161" t="s">
        <v>3558</v>
      </c>
      <c r="G91" s="164">
        <f>IF(COUNTIF(H91:AU91,"&lt;&gt;")=0,"",SUMPRODUCT(((Recommendations[ImplStatus]="Implemented")+(Recommendations[ImplStatus]="Compensated"))*ISNUMBER(MATCH(Recommendations[Id],H91:AU91,0)))/COUNTIF(H91:AU91,"&lt;&gt;"))</f>
        <v>0</v>
      </c>
      <c r="H91" s="167" t="s">
        <v>880</v>
      </c>
      <c r="I91" s="167" t="s">
        <v>886</v>
      </c>
      <c r="J91" s="167" t="s">
        <v>922</v>
      </c>
      <c r="K91" s="167" t="s">
        <v>940</v>
      </c>
      <c r="L91" s="167" t="s">
        <v>1003</v>
      </c>
      <c r="M91" s="167" t="s">
        <v>1024</v>
      </c>
      <c r="N91" s="167" t="s">
        <v>1108</v>
      </c>
      <c r="O91" s="167" t="s">
        <v>1123</v>
      </c>
      <c r="P91" s="167" t="s">
        <v>1623</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3781</v>
      </c>
      <c r="B92" s="151" t="s">
        <v>3784</v>
      </c>
      <c r="C92" s="152" t="s">
        <v>3796</v>
      </c>
      <c r="D92" s="155" t="s">
        <v>3797</v>
      </c>
      <c r="E92" s="158" t="s">
        <v>3798</v>
      </c>
      <c r="F92" s="161" t="s">
        <v>3558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3781</v>
      </c>
      <c r="B93" s="151" t="s">
        <v>3784</v>
      </c>
      <c r="C93" s="152" t="s">
        <v>3799</v>
      </c>
      <c r="D93" s="155" t="s">
        <v>3800</v>
      </c>
      <c r="E93" s="158" t="s">
        <v>3801</v>
      </c>
      <c r="F93" s="161" t="s">
        <v>3558</v>
      </c>
      <c r="G93" s="164">
        <f>IF(COUNTIF(H93:AU93,"&lt;&gt;")=0,"",SUMPRODUCT(((Recommendations[ImplStatus]="Implemented")+(Recommendations[ImplStatus]="Compensated"))*ISNUMBER(MATCH(Recommendations[Id],H93:AU93,0)))/COUNTIF(H93:AU93,"&lt;&gt;"))</f>
        <v>0</v>
      </c>
      <c r="H93" s="167" t="s">
        <v>242</v>
      </c>
      <c r="I93" s="167" t="s">
        <v>252</v>
      </c>
      <c r="J93" s="167" t="s">
        <v>398</v>
      </c>
      <c r="K93" s="167" t="s">
        <v>403</v>
      </c>
      <c r="L93" s="167" t="s">
        <v>604</v>
      </c>
      <c r="M93" s="167" t="s">
        <v>648</v>
      </c>
      <c r="N93" s="167" t="s">
        <v>654</v>
      </c>
      <c r="O93" s="167" t="s">
        <v>851</v>
      </c>
      <c r="P93" s="167" t="s">
        <v>862</v>
      </c>
      <c r="Q93" s="167" t="s">
        <v>904</v>
      </c>
      <c r="R93" s="167" t="s">
        <v>928</v>
      </c>
      <c r="S93" s="167" t="s">
        <v>947</v>
      </c>
      <c r="T93" s="167" t="s">
        <v>952</v>
      </c>
      <c r="U93" s="167" t="s">
        <v>964</v>
      </c>
      <c r="V93" s="167" t="s">
        <v>970</v>
      </c>
      <c r="W93" s="167" t="s">
        <v>975</v>
      </c>
      <c r="X93" s="167" t="s">
        <v>980</v>
      </c>
      <c r="Y93" s="167" t="s">
        <v>1009</v>
      </c>
      <c r="Z93" s="167" t="s">
        <v>1014</v>
      </c>
      <c r="AA93" s="167" t="s">
        <v>1019</v>
      </c>
      <c r="AB93" s="167" t="s">
        <v>1030</v>
      </c>
      <c r="AC93" s="167" t="s">
        <v>1036</v>
      </c>
      <c r="AD93" s="167" t="s">
        <v>1043</v>
      </c>
      <c r="AE93" s="167" t="s">
        <v>1050</v>
      </c>
      <c r="AF93" s="167" t="s">
        <v>1056</v>
      </c>
      <c r="AG93" s="167" t="s">
        <v>1062</v>
      </c>
      <c r="AH93" s="167" t="s">
        <v>1068</v>
      </c>
      <c r="AI93" s="167" t="s">
        <v>1074</v>
      </c>
      <c r="AJ93" s="167" t="s">
        <v>1080</v>
      </c>
      <c r="AK93" s="167" t="s">
        <v>1086</v>
      </c>
      <c r="AL93" s="167" t="s">
        <v>1092</v>
      </c>
      <c r="AM93" s="167" t="s">
        <v>1097</v>
      </c>
      <c r="AN93" s="167" t="s">
        <v>1102</v>
      </c>
      <c r="AO93" s="167" t="s">
        <v>1113</v>
      </c>
      <c r="AP93" s="167" t="s">
        <v>1128</v>
      </c>
      <c r="AQ93" s="167" t="s">
        <v>1135</v>
      </c>
      <c r="AR93" s="167" t="s">
        <v>1142</v>
      </c>
      <c r="AS93" s="167" t="s">
        <v>1154</v>
      </c>
      <c r="AT93" s="167" t="s">
        <v>1160</v>
      </c>
      <c r="AU93" s="181" t="s">
        <v>1166</v>
      </c>
    </row>
    <row r="94" spans="1:47" ht="60" customHeight="1" x14ac:dyDescent="0.35">
      <c r="A94" s="177" t="s">
        <v>3781</v>
      </c>
      <c r="B94" s="151" t="s">
        <v>3784</v>
      </c>
      <c r="C94" s="152" t="s">
        <v>3802</v>
      </c>
      <c r="D94" s="155" t="s">
        <v>3803</v>
      </c>
      <c r="E94" s="158" t="s">
        <v>3804</v>
      </c>
      <c r="F94" s="161" t="s">
        <v>3562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3781</v>
      </c>
      <c r="B95" s="150" t="s">
        <v>3805</v>
      </c>
      <c r="C95" s="148" t="s">
        <v>3806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3781</v>
      </c>
      <c r="B96" s="151" t="s">
        <v>3805</v>
      </c>
      <c r="C96" s="152" t="s">
        <v>3807</v>
      </c>
      <c r="D96" s="155" t="s">
        <v>3808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3781</v>
      </c>
      <c r="B97" s="151" t="s">
        <v>3805</v>
      </c>
      <c r="C97" s="152" t="s">
        <v>3809</v>
      </c>
      <c r="D97" s="155" t="s">
        <v>3810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3781</v>
      </c>
      <c r="B98" s="151" t="s">
        <v>3805</v>
      </c>
      <c r="C98" s="152" t="s">
        <v>3811</v>
      </c>
      <c r="D98" s="155" t="s">
        <v>3812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3781</v>
      </c>
      <c r="B99" s="151" t="s">
        <v>3805</v>
      </c>
      <c r="C99" s="152" t="s">
        <v>3813</v>
      </c>
      <c r="D99" s="155" t="s">
        <v>3814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3781</v>
      </c>
      <c r="B100" s="151" t="s">
        <v>3805</v>
      </c>
      <c r="C100" s="152" t="s">
        <v>3815</v>
      </c>
      <c r="D100" s="155" t="s">
        <v>3816</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3781</v>
      </c>
      <c r="B101" s="151" t="s">
        <v>3805</v>
      </c>
      <c r="C101" s="152" t="s">
        <v>3817</v>
      </c>
      <c r="D101" s="155" t="s">
        <v>3818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3781</v>
      </c>
      <c r="B102" s="151" t="s">
        <v>3805</v>
      </c>
      <c r="C102" s="152" t="s">
        <v>3819</v>
      </c>
      <c r="D102" s="155" t="s">
        <v>3820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3781</v>
      </c>
      <c r="B103" s="150" t="s">
        <v>2965</v>
      </c>
      <c r="C103" s="148" t="s">
        <v>3821</v>
      </c>
      <c r="D103" s="154" t="s">
        <v>3822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3781</v>
      </c>
      <c r="B104" s="151" t="s">
        <v>2965</v>
      </c>
      <c r="C104" s="152" t="s">
        <v>3823</v>
      </c>
      <c r="D104" s="155" t="s">
        <v>3824</v>
      </c>
      <c r="E104" s="158" t="s">
        <v>3825</v>
      </c>
      <c r="F104" s="161" t="s">
        <v>3558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3781</v>
      </c>
      <c r="B105" s="151" t="s">
        <v>2965</v>
      </c>
      <c r="C105" s="152" t="s">
        <v>3826</v>
      </c>
      <c r="D105" s="155" t="s">
        <v>3827</v>
      </c>
      <c r="E105" s="158" t="s">
        <v>3828</v>
      </c>
      <c r="F105" s="161" t="s">
        <v>3562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3781</v>
      </c>
      <c r="B106" s="151" t="s">
        <v>2965</v>
      </c>
      <c r="C106" s="152" t="s">
        <v>3829</v>
      </c>
      <c r="D106" s="155" t="s">
        <v>3830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3781</v>
      </c>
      <c r="B107" s="151" t="s">
        <v>2965</v>
      </c>
      <c r="C107" s="152" t="s">
        <v>3831</v>
      </c>
      <c r="D107" s="155" t="s">
        <v>3832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3781</v>
      </c>
      <c r="B108" s="151" t="s">
        <v>2965</v>
      </c>
      <c r="C108" s="152" t="s">
        <v>3833</v>
      </c>
      <c r="D108" s="155" t="s">
        <v>3834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3781</v>
      </c>
      <c r="B109" s="150" t="s">
        <v>3835</v>
      </c>
      <c r="C109" s="148" t="s">
        <v>3836</v>
      </c>
      <c r="D109" s="154" t="s">
        <v>3837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3781</v>
      </c>
      <c r="B110" s="151" t="s">
        <v>3835</v>
      </c>
      <c r="C110" s="152" t="s">
        <v>3838</v>
      </c>
      <c r="D110" s="155" t="s">
        <v>3839</v>
      </c>
      <c r="E110" s="158" t="s">
        <v>3840</v>
      </c>
      <c r="F110" s="161" t="s">
        <v>3558</v>
      </c>
      <c r="G110" s="164">
        <f>IF(COUNTIF(H110:AU110,"&lt;&gt;")=0,"",SUMPRODUCT(((Recommendations[ImplStatus]="Implemented")+(Recommendations[ImplStatus]="Compensated"))*ISNUMBER(MATCH(Recommendations[Id],H110:AU110,0)))/COUNTIF(H110:AU110,"&lt;&gt;"))</f>
        <v>0</v>
      </c>
      <c r="H110" s="167" t="s">
        <v>822</v>
      </c>
      <c r="I110" s="167" t="s">
        <v>1118</v>
      </c>
      <c r="J110" s="167" t="s">
        <v>1148</v>
      </c>
      <c r="K110" s="167" t="s">
        <v>1570</v>
      </c>
      <c r="L110" s="167" t="s">
        <v>1576</v>
      </c>
      <c r="M110" s="167" t="s">
        <v>1581</v>
      </c>
      <c r="N110" s="167" t="s">
        <v>1586</v>
      </c>
      <c r="O110" s="167" t="s">
        <v>1596</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3781</v>
      </c>
      <c r="B111" s="151" t="s">
        <v>3835</v>
      </c>
      <c r="C111" s="152" t="s">
        <v>3841</v>
      </c>
      <c r="D111" s="155" t="s">
        <v>3842</v>
      </c>
      <c r="E111" s="158" t="s">
        <v>3843</v>
      </c>
      <c r="F111" s="161" t="s">
        <v>3558</v>
      </c>
      <c r="G111" s="164">
        <f>IF(COUNTIF(H111:AU111,"&lt;&gt;")=0,"",SUMPRODUCT(((Recommendations[ImplStatus]="Implemented")+(Recommendations[ImplStatus]="Compensated"))*ISNUMBER(MATCH(Recommendations[Id],H111:AU111,0)))/COUNTIF(H111:AU111,"&lt;&gt;"))</f>
        <v>0</v>
      </c>
      <c r="H111" s="167" t="s">
        <v>309</v>
      </c>
      <c r="I111" s="167" t="s">
        <v>316</v>
      </c>
      <c r="J111" s="167" t="s">
        <v>321</v>
      </c>
      <c r="K111" s="167" t="s">
        <v>326</v>
      </c>
      <c r="L111" s="167" t="s">
        <v>331</v>
      </c>
      <c r="M111" s="167" t="s">
        <v>337</v>
      </c>
      <c r="N111" s="167" t="s">
        <v>342</v>
      </c>
      <c r="O111" s="167" t="s">
        <v>833</v>
      </c>
      <c r="P111" s="167" t="s">
        <v>839</v>
      </c>
      <c r="Q111" s="167" t="s">
        <v>845</v>
      </c>
      <c r="R111" s="167" t="s">
        <v>1268</v>
      </c>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3781</v>
      </c>
      <c r="B112" s="151" t="s">
        <v>3835</v>
      </c>
      <c r="C112" s="152" t="s">
        <v>3844</v>
      </c>
      <c r="D112" s="155" t="s">
        <v>3845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3781</v>
      </c>
      <c r="B113" s="151" t="s">
        <v>3835</v>
      </c>
      <c r="C113" s="152" t="s">
        <v>3846</v>
      </c>
      <c r="D113" s="155" t="s">
        <v>3847</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3781</v>
      </c>
      <c r="B114" s="151" t="s">
        <v>3835</v>
      </c>
      <c r="C114" s="152" t="s">
        <v>3848</v>
      </c>
      <c r="D114" s="155" t="s">
        <v>3849</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3781</v>
      </c>
      <c r="B115" s="151" t="s">
        <v>3835</v>
      </c>
      <c r="C115" s="152" t="s">
        <v>3850</v>
      </c>
      <c r="D115" s="155" t="s">
        <v>3851</v>
      </c>
      <c r="E115" s="158"/>
      <c r="F115" s="161" t="s">
        <v>25</v>
      </c>
      <c r="G115" s="164">
        <f>IF(COUNTIF(H115:AU115,"&lt;&gt;")=0,"",SUMPRODUCT(((Recommendations[ImplStatus]="Implemented")+(Recommendations[ImplStatus]="Compensated"))*ISNUMBER(MATCH(Recommendations[Id],H115:AU115,0)))/COUNTIF(H115:AU115,"&lt;&gt;"))</f>
        <v>0</v>
      </c>
      <c r="H115" s="167" t="s">
        <v>203</v>
      </c>
      <c r="I115" s="167" t="s">
        <v>208</v>
      </c>
      <c r="J115" s="167" t="s">
        <v>213</v>
      </c>
      <c r="K115" s="167" t="s">
        <v>1225</v>
      </c>
      <c r="L115" s="167" t="s">
        <v>1230</v>
      </c>
      <c r="M115" s="167" t="s">
        <v>1235</v>
      </c>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3781</v>
      </c>
      <c r="B116" s="151" t="s">
        <v>3835</v>
      </c>
      <c r="C116" s="152" t="s">
        <v>3852</v>
      </c>
      <c r="D116" s="155" t="s">
        <v>3853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3781</v>
      </c>
      <c r="B117" s="151" t="s">
        <v>3835</v>
      </c>
      <c r="C117" s="152" t="s">
        <v>3854</v>
      </c>
      <c r="D117" s="155" t="s">
        <v>3855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3781</v>
      </c>
      <c r="B118" s="151" t="s">
        <v>3835</v>
      </c>
      <c r="C118" s="152" t="s">
        <v>3856</v>
      </c>
      <c r="D118" s="155" t="s">
        <v>3857</v>
      </c>
      <c r="E118" s="158" t="s">
        <v>3858</v>
      </c>
      <c r="F118" s="161" t="s">
        <v>3558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3781</v>
      </c>
      <c r="B119" s="151" t="s">
        <v>3835</v>
      </c>
      <c r="C119" s="152" t="s">
        <v>3859</v>
      </c>
      <c r="D119" s="155" t="s">
        <v>3860</v>
      </c>
      <c r="E119" s="158" t="s">
        <v>3861</v>
      </c>
      <c r="F119" s="161" t="s">
        <v>3558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3781</v>
      </c>
      <c r="B120" s="150" t="s">
        <v>3862</v>
      </c>
      <c r="C120" s="148" t="s">
        <v>3863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3781</v>
      </c>
      <c r="B121" s="151" t="s">
        <v>3862</v>
      </c>
      <c r="C121" s="152" t="s">
        <v>3864</v>
      </c>
      <c r="D121" s="155" t="s">
        <v>3865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3781</v>
      </c>
      <c r="B122" s="151" t="s">
        <v>3862</v>
      </c>
      <c r="C122" s="152" t="s">
        <v>3866</v>
      </c>
      <c r="D122" s="155" t="s">
        <v>3867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3781</v>
      </c>
      <c r="B123" s="151" t="s">
        <v>3862</v>
      </c>
      <c r="C123" s="152" t="s">
        <v>3868</v>
      </c>
      <c r="D123" s="155" t="s">
        <v>3869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3781</v>
      </c>
      <c r="B124" s="151" t="s">
        <v>3862</v>
      </c>
      <c r="C124" s="152" t="s">
        <v>3870</v>
      </c>
      <c r="D124" s="155" t="s">
        <v>3871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3781</v>
      </c>
      <c r="B125" s="151" t="s">
        <v>3862</v>
      </c>
      <c r="C125" s="152" t="s">
        <v>3872</v>
      </c>
      <c r="D125" s="155" t="s">
        <v>3873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3781</v>
      </c>
      <c r="B126" s="151" t="s">
        <v>3862</v>
      </c>
      <c r="C126" s="152" t="s">
        <v>3874</v>
      </c>
      <c r="D126" s="155" t="s">
        <v>3875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3781</v>
      </c>
      <c r="B127" s="151" t="s">
        <v>3862</v>
      </c>
      <c r="C127" s="152" t="s">
        <v>3876</v>
      </c>
      <c r="D127" s="155" t="s">
        <v>3877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3781</v>
      </c>
      <c r="B128" s="151" t="s">
        <v>3862</v>
      </c>
      <c r="C128" s="152" t="s">
        <v>3878</v>
      </c>
      <c r="D128" s="155" t="s">
        <v>3879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3781</v>
      </c>
      <c r="B129" s="151" t="s">
        <v>3862</v>
      </c>
      <c r="C129" s="152" t="s">
        <v>3880</v>
      </c>
      <c r="D129" s="155" t="s">
        <v>3881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3781</v>
      </c>
      <c r="B130" s="151" t="s">
        <v>3862</v>
      </c>
      <c r="C130" s="152" t="s">
        <v>3882</v>
      </c>
      <c r="D130" s="155" t="s">
        <v>3883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3781</v>
      </c>
      <c r="B131" s="151" t="s">
        <v>3862</v>
      </c>
      <c r="C131" s="152" t="s">
        <v>3884</v>
      </c>
      <c r="D131" s="155" t="s">
        <v>3885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3781</v>
      </c>
      <c r="B132" s="151" t="s">
        <v>3862</v>
      </c>
      <c r="C132" s="152" t="s">
        <v>3886</v>
      </c>
      <c r="D132" s="155" t="s">
        <v>3887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3781</v>
      </c>
      <c r="B133" s="150" t="s">
        <v>3888</v>
      </c>
      <c r="C133" s="148" t="s">
        <v>3889</v>
      </c>
      <c r="D133" s="154" t="s">
        <v>3890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3781</v>
      </c>
      <c r="B134" s="151" t="s">
        <v>3888</v>
      </c>
      <c r="C134" s="152" t="s">
        <v>3891</v>
      </c>
      <c r="D134" s="155" t="s">
        <v>3892</v>
      </c>
      <c r="E134" s="158" t="s">
        <v>3893</v>
      </c>
      <c r="F134" s="161" t="s">
        <v>3562</v>
      </c>
      <c r="G134" s="164">
        <f>IF(COUNTIF(H134:AU134,"&lt;&gt;")=0,"",SUMPRODUCT(((Recommendations[ImplStatus]="Implemented")+(Recommendations[ImplStatus]="Compensated"))*ISNUMBER(MATCH(Recommendations[Id],H134:AU134,0)))/COUNTIF(H134:AU134,"&lt;&gt;"))</f>
        <v>0</v>
      </c>
      <c r="H134" s="167" t="s">
        <v>805</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3781</v>
      </c>
      <c r="B135" s="151" t="s">
        <v>3888</v>
      </c>
      <c r="C135" s="152" t="s">
        <v>3894</v>
      </c>
      <c r="D135" s="155" t="s">
        <v>3895</v>
      </c>
      <c r="E135" s="158" t="s">
        <v>3896</v>
      </c>
      <c r="F135" s="161" t="s">
        <v>3562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3781</v>
      </c>
      <c r="B136" s="151" t="s">
        <v>3888</v>
      </c>
      <c r="C136" s="152" t="s">
        <v>3897</v>
      </c>
      <c r="D136" s="155" t="s">
        <v>3898</v>
      </c>
      <c r="E136" s="158" t="s">
        <v>3899</v>
      </c>
      <c r="F136" s="161" t="s">
        <v>3558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3781</v>
      </c>
      <c r="B137" s="151" t="s">
        <v>3888</v>
      </c>
      <c r="C137" s="152" t="s">
        <v>3900</v>
      </c>
      <c r="D137" s="155" t="s">
        <v>3901</v>
      </c>
      <c r="E137" s="158" t="s">
        <v>3902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3781</v>
      </c>
      <c r="B138" s="150" t="s">
        <v>3198</v>
      </c>
      <c r="C138" s="148" t="s">
        <v>3903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3781</v>
      </c>
      <c r="B139" s="151" t="s">
        <v>3198</v>
      </c>
      <c r="C139" s="152" t="s">
        <v>3904</v>
      </c>
      <c r="D139" s="155" t="s">
        <v>3905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3781</v>
      </c>
      <c r="B140" s="151" t="s">
        <v>3198</v>
      </c>
      <c r="C140" s="152" t="s">
        <v>3906</v>
      </c>
      <c r="D140" s="155" t="s">
        <v>3907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3781</v>
      </c>
      <c r="B141" s="150" t="s">
        <v>3908</v>
      </c>
      <c r="C141" s="148" t="s">
        <v>3909</v>
      </c>
      <c r="D141" s="154" t="s">
        <v>3910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3781</v>
      </c>
      <c r="B142" s="151" t="s">
        <v>3908</v>
      </c>
      <c r="C142" s="152" t="s">
        <v>3911</v>
      </c>
      <c r="D142" s="155" t="s">
        <v>3912</v>
      </c>
      <c r="E142" s="158" t="s">
        <v>3913</v>
      </c>
      <c r="F142" s="161" t="s">
        <v>3558</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68</v>
      </c>
      <c r="Q142" s="167" t="s">
        <v>76</v>
      </c>
      <c r="R142" s="167" t="s">
        <v>82</v>
      </c>
      <c r="S142" s="167" t="s">
        <v>87</v>
      </c>
      <c r="T142" s="167" t="s">
        <v>92</v>
      </c>
      <c r="U142" s="167" t="s">
        <v>99</v>
      </c>
      <c r="V142" s="167" t="s">
        <v>105</v>
      </c>
      <c r="W142" s="167" t="s">
        <v>109</v>
      </c>
      <c r="X142" s="167" t="s">
        <v>114</v>
      </c>
      <c r="Y142" s="167" t="s">
        <v>119</v>
      </c>
      <c r="Z142" s="167" t="s">
        <v>125</v>
      </c>
      <c r="AA142" s="167" t="s">
        <v>129</v>
      </c>
      <c r="AB142" s="167" t="s">
        <v>134</v>
      </c>
      <c r="AC142" s="167" t="s">
        <v>139</v>
      </c>
      <c r="AD142" s="167" t="s">
        <v>143</v>
      </c>
      <c r="AE142" s="167" t="s">
        <v>148</v>
      </c>
      <c r="AF142" s="167" t="s">
        <v>153</v>
      </c>
      <c r="AG142" s="167" t="s">
        <v>157</v>
      </c>
      <c r="AH142" s="167" t="s">
        <v>161</v>
      </c>
      <c r="AI142" s="167" t="s">
        <v>166</v>
      </c>
      <c r="AJ142" s="167" t="s">
        <v>172</v>
      </c>
      <c r="AK142" s="167" t="s">
        <v>176</v>
      </c>
      <c r="AL142" s="167" t="s">
        <v>180</v>
      </c>
      <c r="AM142" s="167" t="s">
        <v>185</v>
      </c>
      <c r="AN142" s="167" t="s">
        <v>190</v>
      </c>
      <c r="AO142" s="167" t="s">
        <v>194</v>
      </c>
      <c r="AP142" s="167" t="s">
        <v>198</v>
      </c>
      <c r="AQ142" s="167" t="s">
        <v>203</v>
      </c>
      <c r="AR142" s="167" t="s">
        <v>208</v>
      </c>
      <c r="AS142" s="167" t="s">
        <v>213</v>
      </c>
      <c r="AT142" s="167" t="s">
        <v>219</v>
      </c>
      <c r="AU142" s="181" t="s">
        <v>231</v>
      </c>
    </row>
    <row r="143" spans="1:47" ht="60" customHeight="1" x14ac:dyDescent="0.35">
      <c r="A143" s="177" t="s">
        <v>3781</v>
      </c>
      <c r="B143" s="151" t="s">
        <v>3908</v>
      </c>
      <c r="C143" s="152" t="s">
        <v>3914</v>
      </c>
      <c r="D143" s="155" t="s">
        <v>3915</v>
      </c>
      <c r="E143" s="158" t="s">
        <v>3916</v>
      </c>
      <c r="F143" s="161" t="s">
        <v>3558</v>
      </c>
      <c r="G143" s="164">
        <f>IF(COUNTIF(H143:AU143,"&lt;&gt;")=0,"",SUMPRODUCT(((Recommendations[ImplStatus]="Implemented")+(Recommendations[ImplStatus]="Compensated"))*ISNUMBER(MATCH(Recommendations[Id],H143:AU143,0)))/COUNTIF(H143:AU143,"&lt;&gt;"))</f>
        <v>0</v>
      </c>
      <c r="H143" s="167" t="s">
        <v>225</v>
      </c>
      <c r="I143" s="167" t="s">
        <v>986</v>
      </c>
      <c r="J143" s="167" t="s">
        <v>991</v>
      </c>
      <c r="K143" s="167" t="s">
        <v>997</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3781</v>
      </c>
      <c r="B144" s="151" t="s">
        <v>3908</v>
      </c>
      <c r="C144" s="152" t="s">
        <v>3917</v>
      </c>
      <c r="D144" s="155" t="s">
        <v>3918</v>
      </c>
      <c r="E144" s="158" t="s">
        <v>3919</v>
      </c>
      <c r="F144" s="161" t="s">
        <v>3562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3781</v>
      </c>
      <c r="B145" s="151" t="s">
        <v>3908</v>
      </c>
      <c r="C145" s="152" t="s">
        <v>3920</v>
      </c>
      <c r="D145" s="155" t="s">
        <v>3921</v>
      </c>
      <c r="E145" s="158" t="s">
        <v>3922</v>
      </c>
      <c r="F145" s="161" t="s">
        <v>3558</v>
      </c>
      <c r="G145" s="164">
        <f>IF(COUNTIF(H145:AU145,"&lt;&gt;")=0,"",SUMPRODUCT(((Recommendations[ImplStatus]="Implemented")+(Recommendations[ImplStatus]="Compensated"))*ISNUMBER(MATCH(Recommendations[Id],H145:AU145,0)))/COUNTIF(H145:AU145,"&lt;&gt;"))</f>
        <v>0</v>
      </c>
      <c r="H145" s="167" t="s">
        <v>166</v>
      </c>
      <c r="I145" s="167" t="s">
        <v>185</v>
      </c>
      <c r="J145" s="167" t="s">
        <v>752</v>
      </c>
      <c r="K145" s="167" t="s">
        <v>898</v>
      </c>
      <c r="L145" s="167" t="s">
        <v>958</v>
      </c>
      <c r="M145" s="167" t="s">
        <v>1241</v>
      </c>
      <c r="N145" s="167" t="s">
        <v>1246</v>
      </c>
      <c r="O145" s="167" t="s">
        <v>1251</v>
      </c>
      <c r="P145" s="167" t="s">
        <v>1256</v>
      </c>
      <c r="Q145" s="167" t="s">
        <v>1263</v>
      </c>
      <c r="R145" s="167" t="s">
        <v>1268</v>
      </c>
      <c r="S145" s="167" t="s">
        <v>1273</v>
      </c>
      <c r="T145" s="167" t="s">
        <v>1283</v>
      </c>
      <c r="U145" s="167" t="s">
        <v>1289</v>
      </c>
      <c r="V145" s="167" t="s">
        <v>1294</v>
      </c>
      <c r="W145" s="167" t="s">
        <v>1300</v>
      </c>
      <c r="X145" s="167" t="s">
        <v>1306</v>
      </c>
      <c r="Y145" s="167" t="s">
        <v>1311</v>
      </c>
      <c r="Z145" s="167" t="s">
        <v>1317</v>
      </c>
      <c r="AA145" s="167" t="s">
        <v>1322</v>
      </c>
      <c r="AB145" s="167" t="s">
        <v>1327</v>
      </c>
      <c r="AC145" s="167" t="s">
        <v>1337</v>
      </c>
      <c r="AD145" s="167" t="s">
        <v>1343</v>
      </c>
      <c r="AE145" s="167" t="s">
        <v>1349</v>
      </c>
      <c r="AF145" s="167" t="s">
        <v>1354</v>
      </c>
      <c r="AG145" s="167" t="s">
        <v>1359</v>
      </c>
      <c r="AH145" s="167" t="s">
        <v>1364</v>
      </c>
      <c r="AI145" s="167" t="s">
        <v>1370</v>
      </c>
      <c r="AJ145" s="167" t="s">
        <v>1376</v>
      </c>
      <c r="AK145" s="167" t="s">
        <v>1382</v>
      </c>
      <c r="AL145" s="167" t="s">
        <v>1388</v>
      </c>
      <c r="AM145" s="167" t="s">
        <v>1396</v>
      </c>
      <c r="AN145" s="167" t="s">
        <v>1401</v>
      </c>
      <c r="AO145" s="167" t="s">
        <v>1406</v>
      </c>
      <c r="AP145" s="167" t="s">
        <v>1411</v>
      </c>
      <c r="AQ145" s="167" t="s">
        <v>1416</v>
      </c>
      <c r="AR145" s="167" t="s">
        <v>1421</v>
      </c>
      <c r="AS145" s="167" t="s">
        <v>1427</v>
      </c>
      <c r="AT145" s="167" t="s">
        <v>1432</v>
      </c>
      <c r="AU145" s="181" t="s">
        <v>1437</v>
      </c>
    </row>
    <row r="146" spans="1:47" ht="60" customHeight="1" x14ac:dyDescent="0.35">
      <c r="A146" s="177" t="s">
        <v>3781</v>
      </c>
      <c r="B146" s="151" t="s">
        <v>3908</v>
      </c>
      <c r="C146" s="152" t="s">
        <v>3923</v>
      </c>
      <c r="D146" s="155" t="s">
        <v>3924</v>
      </c>
      <c r="E146" s="158" t="s">
        <v>3925</v>
      </c>
      <c r="F146" s="161" t="s">
        <v>3558</v>
      </c>
      <c r="G146" s="164">
        <f>IF(COUNTIF(H146:AU146,"&lt;&gt;")=0,"",SUMPRODUCT(((Recommendations[ImplStatus]="Implemented")+(Recommendations[ImplStatus]="Compensated"))*ISNUMBER(MATCH(Recommendations[Id],H146:AU146,0)))/COUNTIF(H146:AU146,"&lt;&gt;"))</f>
        <v>0</v>
      </c>
      <c r="H146" s="167" t="s">
        <v>92</v>
      </c>
      <c r="I146" s="167" t="s">
        <v>114</v>
      </c>
      <c r="J146" s="167" t="s">
        <v>161</v>
      </c>
      <c r="K146" s="167" t="s">
        <v>180</v>
      </c>
      <c r="L146" s="167" t="s">
        <v>198</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3781</v>
      </c>
      <c r="B147" s="151" t="s">
        <v>3908</v>
      </c>
      <c r="C147" s="152" t="s">
        <v>3926</v>
      </c>
      <c r="D147" s="155" t="s">
        <v>3927</v>
      </c>
      <c r="E147" s="158" t="s">
        <v>3928</v>
      </c>
      <c r="F147" s="161" t="s">
        <v>3558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3781</v>
      </c>
      <c r="B148" s="150" t="s">
        <v>3929</v>
      </c>
      <c r="C148" s="148" t="s">
        <v>3930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3781</v>
      </c>
      <c r="B149" s="151" t="s">
        <v>3929</v>
      </c>
      <c r="C149" s="152" t="s">
        <v>3931</v>
      </c>
      <c r="D149" s="155" t="s">
        <v>3932</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3781</v>
      </c>
      <c r="B150" s="151" t="s">
        <v>3929</v>
      </c>
      <c r="C150" s="152" t="s">
        <v>3933</v>
      </c>
      <c r="D150" s="155" t="s">
        <v>3934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3781</v>
      </c>
      <c r="B151" s="151" t="s">
        <v>3929</v>
      </c>
      <c r="C151" s="152" t="s">
        <v>3935</v>
      </c>
      <c r="D151" s="155" t="s">
        <v>3936</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68</v>
      </c>
      <c r="Q151" s="167" t="s">
        <v>680</v>
      </c>
      <c r="R151" s="167" t="s">
        <v>685</v>
      </c>
      <c r="S151" s="167" t="s">
        <v>690</v>
      </c>
      <c r="T151" s="167" t="s">
        <v>695</v>
      </c>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3781</v>
      </c>
      <c r="B152" s="151" t="s">
        <v>3929</v>
      </c>
      <c r="C152" s="152" t="s">
        <v>3937</v>
      </c>
      <c r="D152" s="155" t="s">
        <v>3938</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3781</v>
      </c>
      <c r="B153" s="151" t="s">
        <v>3929</v>
      </c>
      <c r="C153" s="152" t="s">
        <v>3939</v>
      </c>
      <c r="D153" s="155" t="s">
        <v>3940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3941</v>
      </c>
      <c r="B154" s="149" t="s">
        <v>25</v>
      </c>
      <c r="C154" s="147" t="s">
        <v>3942</v>
      </c>
      <c r="D154" s="153" t="s">
        <v>3943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3941</v>
      </c>
      <c r="B155" s="150" t="s">
        <v>3944</v>
      </c>
      <c r="C155" s="148" t="s">
        <v>3945</v>
      </c>
      <c r="D155" s="154" t="s">
        <v>3946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3941</v>
      </c>
      <c r="B156" s="151" t="s">
        <v>3944</v>
      </c>
      <c r="C156" s="152" t="s">
        <v>3947</v>
      </c>
      <c r="D156" s="155" t="s">
        <v>3948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3941</v>
      </c>
      <c r="B157" s="151" t="s">
        <v>3944</v>
      </c>
      <c r="C157" s="152" t="s">
        <v>3949</v>
      </c>
      <c r="D157" s="155" t="s">
        <v>3950</v>
      </c>
      <c r="E157" s="158" t="s">
        <v>3951</v>
      </c>
      <c r="F157" s="161" t="s">
        <v>3558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3941</v>
      </c>
      <c r="B158" s="151" t="s">
        <v>3944</v>
      </c>
      <c r="C158" s="152" t="s">
        <v>3952</v>
      </c>
      <c r="D158" s="155" t="s">
        <v>3953</v>
      </c>
      <c r="E158" s="158" t="s">
        <v>3954</v>
      </c>
      <c r="F158" s="161" t="s">
        <v>3558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3941</v>
      </c>
      <c r="B159" s="151" t="s">
        <v>3944</v>
      </c>
      <c r="C159" s="152" t="s">
        <v>3955</v>
      </c>
      <c r="D159" s="155" t="s">
        <v>3956</v>
      </c>
      <c r="E159" s="158" t="s">
        <v>3957</v>
      </c>
      <c r="F159" s="161" t="s">
        <v>3558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3941</v>
      </c>
      <c r="B160" s="151" t="s">
        <v>3944</v>
      </c>
      <c r="C160" s="152" t="s">
        <v>3958</v>
      </c>
      <c r="D160" s="155" t="s">
        <v>3959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3941</v>
      </c>
      <c r="B161" s="151" t="s">
        <v>3944</v>
      </c>
      <c r="C161" s="152" t="s">
        <v>3960</v>
      </c>
      <c r="D161" s="155" t="s">
        <v>3961</v>
      </c>
      <c r="E161" s="158" t="s">
        <v>3962</v>
      </c>
      <c r="F161" s="161" t="s">
        <v>3558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3941</v>
      </c>
      <c r="B162" s="151" t="s">
        <v>3944</v>
      </c>
      <c r="C162" s="152" t="s">
        <v>3963</v>
      </c>
      <c r="D162" s="155" t="s">
        <v>3964</v>
      </c>
      <c r="E162" s="158" t="s">
        <v>3965</v>
      </c>
      <c r="F162" s="161" t="s">
        <v>3558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3941</v>
      </c>
      <c r="B163" s="151" t="s">
        <v>3944</v>
      </c>
      <c r="C163" s="152" t="s">
        <v>3966</v>
      </c>
      <c r="D163" s="155" t="s">
        <v>3967</v>
      </c>
      <c r="E163" s="158" t="s">
        <v>3968</v>
      </c>
      <c r="F163" s="161" t="s">
        <v>3558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3941</v>
      </c>
      <c r="B164" s="150" t="s">
        <v>3362</v>
      </c>
      <c r="C164" s="148" t="s">
        <v>3969</v>
      </c>
      <c r="D164" s="154" t="s">
        <v>3970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3941</v>
      </c>
      <c r="B165" s="151" t="s">
        <v>3362</v>
      </c>
      <c r="C165" s="152" t="s">
        <v>3971</v>
      </c>
      <c r="D165" s="155" t="s">
        <v>3972</v>
      </c>
      <c r="E165" s="158" t="s">
        <v>3973</v>
      </c>
      <c r="F165" s="161" t="s">
        <v>3558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3941</v>
      </c>
      <c r="B166" s="151" t="s">
        <v>3362</v>
      </c>
      <c r="C166" s="152" t="s">
        <v>3974</v>
      </c>
      <c r="D166" s="155" t="s">
        <v>3975</v>
      </c>
      <c r="E166" s="158" t="s">
        <v>3976</v>
      </c>
      <c r="F166" s="161" t="s">
        <v>3558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3941</v>
      </c>
      <c r="B167" s="151" t="s">
        <v>3362</v>
      </c>
      <c r="C167" s="152" t="s">
        <v>3977</v>
      </c>
      <c r="D167" s="155" t="s">
        <v>3978</v>
      </c>
      <c r="E167" s="158" t="s">
        <v>3979</v>
      </c>
      <c r="F167" s="161" t="s">
        <v>3558</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3941</v>
      </c>
      <c r="B168" s="151" t="s">
        <v>3362</v>
      </c>
      <c r="C168" s="152" t="s">
        <v>3980</v>
      </c>
      <c r="D168" s="155" t="s">
        <v>3981</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3941</v>
      </c>
      <c r="B169" s="151" t="s">
        <v>3362</v>
      </c>
      <c r="C169" s="152" t="s">
        <v>3982</v>
      </c>
      <c r="D169" s="155" t="s">
        <v>3983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3941</v>
      </c>
      <c r="B170" s="151" t="s">
        <v>3362</v>
      </c>
      <c r="C170" s="152" t="s">
        <v>3984</v>
      </c>
      <c r="D170" s="155" t="s">
        <v>3985</v>
      </c>
      <c r="E170" s="158" t="s">
        <v>3986</v>
      </c>
      <c r="F170" s="161" t="s">
        <v>3572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3941</v>
      </c>
      <c r="B171" s="151" t="s">
        <v>3362</v>
      </c>
      <c r="C171" s="152" t="s">
        <v>3987</v>
      </c>
      <c r="D171" s="155" t="s">
        <v>3988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3941</v>
      </c>
      <c r="B172" s="151" t="s">
        <v>3362</v>
      </c>
      <c r="C172" s="152" t="s">
        <v>3989</v>
      </c>
      <c r="D172" s="155" t="s">
        <v>3990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3941</v>
      </c>
      <c r="B173" s="151" t="s">
        <v>3362</v>
      </c>
      <c r="C173" s="152" t="s">
        <v>3991</v>
      </c>
      <c r="D173" s="155" t="s">
        <v>3992</v>
      </c>
      <c r="E173" s="158" t="s">
        <v>3993</v>
      </c>
      <c r="F173" s="161" t="s">
        <v>3558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3941</v>
      </c>
      <c r="B174" s="150" t="s">
        <v>3994</v>
      </c>
      <c r="C174" s="148" t="s">
        <v>3995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3941</v>
      </c>
      <c r="B175" s="151" t="s">
        <v>3994</v>
      </c>
      <c r="C175" s="152" t="s">
        <v>3996</v>
      </c>
      <c r="D175" s="155" t="s">
        <v>3997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3941</v>
      </c>
      <c r="B176" s="151" t="s">
        <v>3994</v>
      </c>
      <c r="C176" s="152" t="s">
        <v>3998</v>
      </c>
      <c r="D176" s="155" t="s">
        <v>3999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3941</v>
      </c>
      <c r="B177" s="151" t="s">
        <v>3994</v>
      </c>
      <c r="C177" s="152" t="s">
        <v>4000</v>
      </c>
      <c r="D177" s="155" t="s">
        <v>4001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3941</v>
      </c>
      <c r="B178" s="151" t="s">
        <v>3994</v>
      </c>
      <c r="C178" s="152" t="s">
        <v>4002</v>
      </c>
      <c r="D178" s="155" t="s">
        <v>4003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3941</v>
      </c>
      <c r="B179" s="151" t="s">
        <v>3994</v>
      </c>
      <c r="C179" s="152" t="s">
        <v>4004</v>
      </c>
      <c r="D179" s="155" t="s">
        <v>4005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4006</v>
      </c>
      <c r="B180" s="149" t="s">
        <v>25</v>
      </c>
      <c r="C180" s="147" t="s">
        <v>4007</v>
      </c>
      <c r="D180" s="153" t="s">
        <v>4008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4006</v>
      </c>
      <c r="B181" s="150" t="s">
        <v>4009</v>
      </c>
      <c r="C181" s="148" t="s">
        <v>4010</v>
      </c>
      <c r="D181" s="154" t="s">
        <v>4011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4006</v>
      </c>
      <c r="B182" s="151" t="s">
        <v>4009</v>
      </c>
      <c r="C182" s="152" t="s">
        <v>4012</v>
      </c>
      <c r="D182" s="155" t="s">
        <v>4013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4006</v>
      </c>
      <c r="B183" s="151" t="s">
        <v>4009</v>
      </c>
      <c r="C183" s="152" t="s">
        <v>4014</v>
      </c>
      <c r="D183" s="155" t="s">
        <v>4015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4006</v>
      </c>
      <c r="B184" s="151" t="s">
        <v>4009</v>
      </c>
      <c r="C184" s="152" t="s">
        <v>4016</v>
      </c>
      <c r="D184" s="155" t="s">
        <v>4017</v>
      </c>
      <c r="E184" s="158" t="s">
        <v>4018</v>
      </c>
      <c r="F184" s="161" t="s">
        <v>3558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4006</v>
      </c>
      <c r="B185" s="151" t="s">
        <v>4009</v>
      </c>
      <c r="C185" s="152" t="s">
        <v>4019</v>
      </c>
      <c r="D185" s="155" t="s">
        <v>4020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4006</v>
      </c>
      <c r="B186" s="151" t="s">
        <v>4009</v>
      </c>
      <c r="C186" s="152" t="s">
        <v>4021</v>
      </c>
      <c r="D186" s="155" t="s">
        <v>4022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4006</v>
      </c>
      <c r="B187" s="151" t="s">
        <v>4009</v>
      </c>
      <c r="C187" s="152" t="s">
        <v>4023</v>
      </c>
      <c r="D187" s="155" t="s">
        <v>4024</v>
      </c>
      <c r="E187" s="158" t="s">
        <v>4025</v>
      </c>
      <c r="F187" s="161" t="s">
        <v>3558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4006</v>
      </c>
      <c r="B188" s="151" t="s">
        <v>4009</v>
      </c>
      <c r="C188" s="152" t="s">
        <v>4026</v>
      </c>
      <c r="D188" s="155" t="s">
        <v>4027</v>
      </c>
      <c r="E188" s="158" t="s">
        <v>4028</v>
      </c>
      <c r="F188" s="161" t="s">
        <v>3558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4006</v>
      </c>
      <c r="B189" s="151" t="s">
        <v>4009</v>
      </c>
      <c r="C189" s="152" t="s">
        <v>4029</v>
      </c>
      <c r="D189" s="155" t="s">
        <v>4030</v>
      </c>
      <c r="E189" s="158" t="s">
        <v>4031</v>
      </c>
      <c r="F189" s="161" t="s">
        <v>3558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4006</v>
      </c>
      <c r="B190" s="150" t="s">
        <v>4032</v>
      </c>
      <c r="C190" s="148" t="s">
        <v>4033</v>
      </c>
      <c r="D190" s="154" t="s">
        <v>4034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4006</v>
      </c>
      <c r="B191" s="151" t="s">
        <v>4032</v>
      </c>
      <c r="C191" s="152" t="s">
        <v>4035</v>
      </c>
      <c r="D191" s="155" t="s">
        <v>4036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4006</v>
      </c>
      <c r="B192" s="151" t="s">
        <v>4032</v>
      </c>
      <c r="C192" s="152" t="s">
        <v>4037</v>
      </c>
      <c r="D192" s="155" t="s">
        <v>4038</v>
      </c>
      <c r="E192" s="158" t="s">
        <v>4039</v>
      </c>
      <c r="F192" s="161" t="s">
        <v>3562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4006</v>
      </c>
      <c r="B193" s="151" t="s">
        <v>4032</v>
      </c>
      <c r="C193" s="152" t="s">
        <v>4040</v>
      </c>
      <c r="D193" s="155" t="s">
        <v>4041</v>
      </c>
      <c r="E193" s="158" t="s">
        <v>4042</v>
      </c>
      <c r="F193" s="161" t="s">
        <v>3562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4006</v>
      </c>
      <c r="B194" s="151" t="s">
        <v>4032</v>
      </c>
      <c r="C194" s="152" t="s">
        <v>4043</v>
      </c>
      <c r="D194" s="155" t="s">
        <v>4044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4006</v>
      </c>
      <c r="B195" s="151" t="s">
        <v>4032</v>
      </c>
      <c r="C195" s="152" t="s">
        <v>4045</v>
      </c>
      <c r="D195" s="155" t="s">
        <v>4046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4006</v>
      </c>
      <c r="B196" s="150" t="s">
        <v>4047</v>
      </c>
      <c r="C196" s="148" t="s">
        <v>4048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4006</v>
      </c>
      <c r="B197" s="151" t="s">
        <v>4047</v>
      </c>
      <c r="C197" s="152" t="s">
        <v>4049</v>
      </c>
      <c r="D197" s="155" t="s">
        <v>4050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4006</v>
      </c>
      <c r="B198" s="151" t="s">
        <v>4047</v>
      </c>
      <c r="C198" s="152" t="s">
        <v>4051</v>
      </c>
      <c r="D198" s="155" t="s">
        <v>4052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4006</v>
      </c>
      <c r="B199" s="150" t="s">
        <v>4053</v>
      </c>
      <c r="C199" s="148" t="s">
        <v>4054</v>
      </c>
      <c r="D199" s="154" t="s">
        <v>4055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4006</v>
      </c>
      <c r="B200" s="151" t="s">
        <v>4053</v>
      </c>
      <c r="C200" s="152" t="s">
        <v>4056</v>
      </c>
      <c r="D200" s="155" t="s">
        <v>4057</v>
      </c>
      <c r="E200" s="158" t="s">
        <v>4058</v>
      </c>
      <c r="F200" s="161" t="s">
        <v>3572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4006</v>
      </c>
      <c r="B201" s="151" t="s">
        <v>4053</v>
      </c>
      <c r="C201" s="152" t="s">
        <v>4059</v>
      </c>
      <c r="D201" s="155" t="s">
        <v>4060</v>
      </c>
      <c r="E201" s="158" t="s">
        <v>4061</v>
      </c>
      <c r="F201" s="161" t="s">
        <v>3558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4006</v>
      </c>
      <c r="B202" s="151" t="s">
        <v>4053</v>
      </c>
      <c r="C202" s="152" t="s">
        <v>4062</v>
      </c>
      <c r="D202" s="155" t="s">
        <v>4063</v>
      </c>
      <c r="E202" s="158" t="s">
        <v>4064</v>
      </c>
      <c r="F202" s="161" t="s">
        <v>3558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4006</v>
      </c>
      <c r="B203" s="151" t="s">
        <v>4053</v>
      </c>
      <c r="C203" s="152" t="s">
        <v>4065</v>
      </c>
      <c r="D203" s="155" t="s">
        <v>4066</v>
      </c>
      <c r="E203" s="158" t="s">
        <v>4067</v>
      </c>
      <c r="F203" s="161" t="s">
        <v>3558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4006</v>
      </c>
      <c r="B204" s="151" t="s">
        <v>4053</v>
      </c>
      <c r="C204" s="152" t="s">
        <v>4068</v>
      </c>
      <c r="D204" s="155" t="s">
        <v>4069</v>
      </c>
      <c r="E204" s="158" t="s">
        <v>4070</v>
      </c>
      <c r="F204" s="161" t="s">
        <v>3558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4006</v>
      </c>
      <c r="B205" s="150" t="s">
        <v>4071</v>
      </c>
      <c r="C205" s="148" t="s">
        <v>4072</v>
      </c>
      <c r="D205" s="154" t="s">
        <v>4073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4006</v>
      </c>
      <c r="B206" s="151" t="s">
        <v>4071</v>
      </c>
      <c r="C206" s="152" t="s">
        <v>4074</v>
      </c>
      <c r="D206" s="155" t="s">
        <v>4075</v>
      </c>
      <c r="E206" s="158" t="s">
        <v>4076</v>
      </c>
      <c r="F206" s="161" t="s">
        <v>3562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4006</v>
      </c>
      <c r="B207" s="151" t="s">
        <v>4071</v>
      </c>
      <c r="C207" s="152" t="s">
        <v>4077</v>
      </c>
      <c r="D207" s="155" t="s">
        <v>4078</v>
      </c>
      <c r="E207" s="158" t="s">
        <v>4079</v>
      </c>
      <c r="F207" s="161" t="s">
        <v>3562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4006</v>
      </c>
      <c r="B208" s="151" t="s">
        <v>4071</v>
      </c>
      <c r="C208" s="152" t="s">
        <v>4080</v>
      </c>
      <c r="D208" s="155" t="s">
        <v>4081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4006</v>
      </c>
      <c r="B209" s="150" t="s">
        <v>4082</v>
      </c>
      <c r="C209" s="148" t="s">
        <v>4083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4006</v>
      </c>
      <c r="B210" s="151" t="s">
        <v>4082</v>
      </c>
      <c r="C210" s="152" t="s">
        <v>4084</v>
      </c>
      <c r="D210" s="155" t="s">
        <v>4085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4086</v>
      </c>
      <c r="B211" s="149" t="s">
        <v>25</v>
      </c>
      <c r="C211" s="147" t="s">
        <v>4087</v>
      </c>
      <c r="D211" s="153" t="s">
        <v>4088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4086</v>
      </c>
      <c r="B212" s="150" t="s">
        <v>4089</v>
      </c>
      <c r="C212" s="148" t="s">
        <v>4090</v>
      </c>
      <c r="D212" s="154" t="s">
        <v>4091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4086</v>
      </c>
      <c r="B213" s="151" t="s">
        <v>4089</v>
      </c>
      <c r="C213" s="152" t="s">
        <v>4092</v>
      </c>
      <c r="D213" s="155" t="s">
        <v>4093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4086</v>
      </c>
      <c r="B214" s="151" t="s">
        <v>4089</v>
      </c>
      <c r="C214" s="152" t="s">
        <v>4094</v>
      </c>
      <c r="D214" s="155" t="s">
        <v>4095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4086</v>
      </c>
      <c r="B215" s="151" t="s">
        <v>4089</v>
      </c>
      <c r="C215" s="152" t="s">
        <v>4096</v>
      </c>
      <c r="D215" s="155" t="s">
        <v>4097</v>
      </c>
      <c r="E215" s="158" t="s">
        <v>4098</v>
      </c>
      <c r="F215" s="161" t="s">
        <v>3562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4086</v>
      </c>
      <c r="B216" s="151" t="s">
        <v>4089</v>
      </c>
      <c r="C216" s="152" t="s">
        <v>4099</v>
      </c>
      <c r="D216" s="155" t="s">
        <v>4100</v>
      </c>
      <c r="E216" s="158" t="s">
        <v>4101</v>
      </c>
      <c r="F216" s="161" t="s">
        <v>3558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4086</v>
      </c>
      <c r="B217" s="150" t="s">
        <v>4047</v>
      </c>
      <c r="C217" s="148" t="s">
        <v>4102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4086</v>
      </c>
      <c r="B218" s="151" t="s">
        <v>4047</v>
      </c>
      <c r="C218" s="152" t="s">
        <v>4103</v>
      </c>
      <c r="D218" s="155" t="s">
        <v>4104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4086</v>
      </c>
      <c r="B219" s="151" t="s">
        <v>4047</v>
      </c>
      <c r="C219" s="152" t="s">
        <v>4105</v>
      </c>
      <c r="D219" s="155" t="s">
        <v>4106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4086</v>
      </c>
      <c r="B220" s="150" t="s">
        <v>4107</v>
      </c>
      <c r="C220" s="148" t="s">
        <v>4108</v>
      </c>
      <c r="D220" s="154" t="s">
        <v>4109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4086</v>
      </c>
      <c r="B221" s="151" t="s">
        <v>4107</v>
      </c>
      <c r="C221" s="152" t="s">
        <v>4110</v>
      </c>
      <c r="D221" s="155" t="s">
        <v>4111</v>
      </c>
      <c r="E221" s="158" t="s">
        <v>4112</v>
      </c>
      <c r="F221" s="161" t="s">
        <v>3558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4086</v>
      </c>
      <c r="B222" s="151" t="s">
        <v>4107</v>
      </c>
      <c r="C222" s="152" t="s">
        <v>4113</v>
      </c>
      <c r="D222" s="155" t="s">
        <v>4114</v>
      </c>
      <c r="E222" s="158" t="s">
        <v>4115</v>
      </c>
      <c r="F222" s="161" t="s">
        <v>3558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4086</v>
      </c>
      <c r="B223" s="151" t="s">
        <v>4107</v>
      </c>
      <c r="C223" s="152" t="s">
        <v>4116</v>
      </c>
      <c r="D223" s="155" t="s">
        <v>4117</v>
      </c>
      <c r="E223" s="158" t="s">
        <v>4118</v>
      </c>
      <c r="F223" s="161" t="s">
        <v>3558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4086</v>
      </c>
      <c r="B224" s="151" t="s">
        <v>4107</v>
      </c>
      <c r="C224" s="152" t="s">
        <v>4119</v>
      </c>
      <c r="D224" s="155" t="s">
        <v>4120</v>
      </c>
      <c r="E224" s="158" t="s">
        <v>4121</v>
      </c>
      <c r="F224" s="161" t="s">
        <v>3558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4086</v>
      </c>
      <c r="B225" s="151" t="s">
        <v>4107</v>
      </c>
      <c r="C225" s="152" t="s">
        <v>4122</v>
      </c>
      <c r="D225" s="155" t="s">
        <v>4123</v>
      </c>
      <c r="E225" s="158" t="s">
        <v>4124</v>
      </c>
      <c r="F225" s="161" t="s">
        <v>3558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4086</v>
      </c>
      <c r="B226" s="168" t="s">
        <v>4107</v>
      </c>
      <c r="C226" s="169" t="s">
        <v>4125</v>
      </c>
      <c r="D226" s="170" t="s">
        <v>4126</v>
      </c>
      <c r="E226" s="171" t="s">
        <v>4127</v>
      </c>
      <c r="F226" s="172" t="s">
        <v>3558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1663</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IFERROR(INDEX('Recommendations'!$I$2:$I$298, MATCH(H2,'Recommendations'!$B$2:$B$298,0))="Implemented", FALSE))</xm:f>
            <x14:dxf>
              <font>
                <color rgb="FF000000"/>
              </font>
              <fill>
                <patternFill>
                  <bgColor rgb="FF3C7D22"/>
                </patternFill>
              </fill>
            </x14:dxf>
          </x14:cfRule>
          <x14:cfRule type="expression" priority="2" id="{00000000-000E-0000-0700-000002000000}">
            <xm:f>AND(H2&lt;&gt;"", IFERROR(INDEX('Recommendations'!$I$2:$I$298, MATCH(H2,'Recommendations'!$B$2:$B$298,0))="Compensated", FALSE))</xm:f>
            <x14:dxf>
              <font>
                <color rgb="FF000000"/>
              </font>
              <fill>
                <patternFill>
                  <bgColor rgb="FFC6E0B4"/>
                </patternFill>
              </fill>
            </x14:dxf>
          </x14:cfRule>
          <x14:cfRule type="expression" priority="3" id="{00000000-000E-0000-0700-000003000000}">
            <xm:f>AND(H2&lt;&gt;"", IFERROR(INDEX('Recommendations'!$I$2:$I$298, MATCH(H2,'Recommendations'!$B$2:$B$298,0))="Testing", FALSE))</xm:f>
            <x14:dxf>
              <font>
                <color rgb="FF000000"/>
              </font>
              <fill>
                <patternFill>
                  <bgColor rgb="FFFFC000"/>
                </patternFill>
              </fill>
            </x14:dxf>
          </x14:cfRule>
          <x14:cfRule type="expression" priority="4" id="{00000000-000E-0000-0700-000004000000}">
            <xm:f>AND(H2&lt;&gt;"", IFERROR(INDEX('Recommendations'!$I$2:$I$298, MATCH(H2,'Recommendations'!$B$2:$B$298,0))="Failed", FALSE))</xm:f>
            <x14:dxf>
              <font>
                <color rgb="FF000000"/>
              </font>
              <fill>
                <patternFill>
                  <bgColor rgb="FFD82891"/>
                </patternFill>
              </fill>
            </x14:dxf>
          </x14:cfRule>
          <x14:cfRule type="expression" priority="5" id="{00000000-000E-0000-0700-000005000000}">
            <xm:f>AND(H2&lt;&gt;"", IFERROR(INDEX('Recommendations'!$I$2:$I$298, MATCH(H2,'Recommendations'!$B$2:$B$298,0))="Risk Accepted", FALSE))</xm:f>
            <x14:dxf>
              <font>
                <color rgb="FF000000"/>
              </font>
              <fill>
                <patternFill>
                  <bgColor rgb="FFD9D9D9"/>
                </patternFill>
              </fill>
            </x14:dxf>
          </x14:cfRule>
          <x14:cfRule type="expression" priority="6" id="{00000000-000E-0000-0700-000006000000}">
            <xm:f>AND(H2&lt;&gt;"", IFERROR(INDEX('Recommendations'!$I$2:$I$298, MATCH(H2,'Recommendations'!$B$2:$B$298,0))="N/A",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3545</v>
      </c>
      <c r="B1" s="207" t="s">
        <v>4128</v>
      </c>
      <c r="C1" s="207" t="s">
        <v>4129</v>
      </c>
      <c r="D1" s="207" t="s">
        <v>4130</v>
      </c>
      <c r="E1" s="207" t="s">
        <v>2854</v>
      </c>
      <c r="F1" s="207" t="s">
        <v>1913</v>
      </c>
      <c r="G1" s="207" t="s">
        <v>1914</v>
      </c>
      <c r="H1" s="207" t="s">
        <v>1915</v>
      </c>
      <c r="I1" s="207" t="s">
        <v>1916</v>
      </c>
      <c r="J1" s="207" t="s">
        <v>1917</v>
      </c>
      <c r="K1" s="207" t="s">
        <v>1918</v>
      </c>
      <c r="L1" s="207" t="s">
        <v>1919</v>
      </c>
      <c r="M1" s="207" t="s">
        <v>1920</v>
      </c>
      <c r="N1" s="207" t="s">
        <v>1921</v>
      </c>
      <c r="O1" s="207" t="s">
        <v>1922</v>
      </c>
      <c r="P1" s="207" t="s">
        <v>1923</v>
      </c>
      <c r="Q1" s="207" t="s">
        <v>1924</v>
      </c>
      <c r="R1" s="207" t="s">
        <v>1925</v>
      </c>
      <c r="S1" s="207" t="s">
        <v>1926</v>
      </c>
      <c r="T1" s="207" t="s">
        <v>1927</v>
      </c>
      <c r="U1" s="207" t="s">
        <v>1928</v>
      </c>
      <c r="V1" s="207" t="s">
        <v>1929</v>
      </c>
      <c r="W1" s="207" t="s">
        <v>1930</v>
      </c>
      <c r="X1" s="207" t="s">
        <v>1931</v>
      </c>
      <c r="Y1" s="207" t="s">
        <v>1932</v>
      </c>
      <c r="Z1" s="207" t="s">
        <v>1933</v>
      </c>
      <c r="AA1" s="207" t="s">
        <v>1934</v>
      </c>
      <c r="AB1" s="207" t="s">
        <v>1935</v>
      </c>
      <c r="AC1" s="207" t="s">
        <v>1936</v>
      </c>
      <c r="AD1" s="207" t="s">
        <v>1937</v>
      </c>
      <c r="AE1" s="207" t="s">
        <v>1938</v>
      </c>
      <c r="AF1" s="207" t="s">
        <v>1939</v>
      </c>
      <c r="AG1" s="207" t="s">
        <v>1940</v>
      </c>
      <c r="AH1" s="207" t="s">
        <v>1941</v>
      </c>
      <c r="AI1" s="207" t="s">
        <v>1942</v>
      </c>
      <c r="AJ1" s="207" t="s">
        <v>1943</v>
      </c>
      <c r="AK1" s="207" t="s">
        <v>1944</v>
      </c>
      <c r="AL1" s="207" t="s">
        <v>1945</v>
      </c>
      <c r="AM1" s="207" t="s">
        <v>1946</v>
      </c>
      <c r="AN1" s="207" t="s">
        <v>1947</v>
      </c>
      <c r="AO1" s="207" t="s">
        <v>1948</v>
      </c>
      <c r="AP1" s="207" t="s">
        <v>1949</v>
      </c>
      <c r="AQ1" s="207" t="s">
        <v>1950</v>
      </c>
      <c r="AR1" s="207" t="s">
        <v>1951</v>
      </c>
      <c r="AS1" s="207" t="s">
        <v>1952</v>
      </c>
      <c r="AT1" s="208" t="s">
        <v>1953</v>
      </c>
    </row>
    <row r="2" spans="1:46" ht="60" customHeight="1" outlineLevel="1" x14ac:dyDescent="0.35">
      <c r="A2" s="200" t="s">
        <v>1754</v>
      </c>
      <c r="B2" s="186" t="s">
        <v>4131</v>
      </c>
      <c r="C2" s="186"/>
      <c r="D2" s="189" t="s">
        <v>4132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1754</v>
      </c>
      <c r="B3" s="187" t="s">
        <v>4131</v>
      </c>
      <c r="C3" s="188" t="s">
        <v>4133</v>
      </c>
      <c r="D3" s="190" t="s">
        <v>4134</v>
      </c>
      <c r="E3" s="190" t="s">
        <v>4135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1754</v>
      </c>
      <c r="B4" s="187" t="s">
        <v>4131</v>
      </c>
      <c r="C4" s="188" t="s">
        <v>4136</v>
      </c>
      <c r="D4" s="190" t="s">
        <v>4137</v>
      </c>
      <c r="E4" s="190" t="s">
        <v>4138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1754</v>
      </c>
      <c r="B5" s="187" t="s">
        <v>4131</v>
      </c>
      <c r="C5" s="188" t="s">
        <v>4139</v>
      </c>
      <c r="D5" s="190" t="s">
        <v>4140</v>
      </c>
      <c r="E5" s="190" t="s">
        <v>4141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1754</v>
      </c>
      <c r="B6" s="187" t="s">
        <v>4131</v>
      </c>
      <c r="C6" s="188" t="s">
        <v>4142</v>
      </c>
      <c r="D6" s="190" t="s">
        <v>4143</v>
      </c>
      <c r="E6" s="190" t="s">
        <v>4144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1754</v>
      </c>
      <c r="B7" s="187" t="s">
        <v>4131</v>
      </c>
      <c r="C7" s="188" t="s">
        <v>4145</v>
      </c>
      <c r="D7" s="190" t="s">
        <v>4146</v>
      </c>
      <c r="E7" s="190" t="s">
        <v>4147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1754</v>
      </c>
      <c r="B8" s="187" t="s">
        <v>4131</v>
      </c>
      <c r="C8" s="188" t="s">
        <v>4148</v>
      </c>
      <c r="D8" s="190" t="s">
        <v>4149</v>
      </c>
      <c r="E8" s="190" t="s">
        <v>4150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1754</v>
      </c>
      <c r="B9" s="187" t="s">
        <v>4131</v>
      </c>
      <c r="C9" s="188" t="s">
        <v>4151</v>
      </c>
      <c r="D9" s="190" t="s">
        <v>4152</v>
      </c>
      <c r="E9" s="190" t="s">
        <v>4153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1754</v>
      </c>
      <c r="B10" s="187" t="s">
        <v>4131</v>
      </c>
      <c r="C10" s="188" t="s">
        <v>4154</v>
      </c>
      <c r="D10" s="190" t="s">
        <v>4155</v>
      </c>
      <c r="E10" s="190" t="s">
        <v>4156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1754</v>
      </c>
      <c r="B11" s="187" t="s">
        <v>4131</v>
      </c>
      <c r="C11" s="188" t="s">
        <v>4157</v>
      </c>
      <c r="D11" s="190" t="s">
        <v>4158</v>
      </c>
      <c r="E11" s="190" t="s">
        <v>4159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1754</v>
      </c>
      <c r="B12" s="187" t="s">
        <v>4131</v>
      </c>
      <c r="C12" s="188" t="s">
        <v>4160</v>
      </c>
      <c r="D12" s="190" t="s">
        <v>4161</v>
      </c>
      <c r="E12" s="190" t="s">
        <v>4162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1754</v>
      </c>
      <c r="B13" s="187" t="s">
        <v>4131</v>
      </c>
      <c r="C13" s="188" t="s">
        <v>4163</v>
      </c>
      <c r="D13" s="190" t="s">
        <v>4164</v>
      </c>
      <c r="E13" s="190" t="s">
        <v>4165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1754</v>
      </c>
      <c r="B14" s="187" t="s">
        <v>4131</v>
      </c>
      <c r="C14" s="188" t="s">
        <v>4166</v>
      </c>
      <c r="D14" s="190" t="s">
        <v>4167</v>
      </c>
      <c r="E14" s="190" t="s">
        <v>4168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1754</v>
      </c>
      <c r="B15" s="187" t="s">
        <v>4131</v>
      </c>
      <c r="C15" s="188" t="s">
        <v>4169</v>
      </c>
      <c r="D15" s="190" t="s">
        <v>4170</v>
      </c>
      <c r="E15" s="190" t="s">
        <v>4171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1754</v>
      </c>
      <c r="B16" s="187" t="s">
        <v>4131</v>
      </c>
      <c r="C16" s="188" t="s">
        <v>4172</v>
      </c>
      <c r="D16" s="190" t="s">
        <v>4173</v>
      </c>
      <c r="E16" s="190" t="s">
        <v>4174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1754</v>
      </c>
      <c r="B17" s="187" t="s">
        <v>4131</v>
      </c>
      <c r="C17" s="188" t="s">
        <v>4175</v>
      </c>
      <c r="D17" s="190" t="s">
        <v>4176</v>
      </c>
      <c r="E17" s="190" t="s">
        <v>4177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1754</v>
      </c>
      <c r="B18" s="187" t="s">
        <v>4131</v>
      </c>
      <c r="C18" s="188" t="s">
        <v>4178</v>
      </c>
      <c r="D18" s="190" t="s">
        <v>4179</v>
      </c>
      <c r="E18" s="190" t="s">
        <v>4180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1754</v>
      </c>
      <c r="B19" s="186" t="s">
        <v>4181</v>
      </c>
      <c r="C19" s="186"/>
      <c r="D19" s="189" t="s">
        <v>4182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1754</v>
      </c>
      <c r="B20" s="187" t="s">
        <v>4181</v>
      </c>
      <c r="C20" s="188" t="s">
        <v>4183</v>
      </c>
      <c r="D20" s="190" t="s">
        <v>4184</v>
      </c>
      <c r="E20" s="190" t="s">
        <v>4185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1754</v>
      </c>
      <c r="B21" s="187" t="s">
        <v>4181</v>
      </c>
      <c r="C21" s="188" t="s">
        <v>4186</v>
      </c>
      <c r="D21" s="190" t="s">
        <v>4187</v>
      </c>
      <c r="E21" s="190" t="s">
        <v>4188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1754</v>
      </c>
      <c r="B22" s="187" t="s">
        <v>4181</v>
      </c>
      <c r="C22" s="188" t="s">
        <v>4189</v>
      </c>
      <c r="D22" s="190" t="s">
        <v>4190</v>
      </c>
      <c r="E22" s="190" t="s">
        <v>4191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1754</v>
      </c>
      <c r="B23" s="187" t="s">
        <v>4181</v>
      </c>
      <c r="C23" s="188" t="s">
        <v>4192</v>
      </c>
      <c r="D23" s="190" t="s">
        <v>4193</v>
      </c>
      <c r="E23" s="190" t="s">
        <v>4194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1754</v>
      </c>
      <c r="B24" s="187" t="s">
        <v>4181</v>
      </c>
      <c r="C24" s="188" t="s">
        <v>4195</v>
      </c>
      <c r="D24" s="190" t="s">
        <v>4196</v>
      </c>
      <c r="E24" s="190" t="s">
        <v>4197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1754</v>
      </c>
      <c r="B25" s="187" t="s">
        <v>4181</v>
      </c>
      <c r="C25" s="188" t="s">
        <v>4198</v>
      </c>
      <c r="D25" s="190" t="s">
        <v>4199</v>
      </c>
      <c r="E25" s="190" t="s">
        <v>4200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1754</v>
      </c>
      <c r="B26" s="187" t="s">
        <v>4181</v>
      </c>
      <c r="C26" s="188" t="s">
        <v>4201</v>
      </c>
      <c r="D26" s="190" t="s">
        <v>4202</v>
      </c>
      <c r="E26" s="190" t="s">
        <v>4203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1754</v>
      </c>
      <c r="B27" s="187" t="s">
        <v>4181</v>
      </c>
      <c r="C27" s="188" t="s">
        <v>4204</v>
      </c>
      <c r="D27" s="190" t="s">
        <v>4205</v>
      </c>
      <c r="E27" s="190" t="s">
        <v>4206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1754</v>
      </c>
      <c r="B28" s="187" t="s">
        <v>4181</v>
      </c>
      <c r="C28" s="188" t="s">
        <v>4207</v>
      </c>
      <c r="D28" s="190" t="s">
        <v>4208</v>
      </c>
      <c r="E28" s="190" t="s">
        <v>4209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1754</v>
      </c>
      <c r="B29" s="187" t="s">
        <v>4181</v>
      </c>
      <c r="C29" s="188" t="s">
        <v>4210</v>
      </c>
      <c r="D29" s="190" t="s">
        <v>4211</v>
      </c>
      <c r="E29" s="190" t="s">
        <v>4212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1754</v>
      </c>
      <c r="B30" s="187" t="s">
        <v>4181</v>
      </c>
      <c r="C30" s="188" t="s">
        <v>4213</v>
      </c>
      <c r="D30" s="190" t="s">
        <v>4214</v>
      </c>
      <c r="E30" s="190" t="s">
        <v>4215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1754</v>
      </c>
      <c r="B31" s="187" t="s">
        <v>4181</v>
      </c>
      <c r="C31" s="188" t="s">
        <v>4216</v>
      </c>
      <c r="D31" s="190" t="s">
        <v>4217</v>
      </c>
      <c r="E31" s="190" t="s">
        <v>4218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4219</v>
      </c>
      <c r="B32" s="186"/>
      <c r="C32" s="186"/>
      <c r="D32" s="189" t="s">
        <v>4220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4219</v>
      </c>
      <c r="B33" s="187"/>
      <c r="C33" s="188" t="s">
        <v>4221</v>
      </c>
      <c r="D33" s="190" t="s">
        <v>4222</v>
      </c>
      <c r="E33" s="190" t="s">
        <v>4223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4219</v>
      </c>
      <c r="B34" s="187"/>
      <c r="C34" s="188" t="s">
        <v>4224</v>
      </c>
      <c r="D34" s="190" t="s">
        <v>4225</v>
      </c>
      <c r="E34" s="190" t="s">
        <v>4226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4219</v>
      </c>
      <c r="B35" s="187"/>
      <c r="C35" s="188" t="s">
        <v>4227</v>
      </c>
      <c r="D35" s="190" t="s">
        <v>4228</v>
      </c>
      <c r="E35" s="190" t="s">
        <v>4229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4219</v>
      </c>
      <c r="B36" s="186" t="s">
        <v>4230</v>
      </c>
      <c r="C36" s="186"/>
      <c r="D36" s="189" t="s">
        <v>4231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4219</v>
      </c>
      <c r="B37" s="187" t="s">
        <v>4230</v>
      </c>
      <c r="C37" s="188" t="s">
        <v>4232</v>
      </c>
      <c r="D37" s="190" t="s">
        <v>4233</v>
      </c>
      <c r="E37" s="190" t="s">
        <v>4234</v>
      </c>
      <c r="F37" s="192">
        <f>IF(COUNTIF(G37:AT37,"&lt;&gt;")=0,"",SUMPRODUCT(((Recommendations[ImplStatus]="Implemented")+(Recommendations[ImplStatus]="Compensated"))*ISNUMBER(MATCH(Recommendations[Id],G37:AT37,0)))/COUNTIF(G37:AT37,"&lt;&gt;"))</f>
        <v>0</v>
      </c>
      <c r="G37" s="194" t="s">
        <v>771</v>
      </c>
      <c r="H37" s="194" t="s">
        <v>777</v>
      </c>
      <c r="I37" s="194" t="s">
        <v>783</v>
      </c>
      <c r="J37" s="194" t="s">
        <v>788</v>
      </c>
      <c r="K37" s="194" t="s">
        <v>794</v>
      </c>
      <c r="L37" s="194" t="s">
        <v>800</v>
      </c>
      <c r="M37" s="194" t="s">
        <v>805</v>
      </c>
      <c r="N37" s="194" t="s">
        <v>812</v>
      </c>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4219</v>
      </c>
      <c r="B38" s="187" t="s">
        <v>4230</v>
      </c>
      <c r="C38" s="188" t="s">
        <v>4235</v>
      </c>
      <c r="D38" s="190" t="s">
        <v>4236</v>
      </c>
      <c r="E38" s="190" t="s">
        <v>4237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4219</v>
      </c>
      <c r="B39" s="187" t="s">
        <v>4230</v>
      </c>
      <c r="C39" s="188" t="s">
        <v>4238</v>
      </c>
      <c r="D39" s="190" t="s">
        <v>4239</v>
      </c>
      <c r="E39" s="190" t="s">
        <v>4240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4219</v>
      </c>
      <c r="B40" s="187" t="s">
        <v>4230</v>
      </c>
      <c r="C40" s="188" t="s">
        <v>4241</v>
      </c>
      <c r="D40" s="190" t="s">
        <v>4242</v>
      </c>
      <c r="E40" s="190" t="s">
        <v>4243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4219</v>
      </c>
      <c r="B41" s="187" t="s">
        <v>4230</v>
      </c>
      <c r="C41" s="188" t="s">
        <v>4244</v>
      </c>
      <c r="D41" s="190" t="s">
        <v>4245</v>
      </c>
      <c r="E41" s="190" t="s">
        <v>4246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4219</v>
      </c>
      <c r="B42" s="187" t="s">
        <v>4230</v>
      </c>
      <c r="C42" s="188" t="s">
        <v>4247</v>
      </c>
      <c r="D42" s="190" t="s">
        <v>4248</v>
      </c>
      <c r="E42" s="190" t="s">
        <v>4249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4219</v>
      </c>
      <c r="B43" s="187" t="s">
        <v>4230</v>
      </c>
      <c r="C43" s="188" t="s">
        <v>4250</v>
      </c>
      <c r="D43" s="190" t="s">
        <v>4251</v>
      </c>
      <c r="E43" s="190" t="s">
        <v>4252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4219</v>
      </c>
      <c r="B44" s="187" t="s">
        <v>4230</v>
      </c>
      <c r="C44" s="188" t="s">
        <v>4253</v>
      </c>
      <c r="D44" s="190" t="s">
        <v>4254</v>
      </c>
      <c r="E44" s="190" t="s">
        <v>4255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4219</v>
      </c>
      <c r="B45" s="187" t="s">
        <v>4230</v>
      </c>
      <c r="C45" s="188" t="s">
        <v>4256</v>
      </c>
      <c r="D45" s="190" t="s">
        <v>4257</v>
      </c>
      <c r="E45" s="190" t="s">
        <v>4258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4219</v>
      </c>
      <c r="B46" s="187" t="s">
        <v>4230</v>
      </c>
      <c r="C46" s="188" t="s">
        <v>4259</v>
      </c>
      <c r="D46" s="190" t="s">
        <v>4260</v>
      </c>
      <c r="E46" s="190" t="s">
        <v>4261</v>
      </c>
      <c r="F46" s="192">
        <f>IF(COUNTIF(G46:AT46,"&lt;&gt;")=0,"",SUMPRODUCT(((Recommendations[ImplStatus]="Implemented")+(Recommendations[ImplStatus]="Compensated"))*ISNUMBER(MATCH(Recommendations[Id],G46:AT46,0)))/COUNTIF(G46:AT46,"&lt;&gt;"))</f>
        <v>0</v>
      </c>
      <c r="G46" s="194" t="s">
        <v>783</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4219</v>
      </c>
      <c r="B47" s="187" t="s">
        <v>4230</v>
      </c>
      <c r="C47" s="188" t="s">
        <v>4262</v>
      </c>
      <c r="D47" s="190" t="s">
        <v>4263</v>
      </c>
      <c r="E47" s="190" t="s">
        <v>4264</v>
      </c>
      <c r="F47" s="192">
        <f>IF(COUNTIF(G47:AT47,"&lt;&gt;")=0,"",SUMPRODUCT(((Recommendations[ImplStatus]="Implemented")+(Recommendations[ImplStatus]="Compensated"))*ISNUMBER(MATCH(Recommendations[Id],G47:AT47,0)))/COUNTIF(G47:AT47,"&lt;&gt;"))</f>
        <v>0</v>
      </c>
      <c r="G47" s="194" t="s">
        <v>562</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4219</v>
      </c>
      <c r="B48" s="187" t="s">
        <v>4230</v>
      </c>
      <c r="C48" s="188" t="s">
        <v>4265</v>
      </c>
      <c r="D48" s="190" t="s">
        <v>4266</v>
      </c>
      <c r="E48" s="190" t="s">
        <v>4267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4219</v>
      </c>
      <c r="B49" s="187" t="s">
        <v>4230</v>
      </c>
      <c r="C49" s="188" t="s">
        <v>4268</v>
      </c>
      <c r="D49" s="190" t="s">
        <v>4269</v>
      </c>
      <c r="E49" s="190" t="s">
        <v>4270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4219</v>
      </c>
      <c r="B50" s="187" t="s">
        <v>4230</v>
      </c>
      <c r="C50" s="188" t="s">
        <v>4271</v>
      </c>
      <c r="D50" s="190" t="s">
        <v>4272</v>
      </c>
      <c r="E50" s="190" t="s">
        <v>4273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4219</v>
      </c>
      <c r="B51" s="186" t="s">
        <v>4274</v>
      </c>
      <c r="C51" s="186"/>
      <c r="D51" s="189" t="s">
        <v>4275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4219</v>
      </c>
      <c r="B52" s="187" t="s">
        <v>4274</v>
      </c>
      <c r="C52" s="188" t="s">
        <v>4276</v>
      </c>
      <c r="D52" s="190" t="s">
        <v>4277</v>
      </c>
      <c r="E52" s="190" t="s">
        <v>4278</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68</v>
      </c>
      <c r="P52" s="194" t="s">
        <v>82</v>
      </c>
      <c r="Q52" s="194" t="s">
        <v>87</v>
      </c>
      <c r="R52" s="194" t="s">
        <v>92</v>
      </c>
      <c r="S52" s="194" t="s">
        <v>105</v>
      </c>
      <c r="T52" s="194" t="s">
        <v>109</v>
      </c>
      <c r="U52" s="194" t="s">
        <v>114</v>
      </c>
      <c r="V52" s="194" t="s">
        <v>125</v>
      </c>
      <c r="W52" s="194" t="s">
        <v>129</v>
      </c>
      <c r="X52" s="194" t="s">
        <v>139</v>
      </c>
      <c r="Y52" s="194" t="s">
        <v>143</v>
      </c>
      <c r="Z52" s="194" t="s">
        <v>153</v>
      </c>
      <c r="AA52" s="194" t="s">
        <v>157</v>
      </c>
      <c r="AB52" s="194" t="s">
        <v>161</v>
      </c>
      <c r="AC52" s="194" t="s">
        <v>172</v>
      </c>
      <c r="AD52" s="194" t="s">
        <v>176</v>
      </c>
      <c r="AE52" s="194" t="s">
        <v>180</v>
      </c>
      <c r="AF52" s="194" t="s">
        <v>190</v>
      </c>
      <c r="AG52" s="194" t="s">
        <v>194</v>
      </c>
      <c r="AH52" s="194" t="s">
        <v>198</v>
      </c>
      <c r="AI52" s="194" t="s">
        <v>231</v>
      </c>
      <c r="AJ52" s="194" t="s">
        <v>236</v>
      </c>
      <c r="AK52" s="194" t="s">
        <v>242</v>
      </c>
      <c r="AL52" s="194" t="s">
        <v>247</v>
      </c>
      <c r="AM52" s="194" t="s">
        <v>252</v>
      </c>
      <c r="AN52" s="194" t="s">
        <v>258</v>
      </c>
      <c r="AO52" s="194" t="s">
        <v>264</v>
      </c>
      <c r="AP52" s="194" t="s">
        <v>269</v>
      </c>
      <c r="AQ52" s="194" t="s">
        <v>287</v>
      </c>
      <c r="AR52" s="194" t="s">
        <v>380</v>
      </c>
      <c r="AS52" s="194" t="s">
        <v>430</v>
      </c>
      <c r="AT52" s="204" t="s">
        <v>437</v>
      </c>
    </row>
    <row r="53" spans="1:46" ht="60" customHeight="1" x14ac:dyDescent="0.35">
      <c r="A53" s="201" t="s">
        <v>4219</v>
      </c>
      <c r="B53" s="187" t="s">
        <v>4274</v>
      </c>
      <c r="C53" s="188" t="s">
        <v>4279</v>
      </c>
      <c r="D53" s="190" t="s">
        <v>4280</v>
      </c>
      <c r="E53" s="190" t="s">
        <v>4281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4219</v>
      </c>
      <c r="B54" s="187" t="s">
        <v>4274</v>
      </c>
      <c r="C54" s="188" t="s">
        <v>4282</v>
      </c>
      <c r="D54" s="190" t="s">
        <v>4283</v>
      </c>
      <c r="E54" s="190" t="s">
        <v>4284</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4219</v>
      </c>
      <c r="B55" s="187" t="s">
        <v>4274</v>
      </c>
      <c r="C55" s="188" t="s">
        <v>4285</v>
      </c>
      <c r="D55" s="190" t="s">
        <v>4286</v>
      </c>
      <c r="E55" s="190" t="s">
        <v>4287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4219</v>
      </c>
      <c r="B56" s="187" t="s">
        <v>4274</v>
      </c>
      <c r="C56" s="188" t="s">
        <v>4288</v>
      </c>
      <c r="D56" s="190" t="s">
        <v>4289</v>
      </c>
      <c r="E56" s="190" t="s">
        <v>4290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4219</v>
      </c>
      <c r="B57" s="187" t="s">
        <v>4274</v>
      </c>
      <c r="C57" s="188" t="s">
        <v>4291</v>
      </c>
      <c r="D57" s="190" t="s">
        <v>4292</v>
      </c>
      <c r="E57" s="190" t="s">
        <v>4293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4219</v>
      </c>
      <c r="B58" s="187" t="s">
        <v>4274</v>
      </c>
      <c r="C58" s="188" t="s">
        <v>4294</v>
      </c>
      <c r="D58" s="190" t="s">
        <v>4295</v>
      </c>
      <c r="E58" s="190" t="s">
        <v>4296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4219</v>
      </c>
      <c r="B59" s="187" t="s">
        <v>4274</v>
      </c>
      <c r="C59" s="188" t="s">
        <v>4297</v>
      </c>
      <c r="D59" s="190" t="s">
        <v>4298</v>
      </c>
      <c r="E59" s="190" t="s">
        <v>4299</v>
      </c>
      <c r="F59" s="192">
        <f>IF(COUNTIF(G59:AT59,"&lt;&gt;")=0,"",SUMPRODUCT(((Recommendations[ImplStatus]="Implemented")+(Recommendations[ImplStatus]="Compensated"))*ISNUMBER(MATCH(Recommendations[Id],G59:AT59,0)))/COUNTIF(G59:AT59,"&lt;&gt;"))</f>
        <v>0</v>
      </c>
      <c r="G59" s="194" t="s">
        <v>408</v>
      </c>
      <c r="H59" s="194" t="s">
        <v>414</v>
      </c>
      <c r="I59" s="194" t="s">
        <v>420</v>
      </c>
      <c r="J59" s="194" t="s">
        <v>425</v>
      </c>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4219</v>
      </c>
      <c r="B60" s="187" t="s">
        <v>4300</v>
      </c>
      <c r="C60" s="188" t="s">
        <v>4301</v>
      </c>
      <c r="D60" s="190" t="s">
        <v>4302</v>
      </c>
      <c r="E60" s="190" t="s">
        <v>4303</v>
      </c>
      <c r="F60" s="192">
        <f>IF(COUNTIF(G60:AT60,"&lt;&gt;")=0,"",SUMPRODUCT(((Recommendations[ImplStatus]="Implemented")+(Recommendations[ImplStatus]="Compensated"))*ISNUMBER(MATCH(Recommendations[Id],G60:AT60,0)))/COUNTIF(G60:AT60,"&lt;&gt;"))</f>
        <v>0</v>
      </c>
      <c r="G60" s="194" t="s">
        <v>398</v>
      </c>
      <c r="H60" s="194" t="s">
        <v>403</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4219</v>
      </c>
      <c r="B61" s="187" t="s">
        <v>4300</v>
      </c>
      <c r="C61" s="188" t="s">
        <v>4304</v>
      </c>
      <c r="D61" s="190" t="s">
        <v>4305</v>
      </c>
      <c r="E61" s="190" t="s">
        <v>4306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4219</v>
      </c>
      <c r="B62" s="186" t="s">
        <v>4307</v>
      </c>
      <c r="C62" s="186"/>
      <c r="D62" s="189" t="s">
        <v>4308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4219</v>
      </c>
      <c r="B63" s="187" t="s">
        <v>4307</v>
      </c>
      <c r="C63" s="188" t="s">
        <v>4309</v>
      </c>
      <c r="D63" s="190" t="s">
        <v>4310</v>
      </c>
      <c r="E63" s="190" t="s">
        <v>4311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4219</v>
      </c>
      <c r="B64" s="187" t="s">
        <v>4307</v>
      </c>
      <c r="C64" s="188" t="s">
        <v>4312</v>
      </c>
      <c r="D64" s="190" t="s">
        <v>4313</v>
      </c>
      <c r="E64" s="190" t="s">
        <v>4314</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4219</v>
      </c>
      <c r="B65" s="187" t="s">
        <v>4307</v>
      </c>
      <c r="C65" s="188" t="s">
        <v>4315</v>
      </c>
      <c r="D65" s="190" t="s">
        <v>4316</v>
      </c>
      <c r="E65" s="190" t="s">
        <v>4317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4219</v>
      </c>
      <c r="B66" s="187" t="s">
        <v>4307</v>
      </c>
      <c r="C66" s="188" t="s">
        <v>4318</v>
      </c>
      <c r="D66" s="190" t="s">
        <v>4319</v>
      </c>
      <c r="E66" s="190" t="s">
        <v>4320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4219</v>
      </c>
      <c r="B67" s="187" t="s">
        <v>4307</v>
      </c>
      <c r="C67" s="188" t="s">
        <v>4321</v>
      </c>
      <c r="D67" s="190" t="s">
        <v>4322</v>
      </c>
      <c r="E67" s="190" t="s">
        <v>4323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4219</v>
      </c>
      <c r="B68" s="187" t="s">
        <v>4307</v>
      </c>
      <c r="C68" s="188" t="s">
        <v>4324</v>
      </c>
      <c r="D68" s="190" t="s">
        <v>4325</v>
      </c>
      <c r="E68" s="190" t="s">
        <v>4326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4219</v>
      </c>
      <c r="B69" s="187" t="s">
        <v>4307</v>
      </c>
      <c r="C69" s="188" t="s">
        <v>4327</v>
      </c>
      <c r="D69" s="190" t="s">
        <v>4328</v>
      </c>
      <c r="E69" s="190" t="s">
        <v>4329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4219</v>
      </c>
      <c r="B70" s="187" t="s">
        <v>4307</v>
      </c>
      <c r="C70" s="188" t="s">
        <v>4330</v>
      </c>
      <c r="D70" s="190" t="s">
        <v>4331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4219</v>
      </c>
      <c r="B71" s="187" t="s">
        <v>4307</v>
      </c>
      <c r="C71" s="188" t="s">
        <v>4332</v>
      </c>
      <c r="D71" s="190" t="s">
        <v>4333</v>
      </c>
      <c r="E71" s="190" t="s">
        <v>4334</v>
      </c>
      <c r="F71" s="192">
        <f>IF(COUNTIF(G71:AT71,"&lt;&gt;")=0,"",SUMPRODUCT(((Recommendations[ImplStatus]="Implemented")+(Recommendations[ImplStatus]="Compensated"))*ISNUMBER(MATCH(Recommendations[Id],G71:AT71,0)))/COUNTIF(G71:AT71,"&lt;&gt;"))</f>
        <v>0</v>
      </c>
      <c r="G71" s="194" t="s">
        <v>225</v>
      </c>
      <c r="H71" s="194" t="s">
        <v>986</v>
      </c>
      <c r="I71" s="194" t="s">
        <v>991</v>
      </c>
      <c r="J71" s="194" t="s">
        <v>997</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4219</v>
      </c>
      <c r="B72" s="187" t="s">
        <v>4307</v>
      </c>
      <c r="C72" s="188" t="s">
        <v>4335</v>
      </c>
      <c r="D72" s="190" t="s">
        <v>4336</v>
      </c>
      <c r="E72" s="190" t="s">
        <v>4337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4219</v>
      </c>
      <c r="B73" s="187" t="s">
        <v>4307</v>
      </c>
      <c r="C73" s="188" t="s">
        <v>4338</v>
      </c>
      <c r="D73" s="190" t="s">
        <v>4339</v>
      </c>
      <c r="E73" s="190" t="s">
        <v>4340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4219</v>
      </c>
      <c r="B74" s="187" t="s">
        <v>4307</v>
      </c>
      <c r="C74" s="188" t="s">
        <v>4341</v>
      </c>
      <c r="D74" s="190" t="s">
        <v>4342</v>
      </c>
      <c r="E74" s="190" t="s">
        <v>4343</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4219</v>
      </c>
      <c r="B75" s="187" t="s">
        <v>4307</v>
      </c>
      <c r="C75" s="188" t="s">
        <v>4344</v>
      </c>
      <c r="D75" s="190" t="s">
        <v>4345</v>
      </c>
      <c r="E75" s="190" t="s">
        <v>4346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4219</v>
      </c>
      <c r="B76" s="187" t="s">
        <v>4307</v>
      </c>
      <c r="C76" s="188" t="s">
        <v>4347</v>
      </c>
      <c r="D76" s="190" t="s">
        <v>4348</v>
      </c>
      <c r="E76" s="190" t="s">
        <v>4349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4219</v>
      </c>
      <c r="B77" s="187" t="s">
        <v>4307</v>
      </c>
      <c r="C77" s="188" t="s">
        <v>4350</v>
      </c>
      <c r="D77" s="190" t="s">
        <v>4351</v>
      </c>
      <c r="E77" s="190" t="s">
        <v>4352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4219</v>
      </c>
      <c r="B78" s="187" t="s">
        <v>4307</v>
      </c>
      <c r="C78" s="188" t="s">
        <v>4353</v>
      </c>
      <c r="D78" s="190" t="s">
        <v>4354</v>
      </c>
      <c r="E78" s="190" t="s">
        <v>4355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4219</v>
      </c>
      <c r="B79" s="186" t="s">
        <v>4307</v>
      </c>
      <c r="C79" s="186"/>
      <c r="D79" s="189" t="s">
        <v>4356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4357</v>
      </c>
      <c r="B80" s="187"/>
      <c r="C80" s="188" t="s">
        <v>4358</v>
      </c>
      <c r="D80" s="190" t="s">
        <v>4359</v>
      </c>
      <c r="E80" s="190" t="s">
        <v>4360</v>
      </c>
      <c r="F80" s="192">
        <f>IF(COUNTIF(G80:AT80,"&lt;&gt;")=0,"",SUMPRODUCT(((Recommendations[ImplStatus]="Implemented")+(Recommendations[ImplStatus]="Compensated"))*ISNUMBER(MATCH(Recommendations[Id],G80:AT80,0)))/COUNTIF(G80:AT80,"&lt;&gt;"))</f>
        <v>0</v>
      </c>
      <c r="G80" s="194" t="s">
        <v>1166</v>
      </c>
      <c r="H80" s="194" t="s">
        <v>1171</v>
      </c>
      <c r="I80" s="194" t="s">
        <v>1176</v>
      </c>
      <c r="J80" s="194" t="s">
        <v>1198</v>
      </c>
      <c r="K80" s="194" t="s">
        <v>1633</v>
      </c>
      <c r="L80" s="194" t="s">
        <v>1643</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4357</v>
      </c>
      <c r="B81" s="187"/>
      <c r="C81" s="188" t="s">
        <v>4361</v>
      </c>
      <c r="D81" s="190" t="s">
        <v>4362</v>
      </c>
      <c r="E81" s="190" t="s">
        <v>4363</v>
      </c>
      <c r="F81" s="192">
        <f>IF(COUNTIF(G81:AT81,"&lt;&gt;")=0,"",SUMPRODUCT(((Recommendations[ImplStatus]="Implemented")+(Recommendations[ImplStatus]="Compensated"))*ISNUMBER(MATCH(Recommendations[Id],G81:AT81,0)))/COUNTIF(G81:AT81,"&lt;&gt;"))</f>
        <v>0</v>
      </c>
      <c r="G81" s="194" t="s">
        <v>880</v>
      </c>
      <c r="H81" s="194" t="s">
        <v>886</v>
      </c>
      <c r="I81" s="194" t="s">
        <v>922</v>
      </c>
      <c r="J81" s="194" t="s">
        <v>1108</v>
      </c>
      <c r="K81" s="194" t="s">
        <v>1618</v>
      </c>
      <c r="L81" s="194" t="s">
        <v>1623</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4357</v>
      </c>
      <c r="B82" s="187"/>
      <c r="C82" s="188" t="s">
        <v>4364</v>
      </c>
      <c r="D82" s="190" t="s">
        <v>4365</v>
      </c>
      <c r="E82" s="190" t="s">
        <v>4366</v>
      </c>
      <c r="F82" s="192">
        <f>IF(COUNTIF(G82:AT82,"&lt;&gt;")=0,"",SUMPRODUCT(((Recommendations[ImplStatus]="Implemented")+(Recommendations[ImplStatus]="Compensated"))*ISNUMBER(MATCH(Recommendations[Id],G82:AT82,0)))/COUNTIF(G82:AT82,"&lt;&gt;"))</f>
        <v>0</v>
      </c>
      <c r="G82" s="194" t="s">
        <v>1154</v>
      </c>
      <c r="H82" s="194" t="s">
        <v>1203</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4357</v>
      </c>
      <c r="B83" s="187"/>
      <c r="C83" s="188" t="s">
        <v>4367</v>
      </c>
      <c r="D83" s="190" t="s">
        <v>4368</v>
      </c>
      <c r="E83" s="190" t="s">
        <v>4369</v>
      </c>
      <c r="F83" s="192">
        <f>IF(COUNTIF(G83:AT83,"&lt;&gt;")=0,"",SUMPRODUCT(((Recommendations[ImplStatus]="Implemented")+(Recommendations[ImplStatus]="Compensated"))*ISNUMBER(MATCH(Recommendations[Id],G83:AT83,0)))/COUNTIF(G83:AT83,"&lt;&gt;"))</f>
        <v>0</v>
      </c>
      <c r="G83" s="194" t="s">
        <v>648</v>
      </c>
      <c r="H83" s="194" t="s">
        <v>654</v>
      </c>
      <c r="I83" s="194" t="s">
        <v>851</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4357</v>
      </c>
      <c r="B84" s="186"/>
      <c r="C84" s="186"/>
      <c r="D84" s="189" t="s">
        <v>4370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4371</v>
      </c>
      <c r="B85" s="187"/>
      <c r="C85" s="188" t="s">
        <v>4372</v>
      </c>
      <c r="D85" s="190" t="s">
        <v>4373</v>
      </c>
      <c r="E85" s="190" t="s">
        <v>4374</v>
      </c>
      <c r="F85" s="192">
        <f>IF(COUNTIF(G85:AT85,"&lt;&gt;")=0,"",SUMPRODUCT(((Recommendations[ImplStatus]="Implemented")+(Recommendations[ImplStatus]="Compensated"))*ISNUMBER(MATCH(Recommendations[Id],G85:AT85,0)))/COUNTIF(G85:AT85,"&lt;&gt;"))</f>
        <v>0</v>
      </c>
      <c r="G85" s="194" t="s">
        <v>928</v>
      </c>
      <c r="H85" s="194" t="s">
        <v>947</v>
      </c>
      <c r="I85" s="194" t="s">
        <v>964</v>
      </c>
      <c r="J85" s="194" t="s">
        <v>970</v>
      </c>
      <c r="K85" s="194" t="s">
        <v>980</v>
      </c>
      <c r="L85" s="194" t="s">
        <v>1043</v>
      </c>
      <c r="M85" s="194" t="s">
        <v>1181</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4371</v>
      </c>
      <c r="B86" s="187"/>
      <c r="C86" s="188" t="s">
        <v>4375</v>
      </c>
      <c r="D86" s="190" t="s">
        <v>4376</v>
      </c>
      <c r="E86" s="190" t="s">
        <v>4377</v>
      </c>
      <c r="F86" s="192">
        <f>IF(COUNTIF(G86:AT86,"&lt;&gt;")=0,"",SUMPRODUCT(((Recommendations[ImplStatus]="Implemented")+(Recommendations[ImplStatus]="Compensated"))*ISNUMBER(MATCH(Recommendations[Id],G86:AT86,0)))/COUNTIF(G86:AT86,"&lt;&gt;"))</f>
        <v>0</v>
      </c>
      <c r="G86" s="194" t="s">
        <v>964</v>
      </c>
      <c r="H86" s="194" t="s">
        <v>970</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4371</v>
      </c>
      <c r="B87" s="187"/>
      <c r="C87" s="188" t="s">
        <v>4378</v>
      </c>
      <c r="D87" s="190" t="s">
        <v>4379</v>
      </c>
      <c r="E87" s="190" t="s">
        <v>4380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4371</v>
      </c>
      <c r="B88" s="187"/>
      <c r="C88" s="188" t="s">
        <v>4381</v>
      </c>
      <c r="D88" s="190" t="s">
        <v>4382</v>
      </c>
      <c r="E88" s="190" t="s">
        <v>4383</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4371</v>
      </c>
      <c r="B89" s="187"/>
      <c r="C89" s="188" t="s">
        <v>4384</v>
      </c>
      <c r="D89" s="190" t="s">
        <v>4385</v>
      </c>
      <c r="E89" s="190" t="s">
        <v>4386</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4371</v>
      </c>
      <c r="B90" s="186" t="s">
        <v>4387</v>
      </c>
      <c r="C90" s="186"/>
      <c r="D90" s="189" t="s">
        <v>4388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4371</v>
      </c>
      <c r="B91" s="187" t="s">
        <v>4387</v>
      </c>
      <c r="C91" s="188" t="s">
        <v>4389</v>
      </c>
      <c r="D91" s="190" t="s">
        <v>4390</v>
      </c>
      <c r="E91" s="190" t="s">
        <v>4391</v>
      </c>
      <c r="F91" s="192">
        <f>IF(COUNTIF(G91:AT91,"&lt;&gt;")=0,"",SUMPRODUCT(((Recommendations[ImplStatus]="Implemented")+(Recommendations[ImplStatus]="Compensated"))*ISNUMBER(MATCH(Recommendations[Id],G91:AT91,0)))/COUNTIF(G91:AT91,"&lt;&gt;"))</f>
        <v>0</v>
      </c>
      <c r="G91" s="194" t="s">
        <v>1056</v>
      </c>
      <c r="H91" s="194" t="s">
        <v>1062</v>
      </c>
      <c r="I91" s="194" t="s">
        <v>1086</v>
      </c>
      <c r="J91" s="194" t="s">
        <v>1118</v>
      </c>
      <c r="K91" s="194" t="s">
        <v>1148</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4371</v>
      </c>
      <c r="B92" s="187" t="s">
        <v>4387</v>
      </c>
      <c r="C92" s="188" t="s">
        <v>4392</v>
      </c>
      <c r="D92" s="190" t="s">
        <v>4393</v>
      </c>
      <c r="E92" s="190" t="s">
        <v>4394</v>
      </c>
      <c r="F92" s="192">
        <f>IF(COUNTIF(G92:AT92,"&lt;&gt;")=0,"",SUMPRODUCT(((Recommendations[ImplStatus]="Implemented")+(Recommendations[ImplStatus]="Compensated"))*ISNUMBER(MATCH(Recommendations[Id],G92:AT92,0)))/COUNTIF(G92:AT92,"&lt;&gt;"))</f>
        <v>0</v>
      </c>
      <c r="G92" s="194" t="s">
        <v>1014</v>
      </c>
      <c r="H92" s="194" t="s">
        <v>1019</v>
      </c>
      <c r="I92" s="194" t="s">
        <v>1050</v>
      </c>
      <c r="J92" s="194" t="s">
        <v>1056</v>
      </c>
      <c r="K92" s="194" t="s">
        <v>1062</v>
      </c>
      <c r="L92" s="194" t="s">
        <v>1068</v>
      </c>
      <c r="M92" s="194" t="s">
        <v>1074</v>
      </c>
      <c r="N92" s="194" t="s">
        <v>1080</v>
      </c>
      <c r="O92" s="194" t="s">
        <v>1086</v>
      </c>
      <c r="P92" s="194" t="s">
        <v>1092</v>
      </c>
      <c r="Q92" s="194" t="s">
        <v>1097</v>
      </c>
      <c r="R92" s="194" t="s">
        <v>1128</v>
      </c>
      <c r="S92" s="194" t="s">
        <v>1135</v>
      </c>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4387</v>
      </c>
      <c r="C93" s="188" t="s">
        <v>4395</v>
      </c>
      <c r="D93" s="190" t="s">
        <v>4396</v>
      </c>
      <c r="E93" s="190" t="s">
        <v>4397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4387</v>
      </c>
      <c r="C94" s="188" t="s">
        <v>4398</v>
      </c>
      <c r="D94" s="190" t="s">
        <v>4399</v>
      </c>
      <c r="E94" s="190" t="s">
        <v>4400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4387</v>
      </c>
      <c r="C95" s="188" t="s">
        <v>4401</v>
      </c>
      <c r="D95" s="190" t="s">
        <v>4402</v>
      </c>
      <c r="E95" s="190" t="s">
        <v>4403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4387</v>
      </c>
      <c r="C96" s="188" t="s">
        <v>4404</v>
      </c>
      <c r="D96" s="190" t="s">
        <v>4405</v>
      </c>
      <c r="E96" s="190" t="s">
        <v>4406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4387</v>
      </c>
      <c r="C97" s="188" t="s">
        <v>4407</v>
      </c>
      <c r="D97" s="190" t="s">
        <v>4408</v>
      </c>
      <c r="E97" s="190" t="s">
        <v>4409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4387</v>
      </c>
      <c r="C98" s="188" t="s">
        <v>4410</v>
      </c>
      <c r="D98" s="190" t="s">
        <v>4411</v>
      </c>
      <c r="E98" s="190" t="s">
        <v>4412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4413</v>
      </c>
      <c r="C99" s="186"/>
      <c r="D99" s="189" t="s">
        <v>4414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4413</v>
      </c>
      <c r="C100" s="188" t="s">
        <v>4415</v>
      </c>
      <c r="D100" s="190" t="s">
        <v>4416</v>
      </c>
      <c r="E100" s="190" t="s">
        <v>4417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4413</v>
      </c>
      <c r="C101" s="188" t="s">
        <v>4418</v>
      </c>
      <c r="D101" s="190" t="s">
        <v>4419</v>
      </c>
      <c r="E101" s="190" t="s">
        <v>4420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4413</v>
      </c>
      <c r="C102" s="188" t="s">
        <v>4421</v>
      </c>
      <c r="D102" s="190" t="s">
        <v>4422</v>
      </c>
      <c r="E102" s="190" t="s">
        <v>4423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4413</v>
      </c>
      <c r="C103" s="188" t="s">
        <v>4424</v>
      </c>
      <c r="D103" s="190" t="s">
        <v>4425</v>
      </c>
      <c r="E103" s="190" t="s">
        <v>4426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4413</v>
      </c>
      <c r="C104" s="196" t="s">
        <v>4427</v>
      </c>
      <c r="D104" s="197" t="s">
        <v>4428</v>
      </c>
      <c r="E104" s="197" t="s">
        <v>4429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1663</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IFERROR(INDEX('Recommendations'!$I$2:$I$298, MATCH(G2,'Recommendations'!$B$2:$B$298,0))="Implemented", FALSE))</xm:f>
            <x14:dxf>
              <font>
                <color rgb="FF000000"/>
              </font>
              <fill>
                <patternFill>
                  <bgColor rgb="FF3C7D22"/>
                </patternFill>
              </fill>
            </x14:dxf>
          </x14:cfRule>
          <x14:cfRule type="expression" priority="2" id="{00000000-000E-0000-0800-000002000000}">
            <xm:f>AND(G2&lt;&gt;"", IFERROR(INDEX('Recommendations'!$I$2:$I$298, MATCH(G2,'Recommendations'!$B$2:$B$298,0))="Compensated", FALSE))</xm:f>
            <x14:dxf>
              <font>
                <color rgb="FF000000"/>
              </font>
              <fill>
                <patternFill>
                  <bgColor rgb="FFC6E0B4"/>
                </patternFill>
              </fill>
            </x14:dxf>
          </x14:cfRule>
          <x14:cfRule type="expression" priority="3" id="{00000000-000E-0000-0800-000003000000}">
            <xm:f>AND(G2&lt;&gt;"", IFERROR(INDEX('Recommendations'!$I$2:$I$298, MATCH(G2,'Recommendations'!$B$2:$B$298,0))="Testing", FALSE))</xm:f>
            <x14:dxf>
              <font>
                <color rgb="FF000000"/>
              </font>
              <fill>
                <patternFill>
                  <bgColor rgb="FFFFC000"/>
                </patternFill>
              </fill>
            </x14:dxf>
          </x14:cfRule>
          <x14:cfRule type="expression" priority="4" id="{00000000-000E-0000-0800-000004000000}">
            <xm:f>AND(G2&lt;&gt;"", IFERROR(INDEX('Recommendations'!$I$2:$I$298, MATCH(G2,'Recommendations'!$B$2:$B$298,0))="Failed", FALSE))</xm:f>
            <x14:dxf>
              <font>
                <color rgb="FF000000"/>
              </font>
              <fill>
                <patternFill>
                  <bgColor rgb="FFD82891"/>
                </patternFill>
              </fill>
            </x14:dxf>
          </x14:cfRule>
          <x14:cfRule type="expression" priority="5" id="{00000000-000E-0000-0800-000005000000}">
            <xm:f>AND(G2&lt;&gt;"", IFERROR(INDEX('Recommendations'!$I$2:$I$298, MATCH(G2,'Recommendations'!$B$2:$B$298,0))="Risk Accepted", FALSE))</xm:f>
            <x14:dxf>
              <font>
                <color rgb="FF000000"/>
              </font>
              <fill>
                <patternFill>
                  <bgColor rgb="FFD9D9D9"/>
                </patternFill>
              </fill>
            </x14:dxf>
          </x14:cfRule>
          <x14:cfRule type="expression" priority="6" id="{00000000-000E-0000-0800-000006000000}">
            <xm:f>AND(G2&lt;&gt;"", IFERROR(INDEX('Recommendations'!$I$2:$I$298, MATCH(G2,'Recommendations'!$B$2:$B$298,0))="N/A",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Oracle Linux 9 Benchmark (Workstation) - SHGIR</dc:title>
  <dc:subject>Generated on: 2026-06-08 19:37:47</dc:subject>
  <dc:creator>Anicet Fopa Tchoffo</dc:creator>
  <cp:keywords>Baseline;Hardening;CIS;Benchmark</cp:keywords>
  <dc:description>Baseline Developed By: Center for Internet Security (CIS)</dc:description>
  <cp:lastModifiedBy>Anicet Fopa Tchoffo</cp:lastModifiedBy>
  <dcterms:modified xsi:type="dcterms:W3CDTF">2026-06-08T18:37:59Z</dcterms:modified>
  <cp:category>CIS</cp:category>
  <cp:contentStatus>Draft</cp:contentStatus>
</cp:coreProperties>
</file>